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336"/>
  </bookViews>
  <sheets>
    <sheet name="Opis studiów" sheetId="43" r:id="rId1"/>
    <sheet name="Efekty uczenia się" sheetId="44" r:id="rId2"/>
    <sheet name="Kompetencje inżynierskie" sheetId="87" r:id="rId3"/>
    <sheet name="Plan studiów" sheetId="45" r:id="rId4"/>
    <sheet name="Bilans ECTS" sheetId="46" state="hidden" r:id="rId5"/>
    <sheet name="Matematyka stosowana" sheetId="48" r:id="rId6"/>
    <sheet name="Metodologia badań naukowych" sheetId="49" r:id="rId7"/>
    <sheet name="Komunikacja społ. w bizn." sheetId="50" r:id="rId8"/>
    <sheet name="Zintegr. syst. zarządz." sheetId="51" r:id="rId9"/>
    <sheet name="Zarządzanie strategiczne" sheetId="52" r:id="rId10"/>
    <sheet name="Techniki wytwarzania" sheetId="53" r:id="rId11"/>
    <sheet name="Inż. prod. i przetw. sur. żywn." sheetId="55" r:id="rId12"/>
    <sheet name="Inż. prod. i przetw. sur. nież." sheetId="54" r:id="rId13"/>
    <sheet name="Ochrona łasn. intelekt." sheetId="56" r:id="rId14"/>
    <sheet name="Agrofizyka stosowana" sheetId="57" r:id="rId15"/>
    <sheet name="Negocj. menadż. i zarz. kadr." sheetId="58" r:id="rId16"/>
    <sheet name="Zarządz. Projekt. i innowacj." sheetId="59" r:id="rId17"/>
    <sheet name="Prognoz. i symulacje w przeds." sheetId="60" r:id="rId18"/>
    <sheet name="Syst. zarządz. baz. danych" sheetId="61" r:id="rId19"/>
    <sheet name="Organ. i ekonom. syst. produkc." sheetId="62" r:id="rId20"/>
    <sheet name="Zagrożenia i bezpieczeństwo" sheetId="63" r:id="rId21"/>
    <sheet name="Seminarium dyplomowe 2 OSP" sheetId="64" r:id="rId22"/>
    <sheet name="Systemy kontroli produkcji" sheetId="65" r:id="rId23"/>
    <sheet name="Log. i zarządz. zaopatrz." sheetId="66" r:id="rId24"/>
    <sheet name="Sterow. w system. logistyczn." sheetId="67" r:id="rId25"/>
    <sheet name="Seminarium dyplomowe 2 ISP" sheetId="68" r:id="rId26"/>
    <sheet name="Proj. systemów i linii prod." sheetId="69" r:id="rId27"/>
    <sheet name="Syst. sterow. na liniach prod." sheetId="70" r:id="rId28"/>
    <sheet name="Syst. wspom. dec. i zarzą. wied" sheetId="73" r:id="rId29"/>
    <sheet name="Seminarium dyplomowe 3 OSP" sheetId="74" r:id="rId30"/>
    <sheet name="Praca mgr OSP" sheetId="75" r:id="rId31"/>
    <sheet name="Gospodarka energetyczna" sheetId="76" r:id="rId32"/>
    <sheet name="Organ. i ekonom. usług" sheetId="77" r:id="rId33"/>
    <sheet name="Infrastruktura logistyczna" sheetId="78" r:id="rId34"/>
    <sheet name="Norm. cert. i inf. techniczna" sheetId="79" r:id="rId35"/>
    <sheet name="Seminarium dyplomowe 3 ISP" sheetId="80" r:id="rId36"/>
    <sheet name="Praca mgr ISP" sheetId="81" r:id="rId37"/>
    <sheet name="Wielofunkcyjny rozwój regionu" sheetId="82" r:id="rId38"/>
    <sheet name="Optym. i modelow. proc. bizne." sheetId="83" r:id="rId39"/>
    <sheet name="Syst. utrz. ruchu na lin. techn" sheetId="84" r:id="rId40"/>
    <sheet name="Techniki zab. surow. i prod." sheetId="85" r:id="rId41"/>
    <sheet name="Metody i syst. w przechow." sheetId="86" r:id="rId42"/>
    <sheet name="Uzupełniające" sheetId="88" r:id="rId43"/>
  </sheets>
  <definedNames>
    <definedName name="_xlnm.Print_Area" localSheetId="15">'Negocj. menadż. i zarz. kadr.'!$A$1:$H$79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67" l="1"/>
  <c r="E63" i="65"/>
  <c r="E72" i="55" l="1"/>
  <c r="G72" i="55" s="1"/>
  <c r="F97" i="46" l="1"/>
  <c r="E97" i="46"/>
  <c r="F88" i="46"/>
  <c r="E88" i="46"/>
  <c r="F71" i="46"/>
  <c r="E71" i="46"/>
  <c r="F61" i="46"/>
  <c r="E61" i="46"/>
  <c r="F56" i="46"/>
  <c r="E56" i="46"/>
  <c r="F40" i="46"/>
  <c r="E40" i="46"/>
  <c r="F22" i="46"/>
  <c r="E22" i="46"/>
  <c r="D96" i="45"/>
  <c r="D87" i="45"/>
  <c r="D70" i="45"/>
  <c r="D61" i="45"/>
  <c r="D56" i="45"/>
  <c r="D40" i="45"/>
  <c r="C118" i="46" l="1"/>
  <c r="C117" i="46"/>
  <c r="D116" i="46"/>
  <c r="H97" i="46"/>
  <c r="G97" i="46"/>
  <c r="D97" i="46"/>
  <c r="H88" i="46"/>
  <c r="G88" i="46"/>
  <c r="D88" i="46"/>
  <c r="H71" i="46"/>
  <c r="G71" i="46"/>
  <c r="D71" i="46"/>
  <c r="H61" i="46"/>
  <c r="G61" i="46"/>
  <c r="D61" i="46"/>
  <c r="H56" i="46"/>
  <c r="G56" i="46"/>
  <c r="D56" i="46"/>
  <c r="H40" i="46"/>
  <c r="G40" i="46"/>
  <c r="D40" i="46"/>
  <c r="H25" i="46"/>
  <c r="G25" i="46"/>
  <c r="F25" i="46"/>
  <c r="E25" i="46"/>
  <c r="D25" i="46"/>
  <c r="H22" i="46"/>
  <c r="G22" i="46"/>
  <c r="D22" i="46"/>
  <c r="E65" i="86"/>
  <c r="G65" i="86" s="1"/>
  <c r="G73" i="86" s="1"/>
  <c r="E73" i="86" s="1"/>
  <c r="E64" i="85"/>
  <c r="G64" i="85" s="1"/>
  <c r="G72" i="85" s="1"/>
  <c r="E72" i="85" s="1"/>
  <c r="E67" i="84"/>
  <c r="G67" i="84" s="1"/>
  <c r="G75" i="84" s="1"/>
  <c r="E75" i="84" s="1"/>
  <c r="E69" i="83"/>
  <c r="G69" i="83" s="1"/>
  <c r="G77" i="83" s="1"/>
  <c r="E77" i="83" s="1"/>
  <c r="E65" i="82"/>
  <c r="E66" i="82"/>
  <c r="E41" i="81"/>
  <c r="G41" i="81" s="1"/>
  <c r="G49" i="81" s="1"/>
  <c r="E49" i="81" s="1"/>
  <c r="E50" i="80"/>
  <c r="G50" i="80" s="1"/>
  <c r="G58" i="80" s="1"/>
  <c r="E58" i="80" s="1"/>
  <c r="E64" i="79"/>
  <c r="G64" i="79" s="1"/>
  <c r="G72" i="79" s="1"/>
  <c r="E72" i="79" s="1"/>
  <c r="E64" i="82" l="1"/>
  <c r="G64" i="82" s="1"/>
  <c r="G72" i="82" s="1"/>
  <c r="E72" i="82" s="1"/>
  <c r="D43" i="46"/>
  <c r="D44" i="46" s="1"/>
  <c r="D45" i="46" s="1"/>
  <c r="D26" i="46"/>
  <c r="D106" i="46" s="1"/>
  <c r="F43" i="46"/>
  <c r="F44" i="46" s="1"/>
  <c r="F45" i="46" s="1"/>
  <c r="H73" i="46"/>
  <c r="H74" i="46" s="1"/>
  <c r="H75" i="46" s="1"/>
  <c r="E73" i="46"/>
  <c r="E74" i="46" s="1"/>
  <c r="E75" i="46" s="1"/>
  <c r="E43" i="46"/>
  <c r="E44" i="46" s="1"/>
  <c r="E45" i="46" s="1"/>
  <c r="H43" i="46"/>
  <c r="H44" i="46" s="1"/>
  <c r="H45" i="46" s="1"/>
  <c r="F26" i="46"/>
  <c r="F106" i="46" s="1"/>
  <c r="G43" i="46"/>
  <c r="G44" i="46" s="1"/>
  <c r="G45" i="46" s="1"/>
  <c r="E26" i="46"/>
  <c r="E106" i="46" s="1"/>
  <c r="G73" i="46"/>
  <c r="G74" i="46" s="1"/>
  <c r="G75" i="46" s="1"/>
  <c r="F73" i="46"/>
  <c r="F74" i="46" s="1"/>
  <c r="F75" i="46" s="1"/>
  <c r="D73" i="46"/>
  <c r="D74" i="46" s="1"/>
  <c r="D75" i="46" s="1"/>
  <c r="G26" i="46"/>
  <c r="H26" i="46"/>
  <c r="E63" i="78"/>
  <c r="G63" i="78" s="1"/>
  <c r="G70" i="78"/>
  <c r="E64" i="77"/>
  <c r="G64" i="77"/>
  <c r="G72" i="77" s="1"/>
  <c r="E72" i="77" s="1"/>
  <c r="E63" i="76"/>
  <c r="G63" i="76" s="1"/>
  <c r="G71" i="76" s="1"/>
  <c r="E71" i="76" s="1"/>
  <c r="E41" i="75"/>
  <c r="G41" i="75" s="1"/>
  <c r="G49" i="75" s="1"/>
  <c r="E49" i="75" s="1"/>
  <c r="E49" i="74"/>
  <c r="G49" i="74" s="1"/>
  <c r="G57" i="74" s="1"/>
  <c r="E57" i="74" s="1"/>
  <c r="E57" i="73"/>
  <c r="G57" i="73" s="1"/>
  <c r="G65" i="73" s="1"/>
  <c r="E65" i="73" s="1"/>
  <c r="G71" i="78" l="1"/>
  <c r="E71" i="78" s="1"/>
  <c r="D105" i="46"/>
  <c r="D104" i="46" s="1"/>
  <c r="F105" i="46"/>
  <c r="F104" i="46" s="1"/>
  <c r="E115" i="46"/>
  <c r="E105" i="46"/>
  <c r="F115" i="46"/>
  <c r="H105" i="46"/>
  <c r="H106" i="46"/>
  <c r="H109" i="46" s="1"/>
  <c r="G106" i="46"/>
  <c r="G112" i="46" s="1"/>
  <c r="G105" i="46"/>
  <c r="G104" i="46" l="1"/>
  <c r="H104" i="46"/>
  <c r="E114" i="46"/>
  <c r="E104" i="46"/>
  <c r="F114" i="46"/>
  <c r="F113" i="46" s="1"/>
  <c r="G111" i="46"/>
  <c r="G110" i="46" s="1"/>
  <c r="H108" i="46"/>
  <c r="H107" i="46" s="1"/>
  <c r="E113" i="46" l="1"/>
  <c r="D113" i="46" s="1"/>
  <c r="E71" i="70" l="1"/>
  <c r="E72" i="70"/>
  <c r="G77" i="70"/>
  <c r="E70" i="69"/>
  <c r="G70" i="69" s="1"/>
  <c r="G78" i="69" s="1"/>
  <c r="E78" i="69" s="1"/>
  <c r="E70" i="70" l="1"/>
  <c r="G70" i="70" s="1"/>
  <c r="G78" i="70" s="1"/>
  <c r="E78" i="70" s="1"/>
  <c r="E51" i="68"/>
  <c r="G51" i="68" s="1"/>
  <c r="G59" i="68" s="1"/>
  <c r="E59" i="68" s="1"/>
  <c r="H67" i="67"/>
  <c r="H75" i="67" s="1"/>
  <c r="F75" i="67" s="1"/>
  <c r="E65" i="66"/>
  <c r="G65" i="66" s="1"/>
  <c r="G72" i="66"/>
  <c r="G63" i="65"/>
  <c r="G71" i="65" s="1"/>
  <c r="E71" i="65" s="1"/>
  <c r="G73" i="66" l="1"/>
  <c r="E73" i="66" s="1"/>
  <c r="E50" i="64"/>
  <c r="G50" i="64" s="1"/>
  <c r="G58" i="64" s="1"/>
  <c r="E58" i="64" s="1"/>
  <c r="E192" i="63"/>
  <c r="G192" i="63" s="1"/>
  <c r="G200" i="63" s="1"/>
  <c r="E200" i="63" s="1"/>
  <c r="E124" i="63"/>
  <c r="G124" i="63" s="1"/>
  <c r="G132" i="63" s="1"/>
  <c r="E132" i="63" s="1"/>
  <c r="E59" i="63"/>
  <c r="G59" i="63" s="1"/>
  <c r="G67" i="63" s="1"/>
  <c r="E67" i="63" s="1"/>
  <c r="E65" i="62"/>
  <c r="G65" i="62" s="1"/>
  <c r="G73" i="62" s="1"/>
  <c r="E73" i="62" s="1"/>
  <c r="E65" i="61"/>
  <c r="G65" i="61" s="1"/>
  <c r="G73" i="61" s="1"/>
  <c r="E73" i="61" s="1"/>
  <c r="E67" i="60" l="1"/>
  <c r="G67" i="60" s="1"/>
  <c r="G75" i="60" s="1"/>
  <c r="E75" i="60" s="1"/>
  <c r="E65" i="59" l="1"/>
  <c r="G65" i="59" s="1"/>
  <c r="G73" i="59" s="1"/>
  <c r="E73" i="59" s="1"/>
  <c r="E62" i="58"/>
  <c r="G62" i="58" s="1"/>
  <c r="G70" i="58" s="1"/>
  <c r="E70" i="58" s="1"/>
  <c r="E61" i="57"/>
  <c r="G61" i="57" s="1"/>
  <c r="G69" i="57" s="1"/>
  <c r="E69" i="57" s="1"/>
  <c r="E57" i="56"/>
  <c r="G57" i="56" s="1"/>
  <c r="G65" i="56" s="1"/>
  <c r="E65" i="56" s="1"/>
  <c r="G80" i="55"/>
  <c r="E80" i="55" s="1"/>
  <c r="F80" i="54" l="1"/>
  <c r="H80" i="54"/>
  <c r="H88" i="54" s="1"/>
  <c r="F88" i="54" s="1"/>
  <c r="E63" i="53"/>
  <c r="G63" i="53" s="1"/>
  <c r="G71" i="53" s="1"/>
  <c r="E71" i="53" s="1"/>
  <c r="E65" i="52" l="1"/>
  <c r="G65" i="52" s="1"/>
  <c r="G73" i="52" s="1"/>
  <c r="E73" i="52" s="1"/>
  <c r="E71" i="51"/>
  <c r="E70" i="51" s="1"/>
  <c r="G70" i="51" s="1"/>
  <c r="G78" i="51" s="1"/>
  <c r="E78" i="51" s="1"/>
  <c r="E72" i="51"/>
  <c r="G77" i="51"/>
  <c r="E78" i="50"/>
  <c r="G78" i="50" s="1"/>
  <c r="G86" i="50" s="1"/>
  <c r="E86" i="50" s="1"/>
  <c r="E69" i="49" l="1"/>
  <c r="G69" i="49" s="1"/>
  <c r="G76" i="49"/>
  <c r="E61" i="48"/>
  <c r="G61" i="48" s="1"/>
  <c r="G69" i="48" s="1"/>
  <c r="E69" i="48" s="1"/>
  <c r="G77" i="49" l="1"/>
  <c r="E77" i="49" s="1"/>
  <c r="I96" i="45"/>
  <c r="H96" i="45"/>
  <c r="G96" i="45"/>
  <c r="F96" i="45"/>
  <c r="E95" i="45"/>
  <c r="E94" i="45"/>
  <c r="E93" i="45"/>
  <c r="E92" i="45"/>
  <c r="E91" i="45"/>
  <c r="E89" i="45"/>
  <c r="J87" i="45"/>
  <c r="I87" i="45"/>
  <c r="H87" i="45"/>
  <c r="G87" i="45"/>
  <c r="F87" i="45"/>
  <c r="E86" i="45"/>
  <c r="E85" i="45"/>
  <c r="E84" i="45"/>
  <c r="E83" i="45"/>
  <c r="E81" i="45"/>
  <c r="J73" i="45"/>
  <c r="I70" i="45"/>
  <c r="H70" i="45"/>
  <c r="G70" i="45"/>
  <c r="F70" i="45"/>
  <c r="E69" i="45"/>
  <c r="E68" i="45"/>
  <c r="I61" i="45"/>
  <c r="H61" i="45"/>
  <c r="G61" i="45"/>
  <c r="F61" i="45"/>
  <c r="E60" i="45"/>
  <c r="E59" i="45"/>
  <c r="E58" i="45"/>
  <c r="I56" i="45"/>
  <c r="H56" i="45"/>
  <c r="G56" i="45"/>
  <c r="F56" i="45"/>
  <c r="E55" i="45"/>
  <c r="E54" i="45"/>
  <c r="E53" i="45"/>
  <c r="E52" i="45"/>
  <c r="E42" i="45"/>
  <c r="I40" i="45"/>
  <c r="H40" i="45"/>
  <c r="G40" i="45"/>
  <c r="F40" i="45"/>
  <c r="E39" i="45"/>
  <c r="E37" i="45"/>
  <c r="E36" i="45"/>
  <c r="E35" i="45"/>
  <c r="E34" i="45"/>
  <c r="I25" i="45"/>
  <c r="H25" i="45"/>
  <c r="G25" i="45"/>
  <c r="F25" i="45"/>
  <c r="E25" i="45"/>
  <c r="D25" i="45"/>
  <c r="I22" i="45"/>
  <c r="H22" i="45"/>
  <c r="G22" i="45"/>
  <c r="F22" i="45"/>
  <c r="D22" i="45"/>
  <c r="E21" i="45"/>
  <c r="E20" i="45"/>
  <c r="E19" i="45"/>
  <c r="E18" i="45"/>
  <c r="E17" i="45"/>
  <c r="E16" i="45"/>
  <c r="E15" i="45"/>
  <c r="E14" i="45"/>
  <c r="E13" i="45"/>
  <c r="E12" i="45"/>
  <c r="I72" i="45" l="1"/>
  <c r="I73" i="45" s="1"/>
  <c r="I74" i="45" s="1"/>
  <c r="D72" i="45"/>
  <c r="D73" i="45" s="1"/>
  <c r="D74" i="45" s="1"/>
  <c r="F72" i="45"/>
  <c r="F73" i="45" s="1"/>
  <c r="F74" i="45" s="1"/>
  <c r="H72" i="45"/>
  <c r="H73" i="45" s="1"/>
  <c r="H74" i="45" s="1"/>
  <c r="I26" i="45"/>
  <c r="D104" i="45"/>
  <c r="H43" i="45"/>
  <c r="H44" i="45" s="1"/>
  <c r="H45" i="45" s="1"/>
  <c r="G72" i="45"/>
  <c r="G73" i="45" s="1"/>
  <c r="G74" i="45" s="1"/>
  <c r="F43" i="45"/>
  <c r="F44" i="45" s="1"/>
  <c r="F45" i="45" s="1"/>
  <c r="D43" i="45"/>
  <c r="D44" i="45" s="1"/>
  <c r="E87" i="45"/>
  <c r="E96" i="45"/>
  <c r="G26" i="45"/>
  <c r="E61" i="45"/>
  <c r="H104" i="45"/>
  <c r="F104" i="45"/>
  <c r="E40" i="45"/>
  <c r="E22" i="45"/>
  <c r="E26" i="45" s="1"/>
  <c r="E56" i="45"/>
  <c r="G43" i="45"/>
  <c r="G44" i="45" s="1"/>
  <c r="G45" i="45" s="1"/>
  <c r="I43" i="45"/>
  <c r="I44" i="45" s="1"/>
  <c r="H26" i="45"/>
  <c r="E70" i="45"/>
  <c r="I104" i="45"/>
  <c r="D26" i="45"/>
  <c r="F26" i="45"/>
  <c r="G104" i="45"/>
  <c r="I105" i="45" l="1"/>
  <c r="I103" i="45" s="1"/>
  <c r="D105" i="45"/>
  <c r="D103" i="45" s="1"/>
  <c r="D106" i="45" s="1"/>
  <c r="H105" i="45"/>
  <c r="H103" i="45" s="1"/>
  <c r="D45" i="45"/>
  <c r="E72" i="45"/>
  <c r="E73" i="45" s="1"/>
  <c r="E74" i="45" s="1"/>
  <c r="F105" i="45"/>
  <c r="F103" i="45" s="1"/>
  <c r="E43" i="45"/>
  <c r="E44" i="45" s="1"/>
  <c r="E45" i="45" s="1"/>
  <c r="I45" i="45"/>
  <c r="G105" i="45"/>
  <c r="G103" i="45" s="1"/>
  <c r="E104" i="45"/>
  <c r="E105" i="45" l="1"/>
  <c r="E103" i="45" s="1"/>
</calcChain>
</file>

<file path=xl/sharedStrings.xml><?xml version="1.0" encoding="utf-8"?>
<sst xmlns="http://schemas.openxmlformats.org/spreadsheetml/2006/main" count="5225" uniqueCount="1518">
  <si>
    <t>SL - stacjonarne, licencjackie; SI - stacjonarne, inżynierskie; SM - stacjonarne magisterskie; NI - niestacjonarne, inżynierskie; NM - niestacjonarne magisterskie</t>
  </si>
  <si>
    <t>kod dyscypliny: TZ - inżynieria mechaniczna, SZ - nauki o zarządzaniu i jakości</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</si>
  <si>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</si>
  <si>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Sylabus obowiązujący od roku akad. 2023/2024</t>
  </si>
  <si>
    <r>
      <t>ECTS</t>
    </r>
    <r>
      <rPr>
        <vertAlign val="superscript"/>
        <sz val="11"/>
        <rFont val="Arial Narrow"/>
        <family val="2"/>
        <charset val="238"/>
      </rPr>
      <t>*</t>
    </r>
  </si>
  <si>
    <t>godz.</t>
  </si>
  <si>
    <t>praca własna</t>
  </si>
  <si>
    <t>zajęcia realizowane z wykorzystaniem metod i technik kształcenia na odległość </t>
  </si>
  <si>
    <t>udział w egzaminie i zaliczeniach</t>
  </si>
  <si>
    <t>obowiązkowe praktyki i staże</t>
  </si>
  <si>
    <t>udział w badaniach</t>
  </si>
  <si>
    <t>konsultacje</t>
  </si>
  <si>
    <t>ćwiczenia i seminaria</t>
  </si>
  <si>
    <t>wykłady</t>
  </si>
  <si>
    <t>w tym:</t>
  </si>
  <si>
    <t>zajęcia realizowane z bezpośrednim udziałem prowadzącego</t>
  </si>
  <si>
    <t>Struktura aktywności studenta:</t>
  </si>
  <si>
    <t>Dziedzina - nauki społeczne, dyscyplina - nauki o zarządzaniu i jakości (SZ)</t>
  </si>
  <si>
    <t>Dziedzina - nauki inżynieryjno-techniczne, dyscyplina - inżynieria mechaniczna (TZ)</t>
  </si>
  <si>
    <t>Struktura efektów uczenia się:</t>
  </si>
  <si>
    <t>Glinsi J., Horabik J., Lipiec J. (eds.). 2011. Encyclopedia of Agrophysics. Springer, Dordrecht, The Netherlands</t>
  </si>
  <si>
    <t>Normy pomiarowe badanych właściwości</t>
  </si>
  <si>
    <t>Uzupełniająca</t>
  </si>
  <si>
    <t>Józwiak Z., Bartosz G. (red). 2005. Biofizyka. Wybrane zagadnienia wraz z ćwiczeniami. PWN, Warszawa</t>
  </si>
  <si>
    <t>Przestalski S. 1993. Fizyka z elementami biofizyki i agrofizyki. Wyd. AR, Wrocław</t>
  </si>
  <si>
    <t xml:space="preserve">Wróbel M. 2019. Zagęszczalność i kompaktowalność biomasy lignocelulozowej. Polskie Towarzystwo Inżynierii Rolniczej, Kraków, ISBN 978-83-64377-35-8 </t>
  </si>
  <si>
    <t>Podstawowa</t>
  </si>
  <si>
    <t>Literatura:</t>
  </si>
  <si>
    <t>Zaliczenie pisemne (ocena sprawozdań)
Udziałw ocenie końcowej - 50%</t>
  </si>
  <si>
    <t>Sposoby weryfikacji oraz zasady i kryteria oceny</t>
  </si>
  <si>
    <t xml:space="preserve">ARF_U1; ARF_U2; ARF_K1 </t>
  </si>
  <si>
    <t>Realizowane efekty uczenia się</t>
  </si>
  <si>
    <t xml:space="preserve">Oznaczanie zagęszczalności i kompaktowalności biomasy. </t>
  </si>
  <si>
    <t>Wpływ parametrów surowca i procesu na stopień rozdrobnienia materiału. Oznaczanie składu ziarnowego, skumulowanego składu ziarnoweg oraz wartości D50; D10; D90.</t>
  </si>
  <si>
    <t xml:space="preserve">Oznaczanie zawartości popiołu w materiale biomasowym. Różnice zawartości spowodowane rodzajem biomasy i zawartości wody w materiale. Określenie składu mieszanki biomasowej spełniającej wymagania klas jakości. </t>
  </si>
  <si>
    <t>Tematyka zajęć</t>
  </si>
  <si>
    <t>Ćwiczenia laboratoryjne</t>
  </si>
  <si>
    <t>Zaliczenie pisemne (w formie testu)
Udział w ocenie końcowej przedmiotu - 50%</t>
  </si>
  <si>
    <t>ARF_W1; ARF_W2; ARF_K1</t>
  </si>
  <si>
    <t>Właściwości fizyczne, fizykochemiczne i technologiczne - znaczenie w opisie i analizie systemu agrofizycznego.</t>
  </si>
  <si>
    <t>Metody badań systemów agrofizycznych.</t>
  </si>
  <si>
    <t>Dokładność, powtarzalność i odtwarzalność pomiarów. Normy pomiarowe. Raportowanie wyników pomiarów</t>
  </si>
  <si>
    <t>Agrofizyka - przedmiot, zakres i obiekty badań. System biosurowiec-maszyna - procesy zachodzące w systemie.</t>
  </si>
  <si>
    <t>Wykłady</t>
  </si>
  <si>
    <t>Treści nauczania:</t>
  </si>
  <si>
    <t>TZ</t>
  </si>
  <si>
    <t>ZIP2_K01</t>
  </si>
  <si>
    <t>uznania znaczenia wiedzy z zakresu agrofizyki w rozwiązywaniu problemów poznawczych i praktycznych z zakresu inżynierii produkcji</t>
  </si>
  <si>
    <t>ARF_K1</t>
  </si>
  <si>
    <t>KOMPETENCJE SPOŁECZNE - jest gotów do:</t>
  </si>
  <si>
    <t>ZIP2_U09</t>
  </si>
  <si>
    <t>dobrać odpowiednie metody pomiaru właściwości fizycznych biosurowców i bioproduktów, przeprowadzić eksperymenty, prawidłowo opracować i zinterpretować wyniki oraz sformułować wnioski</t>
  </si>
  <si>
    <t>ARF_U2</t>
  </si>
  <si>
    <t>ZIP2_U08</t>
  </si>
  <si>
    <t>zrealizować eksperymenty naukowe pozwalające określić wpływ właściwości materiału i/lub procesu technologicznego na cechy produktu</t>
  </si>
  <si>
    <t>ARF_U1</t>
  </si>
  <si>
    <t>UMIEJĘTNOŚCI - potrafi:</t>
  </si>
  <si>
    <t>ZIP2_W05</t>
  </si>
  <si>
    <t>wpływ właściwości biosurowców i bioproduktów na formułowania wytycznych do projektowania i eksploatacji środków technicznych</t>
  </si>
  <si>
    <t>ARF_W2</t>
  </si>
  <si>
    <t>ZIP2_W03</t>
  </si>
  <si>
    <t>podstawowe właściwości biosurowców i bioproduktów oraz ich wpływ tych właściwości na przebieg procesów technologicznych</t>
  </si>
  <si>
    <t>ARF_W1</t>
  </si>
  <si>
    <t>WIEDZA - zna i rozumie:</t>
  </si>
  <si>
    <t>dyscypliny</t>
  </si>
  <si>
    <t>efektu kierunkowego</t>
  </si>
  <si>
    <t>Odniesienie do (kod)</t>
  </si>
  <si>
    <t>Opis</t>
  </si>
  <si>
    <t>Kod składnika opisu</t>
  </si>
  <si>
    <t>Przedmiotowe efekty uczenia się:</t>
  </si>
  <si>
    <t>Wydział Inżynierii Produkcji i Energetyki                                                                                                                      Katedra inżynierii Mechanicznej i Agrofizyki</t>
  </si>
  <si>
    <t>Nazwa jednostki właściwej dla koordynatora</t>
  </si>
  <si>
    <t>Prowadzący przedmiot:</t>
  </si>
  <si>
    <t>polski</t>
  </si>
  <si>
    <t>Język wykładowy</t>
  </si>
  <si>
    <t xml:space="preserve"> 2</t>
  </si>
  <si>
    <t>Semestr studiów</t>
  </si>
  <si>
    <t>Kod formy studiów oraz poziomu studiów</t>
  </si>
  <si>
    <t>ogólnoakademicki</t>
  </si>
  <si>
    <t>Profil studiów</t>
  </si>
  <si>
    <t>Zarządzanie i inżynieria produkcji</t>
  </si>
  <si>
    <t>Kierunek studiów:</t>
  </si>
  <si>
    <t>wiedza z zakresu matematyki i fizyki</t>
  </si>
  <si>
    <t>Wymagania wstępne</t>
  </si>
  <si>
    <t>zaliczenie z ocenę</t>
  </si>
  <si>
    <t>Forma zaliczenia końcowego</t>
  </si>
  <si>
    <t>przedmiot obowiązkowy podstawowy</t>
  </si>
  <si>
    <t>Status</t>
  </si>
  <si>
    <t>Wymiar ECTS</t>
  </si>
  <si>
    <t>Agrofizyka stosowana</t>
  </si>
  <si>
    <t>Przedmiot:</t>
  </si>
  <si>
    <t>Sylabus przedmiotu</t>
  </si>
  <si>
    <t>ZIP2_K04</t>
  </si>
  <si>
    <t>TZ; SZ</t>
  </si>
  <si>
    <t>ZIP2_U12</t>
  </si>
  <si>
    <t>ZIP2_W09</t>
  </si>
  <si>
    <t>ZIP2_W06</t>
  </si>
  <si>
    <t>ZIP2_W04</t>
  </si>
  <si>
    <t xml:space="preserve"> 3</t>
  </si>
  <si>
    <t>brak</t>
  </si>
  <si>
    <t>egzamin</t>
  </si>
  <si>
    <t>przedmiot uzupełniający do wyboru - fakultatywny</t>
  </si>
  <si>
    <t>ZGE_U1; ZGE_U2; ZGE_K1</t>
  </si>
  <si>
    <t>Analiza techniczno-ekonomiczna dla systemu grzewczego opartego na pompach ciepła współpracującego instalacją fotowoltaiczną w ramach programu Prosument.</t>
  </si>
  <si>
    <t>Prognozowanie uzysku energii elektrycznej ze źródeł odnawialnych.</t>
  </si>
  <si>
    <t>Sporządzenie audytu efektywności energetycznej dla przedsięwzięć służących poprawie efektywności energetycznej dla wybranego obiektu produkcyjnego, zgodnie z metodyką zawartą Rozporządzeniu Ministra Infrastruktury w sprawie szczegółowego zakresu i sposobu sporządzania audytu efektywności energetycznej.</t>
  </si>
  <si>
    <t>Ćwiczenia projektowe</t>
  </si>
  <si>
    <t>Egzamin pisemny (w formie testu)                                                                                            Udział w ocenie końcowej - 40%</t>
  </si>
  <si>
    <t>ZGE_W1; ZGE_K1</t>
  </si>
  <si>
    <t>Elementy analizy ekonomicznej i ekologicznej przedsięwzięć energooszczędnych.</t>
  </si>
  <si>
    <t>Podstawy prawne i metodyka sporządzania planów zaopatrzenia w ciepło, energię elektryczną i paliwo gazowe oraz podstawowe zagadnienia dotyczące planów gospodarki niskoemisyjnej w gminach.</t>
  </si>
  <si>
    <t>Rynek energii elektrycznej.</t>
  </si>
  <si>
    <t>Energetyka prosumencka w świetle ustawy o Odnawialnych Źródłach Energii.</t>
  </si>
  <si>
    <t>Pozyskiwanie energii ze źródeł odnawialnych.</t>
  </si>
  <si>
    <t>Podstawy sporządzania audytów efektywności energetycznej oraz audytów energetycznych.</t>
  </si>
  <si>
    <t>Pierwotne i wtórne nośniki energii, zasoby energetyczne i ich wykorzystanie, pozyskiwanie, przetwarzanie, przesyłanie oraz dostawy nośników i mediów energetycznych.</t>
  </si>
  <si>
    <t>ZIP2_K02       ZIP2_K04</t>
  </si>
  <si>
    <t xml:space="preserve">planowania i organizowania przedsięwzięć oraz realizacji celów związanych z racjonalizacją zużycia energii </t>
  </si>
  <si>
    <t>ZGE_K1</t>
  </si>
  <si>
    <t>ZIP2_U11 ZIP2_U15</t>
  </si>
  <si>
    <t>bilansować i optymalizować zużycie paliw i energii w różnego typu obiektach oraz dokonywać oceny techniczno-ekonomicznej racjonalności podjętych działań</t>
  </si>
  <si>
    <t>ZGE_U2</t>
  </si>
  <si>
    <t>zastosować różnego rodzaju metody, które są wykorzystywane do określania i weryfikacji ilości energii zaoszczędzonej w wyniku realizacji przedsięwzięć energooszczędnych</t>
  </si>
  <si>
    <t>ZGE_U1</t>
  </si>
  <si>
    <t>ZIP2_W04
ZIP2_W10</t>
  </si>
  <si>
    <t xml:space="preserve">zasady prognozowania, planowania oraz prowadzenia racjonalnej gospodarki surowcami i energią </t>
  </si>
  <si>
    <t>ZGE_W1</t>
  </si>
  <si>
    <t>Wydział Inżynierii Produkcji i Energetyki                                                                                                                      Katedra Inżynierii Bioprocesów, Energetyki i Automatyzacji</t>
  </si>
  <si>
    <t>3</t>
  </si>
  <si>
    <t>Gospodarka energetyczna</t>
  </si>
  <si>
    <r>
      <t>)</t>
    </r>
    <r>
      <rPr>
        <vertAlign val="superscript"/>
        <sz val="11"/>
        <color indexed="8"/>
        <rFont val="Arial Narrow"/>
        <family val="2"/>
        <charset val="238"/>
      </rPr>
      <t>*</t>
    </r>
    <r>
      <rPr>
        <sz val="11"/>
        <color indexed="8"/>
        <rFont val="Arial Narrow"/>
        <family val="2"/>
        <charset val="238"/>
      </rPr>
      <t xml:space="preserve"> - Podawane z dokładnością do 0,1 ECTS, gdzie 1 ECTS = 25-30 godz. zajęć</t>
    </r>
  </si>
  <si>
    <r>
      <t>ECTS</t>
    </r>
    <r>
      <rPr>
        <vertAlign val="superscript"/>
        <sz val="11"/>
        <color theme="1"/>
        <rFont val="Arial Narrow"/>
        <family val="2"/>
        <charset val="238"/>
      </rPr>
      <t>*</t>
    </r>
  </si>
  <si>
    <t>Markusik S. 2013. Infrastrukturalogistyczna w transporcie. T. I i II. Wyd. Politechniki Śląskiej. Gliwice</t>
  </si>
  <si>
    <t>Lipińska-Słota A., Mutwil A. 2019. Elementy infrastruktury systemów logistycznych. WUE w Katowicach</t>
  </si>
  <si>
    <t>Kowalska-Napora E. 2011. Infrastruktura logistyczna. ECONOMICUS, Szczecin</t>
  </si>
  <si>
    <t>Ficoń K. 2009. Logistyka techniczna, infrastruktura logistyczna, Belstudio Warszawa</t>
  </si>
  <si>
    <t>Zaliczenie pisemne (ocena z projektu)                                                                                                                                      Udział w ocenie końcowej - 50%</t>
  </si>
  <si>
    <t>Analiza i ocena efektywności gospodarki magazynowej.</t>
  </si>
  <si>
    <t xml:space="preserve">Dobór ilościowy i jakościowy środków transportu bliskiego w zależności od postaci ładunku i rodzaju jednostki logistycznej.  </t>
  </si>
  <si>
    <t>Optymalizacja przepływu towarów w magazynie oraz między poszczególnymi magazynami w sieci dostaw.</t>
  </si>
  <si>
    <t>Analiza przepływu towarów przez magazyn oraz zagospodarowanie przestrzeni magazynowej.</t>
  </si>
  <si>
    <t>Lokalizacja centrum logistycznego w łańcuchu dostaw – projekt centrum wraz z zagospodarowaniem terenu w aspekcie infrastruktury transportowej.</t>
  </si>
  <si>
    <r>
      <t>Zaliczenie pisemne (</t>
    </r>
    <r>
      <rPr>
        <sz val="11"/>
        <color theme="1"/>
        <rFont val="Arial Narrow"/>
        <family val="2"/>
        <charset val="238"/>
      </rPr>
      <t xml:space="preserve">w formie pytań otwartych)  </t>
    </r>
    <r>
      <rPr>
        <sz val="11"/>
        <color rgb="FFFF0000"/>
        <rFont val="Arial Narrow"/>
        <family val="2"/>
        <charset val="238"/>
      </rPr>
      <t xml:space="preserve"> </t>
    </r>
    <r>
      <rPr>
        <sz val="11"/>
        <color rgb="FF000000"/>
        <rFont val="Arial Narrow"/>
        <family val="2"/>
        <charset val="238"/>
      </rPr>
      <t xml:space="preserve">                                                                                           Udział w ocenie końcowej - 50%</t>
    </r>
  </si>
  <si>
    <t>ILG_W1; ILG_W2; ILG_K1; ILG_K2</t>
  </si>
  <si>
    <t>Infrastruktura systemów przetwarzania danych. Pojęcie, rola, zadania infrastruktury informatycznej. Infrastruktura systemów automatycznej identyfikacji. Infrastruktura systemów elektronicznej wymiany informacji. Zintegrowane systemy zarządzania przedsiębiorstwem.</t>
  </si>
  <si>
    <t>Infrastruktura systemów opakowaniowych. Pojęcie i funkcje opakowań. Rola opakowań w łańcuchu transportowo-magazynowym. Cykl życia i użytkowanie opakowań. Charakterystyka jednostek ładunkowych. Proekologiczna gospodarka opakowaniami.</t>
  </si>
  <si>
    <t>Infrastruktura systemów magazynowych. Pojęcie, rola, zadania infrastruktury magazynowej. Budynki i budowle magazynowe. Systemy technicznego wyposażenia magazynów. Projektowanie magazynów w sieci dostaw. Problemy decyzyjne gospodarki magazynowej.</t>
  </si>
  <si>
    <t xml:space="preserve">Infrastruktura liniowa i punktowa systemów transportowych. Pojęcie, rola, zadania infrastruktury transportowej w łańcuchach dostaw. Charakterystyka gałęzi transportowych. Problemy decyzyjne logistyki transportu. </t>
  </si>
  <si>
    <t xml:space="preserve">Miejsce infrastruktury logistyczne w łańcuchu dostaw. Podstawowa rola i zadania infrastruktury logistycznej w przedsiębiorstwach. </t>
  </si>
  <si>
    <t>rzetelnego wypełniania roli inżyniera i samodzielnego inicjowania działań w obszarze zadań logistycznych</t>
  </si>
  <si>
    <t>ILG_K2</t>
  </si>
  <si>
    <t>TZ;SZ</t>
  </si>
  <si>
    <t>ZIP2_K03</t>
  </si>
  <si>
    <t>pracy w zespole i podejmowania decyzji w ramach realizacji projektów logistycznych</t>
  </si>
  <si>
    <t>ILG_K1</t>
  </si>
  <si>
    <t>ZIP2_U15</t>
  </si>
  <si>
    <t>wyposażyć magazyn w stałe i ruchome elementy infrastruktury oraz dokonać doboru ilościowego i jakościowego środków transportu wewnętrznego dla określonego rodzaju magazynu</t>
  </si>
  <si>
    <t>ILG_U2</t>
  </si>
  <si>
    <t>ZIP2_U10</t>
  </si>
  <si>
    <t>zaprojektować powierzchnie magazynową dla magazynów przedprodukcyjnych i dystrybucyjnych oraz dokonać analizy przepływu towarów przez magazyn</t>
  </si>
  <si>
    <t>ILG_U1</t>
  </si>
  <si>
    <t>ZIP2_W10</t>
  </si>
  <si>
    <t>rolę i zadania infrastruktury logistycznej, a także ich wpływ na przebieg procesów logistycznych</t>
  </si>
  <si>
    <t>ILG_W2</t>
  </si>
  <si>
    <t>znaczenie podstawowych elementów infrastruktury logistycznej w funkcjonowaniu przedsiębiorstw produkcyjnych</t>
  </si>
  <si>
    <t>ILG_W1</t>
  </si>
  <si>
    <t>Wydział Inżynierii Produkcji i Energetyki                                                                                                                      Katedra Inżynierii Produkcji, Logistyki i Informatyki Stosowanej</t>
  </si>
  <si>
    <t>wiedza z zakresu logistyki w przedsiębiorstwie</t>
  </si>
  <si>
    <t>zaliczenie na ocenę</t>
  </si>
  <si>
    <t>Infrastruktura logistyczna</t>
  </si>
  <si>
    <r>
      <t>)</t>
    </r>
    <r>
      <rPr>
        <vertAlign val="superscript"/>
        <sz val="10"/>
        <color indexed="8"/>
        <rFont val="Arial Narrow"/>
        <family val="2"/>
        <charset val="238"/>
      </rPr>
      <t>*</t>
    </r>
    <r>
      <rPr>
        <sz val="10"/>
        <color indexed="8"/>
        <rFont val="Arial Narrow"/>
        <family val="2"/>
        <charset val="238"/>
      </rPr>
      <t xml:space="preserve"> - Podawane z dokładnością do 0,1 ECTS, gdzie 1 ECTS = 25-30 godz. zajęć</t>
    </r>
  </si>
  <si>
    <t>dziedzina nauki społeczne, dyscyplina nauki o zarządzaniu i jakości (SZ)</t>
  </si>
  <si>
    <t>Dyscyplina –</t>
  </si>
  <si>
    <t>dziedzina nauki inżynieryjno-techniczne, dyscyplina inżynieria mechaniczna (TZ)</t>
  </si>
  <si>
    <t xml:space="preserve">Dyscyplina – </t>
  </si>
  <si>
    <t xml:space="preserve">Białecka-Florjanczyk E., Włostowska J. 2007. Chemia organiczna. WNT, Warszawa             </t>
  </si>
  <si>
    <t xml:space="preserve">Błaszczyk M. 2007. Mikroorganizmy w ochronie środowiska. PWN, Warszawa </t>
  </si>
  <si>
    <t xml:space="preserve">Jabłonska-Trypuc A., Czerpak R. 2008. Surowce kosmetyczne i ich składniki. MedPharm, Wrocław </t>
  </si>
  <si>
    <t>Wojtacki M. 1988. Produkty pszczele i przetwory miodowe. PWRiL, Warszawa</t>
  </si>
  <si>
    <t xml:space="preserve">Kokocinski W 2004. Drewno pomiary właściwości fizycznych i mechanicznych. Prodruk, Poznań </t>
  </si>
  <si>
    <t xml:space="preserve">Karwowska K., Przybył J. 2000. Suszarnictwo i przetwórstwo ziół. Wyd SGGW,  Warszawa </t>
  </si>
  <si>
    <t>Zaliczenie pisemne (ocena ze sprawozdań z prac laboratoryjnych) 
Udział w ocenie końcowej - 20%</t>
  </si>
  <si>
    <t>PPN_U3; PPN_K1; PPN_K2</t>
  </si>
  <si>
    <t>Ocena technologii produkcji trawników rolowanych.</t>
  </si>
  <si>
    <t>Rozróżnianie gatunków drewna i ocena ich właściwości i przydatności dla przemysłu.</t>
  </si>
  <si>
    <t>Ocena wybranych cech fizykochemicznych kompostu.</t>
  </si>
  <si>
    <t>Ocena jakości surowca zielarskiego.</t>
  </si>
  <si>
    <t>Zaliczenie pisemne (ocena z projektów) 
Udział w ocenie końcowej - 20%</t>
  </si>
  <si>
    <t>PPN_U1; PPN_U2; PPN_K2</t>
  </si>
  <si>
    <t>Dobór parametrów pracy układu membranowego wykorzystywanego w technice pozyskiwania kazeiny micelarnej z mleka krowiego.</t>
  </si>
  <si>
    <t>Określanie przeznaczenia użytkowego drewna na podstawie norm branżowych.</t>
  </si>
  <si>
    <t>Zastosowanie norm branżowych do określania miąższości drewna.</t>
  </si>
  <si>
    <t>Szacowanie możliwości produkcyjnych wosku pszczelego (obliczenia wielowariantowe).</t>
  </si>
  <si>
    <t>Projekt wyposażenia technicznego magazynu do przechowywania surowych skór zwierzęcych.</t>
  </si>
  <si>
    <t>Obliczenia powierzchni suszarniczej i magazynowej dla surowców zielarskich.</t>
  </si>
  <si>
    <t>Egzamin pisemny (w formie pytań otwartych) 
Udział w ocenie końcowej - 60%</t>
  </si>
  <si>
    <t>Remediacja roślinna. Zastosowanie surowców poremediacyjnych.</t>
  </si>
  <si>
    <t>Celuloza i skrobia jako surowce dla opakowań biodegradowalnych.</t>
  </si>
  <si>
    <t>Drewno jako surowiec budowlany i papierniczy. Klasyfikacja.</t>
  </si>
  <si>
    <t>Woski pszczele i oleje roślinne jako surowce dla przemysłu kosmetycznego i chemicznego. Charakterystyka jakościowa.</t>
  </si>
  <si>
    <t>Kompostowanie. Technologie. Wymagania jakościowe wobec produktu rynkowego.</t>
  </si>
  <si>
    <t xml:space="preserve">Skóry zwierzęce jako surowiec dla przemysłu odzieżowego,
galanteryjnego i meblarskiego. Technologia garbowania. Klasyfikacja jakościowa surowca.
</t>
  </si>
  <si>
    <t>Technologie produkcji trawników rolowanych.</t>
  </si>
  <si>
    <t>Normatywne wymagania wobec surowców zielarskich dla przemysłu farmaceutycznego i kosmetycznego na podstawie wybranych gatunków roślin.</t>
  </si>
  <si>
    <t>ZIP2_K05</t>
  </si>
  <si>
    <t>ma świadomość znaczenia prawnej i etycznej odpowiedzialności za jakość produkowanych surowców nieżywnościowych i stan środowiska</t>
  </si>
  <si>
    <t>PPN_K3</t>
  </si>
  <si>
    <t>postępowania zgodnie z prawną i etyczną odpowiedzialnością za wykonywany zawód oraz podtrzymywania etosu zawodu inżyniera</t>
  </si>
  <si>
    <t>PPN_K2</t>
  </si>
  <si>
    <t>ZIP2_K02</t>
  </si>
  <si>
    <t>podejmowania działalności ze świadomością ważności pozatechnicznych aspektów i skutków działalności inżyniera w produkcji surowców nieżywnościowych oraz jej wpływ na środowisko</t>
  </si>
  <si>
    <t>PPN_K1</t>
  </si>
  <si>
    <t>wykorzystywać wiedzę i umiejętności z zakresu zarządzania i inżynierii produkcji oraz nauk pokrewnych do bilansowania i optymalizacji zużycia surowców, zasobów naturalnych i energii w procesach produkcyjnych</t>
  </si>
  <si>
    <t>PPN_U3</t>
  </si>
  <si>
    <t>ZIP2_U13</t>
  </si>
  <si>
    <t xml:space="preserve">krytycznie analizować istniejące oraz projektować zmiany i wdrożenia nowych metod i technik wytwarzania produktów nieżywnościowych </t>
  </si>
  <si>
    <t>PPN_U2</t>
  </si>
  <si>
    <t>w projektowaniu przebiegu procesów technologicznych, magazynowych i transportowych surowców nieżywnościowych uwzględnić strukturę i właściwości surowców roślinnych i zwierzęcych</t>
  </si>
  <si>
    <t>PPN_U1</t>
  </si>
  <si>
    <t>specjalistyczne zagadnienia z zakresu planowania i prowadzenia racjonalnej gospodarki surowcami o przeznaczeniu nieżywnościowym oraz wodą, energią i odpadami</t>
  </si>
  <si>
    <t>PPN_W4</t>
  </si>
  <si>
    <t>ZIP2_W07</t>
  </si>
  <si>
    <t xml:space="preserve">zagadnienia dotyczące organizacji inżynierii produkcji i przetwarzania surowców nieżywnościowych, pozwalające przeprowadzić krytyczną analizę realizowanych procesów i zaproponować optymalizujące zmiany  </t>
  </si>
  <si>
    <t>PPN_W3</t>
  </si>
  <si>
    <t>zagadnienia dotyczące eksploatacji maszyn i urządzeń w technologiach produkcji i przetwórstwa surowców o przeznaczeniu nieżywnościowym</t>
  </si>
  <si>
    <t>PPN_W2</t>
  </si>
  <si>
    <t>szczegółowe zagadnienia na temat właściwości surowców roślinnych i zwierzęcych o przeznaczeniu nieżywnościowym oraz ich wpływie na przebieg procesów technologicznych</t>
  </si>
  <si>
    <t>PPN_W1</t>
  </si>
  <si>
    <t>Wydział Inżynierii Produkcji i Energetyki</t>
  </si>
  <si>
    <t>Katedra Eksploatacji Maszyn, Ergonomii i Procesów Produkcyjnych</t>
  </si>
  <si>
    <t>przedmiot obowiązkowy kierunkowy</t>
  </si>
  <si>
    <t>Inżynieria produkcji i przetwórstwa surowców nieżywnościowych</t>
  </si>
  <si>
    <t>Matuszek J. 2012. Logistyka zaopatrzenia. Wyd. ANS Angelusa Silesiusa, Wałbrzych</t>
  </si>
  <si>
    <t>Sarjusz-Wolski Z. 1998. Strategia zarządzania zaopatrzeniem. Placet, Warszawa</t>
  </si>
  <si>
    <t>Kenneth L. 2004. Zakupy zaopatrzeniowe. PWN, Warszawa</t>
  </si>
  <si>
    <t>Bendowski J., Radziejowska G. 2011. Logistyka zaopatrzenia w przedsiębiorstwie. Wyd. Politechniki Slaskiej, Gliwice</t>
  </si>
  <si>
    <t>Zaliczenie pisemne (ocena z projektu) 
Udział w ocenie końcowej - 50%</t>
  </si>
  <si>
    <t>LZZ_U1; LZZ_U2</t>
  </si>
  <si>
    <t>Dobór ilościowy środków transportu wewnętrznego w magazynie oraz wyznaczanie liczby stanowisk przeładunkowych i ich parametrów.</t>
  </si>
  <si>
    <t>Określenie zapotrzebowania na powierzchnię magazynową oraz dobór systemu magazynowania.</t>
  </si>
  <si>
    <t>Lokalizacja magazynów w sieci dostaw. Wybór dostawców. Metody zamawiania towarów.</t>
  </si>
  <si>
    <t>Planowanie wielkości dostaw. Opracowywanie harmonogramu dostaw.</t>
  </si>
  <si>
    <t>Planowanie potrzeb materiałowych dla wybranego procesu produkcyjnego.</t>
  </si>
  <si>
    <r>
      <t>Zaliczenie pisemne (</t>
    </r>
    <r>
      <rPr>
        <sz val="11"/>
        <color theme="1"/>
        <rFont val="Arial Narrow"/>
        <family val="2"/>
        <charset val="238"/>
      </rPr>
      <t xml:space="preserve">w formie pytań otwartych)
</t>
    </r>
    <r>
      <rPr>
        <sz val="11"/>
        <color rgb="FF000000"/>
        <rFont val="Arial Narrow"/>
        <family val="2"/>
        <charset val="238"/>
      </rPr>
      <t>Udział w ocenie końcowej - 50%</t>
    </r>
  </si>
  <si>
    <t>LZZ_W1; LZZ_W2; LZZ_W3; LZZ_K1; LZZ_K2; LZZ_K3</t>
  </si>
  <si>
    <t>Metody wspomagajace podejmowanie decyzji w zaopatrzeniu. Metody klasyfikacji towarów. Analiza potrfolio rynku zaopatrzenia. Planowanie potrzeb materiałowych. Analiza wskaźnikowa.</t>
  </si>
  <si>
    <t>Koszty logistyczne zaopatrzenia i magazynowania. Analiza kosztów zaopatrzenia. Analiza kosztów logistycznych w łańcuchu dostaw. Badanie, ocena wyników działania w sferze logistyki zaopatrzenia.</t>
  </si>
  <si>
    <t>Optymalna partia zakupu, deterministyczny model sterowania zapasami. Sterowanie zapasami w przedsiębiorstwie. Aspekty dostaw w systemie Just In Time. Organizacja procesu magazynowania towarów.</t>
  </si>
  <si>
    <t xml:space="preserve">Zakupy zaopatrzeniowe. Analiza rynku zaopatrzenia. Strategie i organizacja zakupów zaopatrzeniowych. System informacyjne zaopatrzenia. </t>
  </si>
  <si>
    <t>Miejsce zaopatrzenia w łańcuchu dostaw. Strategiczne znaczenie zaopatrzenia. Charakterystyka procesu zaopatrzenia.Rynek materiałów jako obszar zastosowań marketingu i logistyki. Kierunki zmian w procesie zaopatrzenia.</t>
  </si>
  <si>
    <t>rzetelnego zarządzania gospodarką surowcową zgodnie z obowiązującymi przepisami</t>
  </si>
  <si>
    <t>LZZ_K3</t>
  </si>
  <si>
    <t>samodzielnego inicjowania działań w obszarze logistyki zaopatrzenia</t>
  </si>
  <si>
    <t>LZZ_K2</t>
  </si>
  <si>
    <t>pracy w zespole i podejmowania decyzji w zakresie gospodarki surowcowej</t>
  </si>
  <si>
    <t>LZZ_K1</t>
  </si>
  <si>
    <t>ZIP2_U17</t>
  </si>
  <si>
    <t>zaprojektować magazyn przedprodukcyjny i poprodukcyjny oraz dokonać doboru ilościowego i jakościowego środków transportu wewnętrznego</t>
  </si>
  <si>
    <t>LZZ_U2</t>
  </si>
  <si>
    <t>podejmować decyzje w zakresie gospodarki surowcowej tj. planowania potrzeb materiałowych oraz planowania i organizowania dostaw</t>
  </si>
  <si>
    <t>LZZ_U1</t>
  </si>
  <si>
    <t>ZIP2_W13</t>
  </si>
  <si>
    <t>zagadnienia z zakresu zarządzania procesem zaopatrzenia w przedsiębiorstwach produkcyjnych</t>
  </si>
  <si>
    <t>LZZ_W3</t>
  </si>
  <si>
    <t>zagadnienia z zakresu zarządzania i optymalizacji procesu zaopatrzenia w przedsiębiorstwach produkcyjnych</t>
  </si>
  <si>
    <t>LZZ_W2</t>
  </si>
  <si>
    <t>ZIP2_W02</t>
  </si>
  <si>
    <t>miejsce logistyki zaopatrzenia w łańcuchu dostaw, a także strategie zaopatrzeniowe oraz metody sterowania zapasami</t>
  </si>
  <si>
    <t>LZZ_W1</t>
  </si>
  <si>
    <t>2</t>
  </si>
  <si>
    <t>Logistyka i zarządzanie zaopatrzeniem</t>
  </si>
  <si>
    <r>
      <t>)</t>
    </r>
    <r>
      <rPr>
        <vertAlign val="superscript"/>
        <sz val="11"/>
        <color rgb="FF000000"/>
        <rFont val="Arial Narrow"/>
        <family val="2"/>
        <charset val="238"/>
      </rPr>
      <t>*</t>
    </r>
    <r>
      <rPr>
        <sz val="11"/>
        <color rgb="FF000000"/>
        <rFont val="Arial Narrow"/>
        <family val="2"/>
        <charset val="238"/>
      </rPr>
      <t xml:space="preserve"> - Podawane z dokładnością do 0,1 ECTS, gdzie 1 ECTS = 25-30 godz. zajęć</t>
    </r>
  </si>
  <si>
    <r>
      <t>ECTS</t>
    </r>
    <r>
      <rPr>
        <vertAlign val="superscript"/>
        <sz val="11"/>
        <color rgb="FF000000"/>
        <rFont val="Arial Narrow"/>
        <family val="2"/>
        <charset val="238"/>
      </rPr>
      <t>*</t>
    </r>
  </si>
  <si>
    <t>Gdowski B., Pluciński E. 1982, Zadania z rachunku wektorowego i geometrii analitycznej, PWN, Warszawa</t>
  </si>
  <si>
    <t>Ptak M., Kopcińska J. 2015. Matematyka dla studentów kierunków technicznych i przyrodniczych, Wyd. Akapit, Toruń</t>
  </si>
  <si>
    <t>Krysicki W., Włodarski L. 1997. Analiza matematyczna w zadaniach. cz. 2, Wyd. PWN, Waszawa</t>
  </si>
  <si>
    <t>Stankiewicz W. 2001. Zadania z matematyki dla wyższych uczelni technicznych część A B, Wyd. PWN, Warszawa</t>
  </si>
  <si>
    <t>MST_U1; MST_U2; MST_K1</t>
  </si>
  <si>
    <t>Elementy optymalizacji, programowanie liniowe.</t>
  </si>
  <si>
    <t>Elementy matematyki finansowej.</t>
  </si>
  <si>
    <t>Elementy analizy numerycznej i równań różniczkowych.</t>
  </si>
  <si>
    <t>Rachunek różniczkowy i całkowy funkcji wielu zmiennych. Pochodne cząstkowe, ekstrema funkcji wielu zmiennych, zastosowanie analizy matematycznej do liczenia pól i objętości brył.</t>
  </si>
  <si>
    <t>Elementy geometrii w przestrzeni trójwymiarowej. Wektory, prosta i płaszczyzna w przestrzeni.</t>
  </si>
  <si>
    <t>bdb: [100%; 90%], db+: (90%; 80%], db: (80%; 70%], dst+: (70%; 60%], dst: (60%; 50%].</t>
  </si>
  <si>
    <t>Ćwiczenia audytoryjne</t>
  </si>
  <si>
    <t>MST_W1; MST_W2; MST_K1</t>
  </si>
  <si>
    <t>Elementy matematyki finansowej A. Wartość pieniądza w czasie, stopy zwrotu, strumienie płatności B. Produkty oszczędnościowe: lokaty bankowe C. Kredyty i pożyczki D. Papiery wartościowe.</t>
  </si>
  <si>
    <t>Elementy analizy numerycznej A. Interpolacja B. Aproksymacja C. Rozwiązywanie równań nieliniowych D. Różniczkowanie i całkowanie numeryczne E. Metody rozwiązywania zagadnień początkowych dla równań różniczkowych zwyczajnych F. Metody rozwiązywania zagadnień brzegowych dla równań różniczkowych cząstkowych G. Elementy optymalizacji.</t>
  </si>
  <si>
    <t>Rachunek różniczkowy i całkowy funkcji wielu zmiennych A. Granica i ciągłość funkcji B. Funkcja uwikłana C. Ekstremum funkcji D. Całka podwójna i potrójna E. Szereg Taylora F. Równania różniczkowe zwyczajne G. Transformaty Laplace’a H. Równania różniczkowe cząstkowe.</t>
  </si>
  <si>
    <t xml:space="preserve">Elementy geometrii w przestrzeni trójwymiarowej A. Iloczyn skalarny, wektorowy i mieszany w układzie współrzędnych B. Współrzędne biegunowe, sferyczne i walcowe C. Prosta i płaszczyzna w przestrzeni D. Powierzchnie stopnia drugiego E. Zbiory punktów o zadanej własności. </t>
  </si>
  <si>
    <t>ciągłego dokształcania siebie i innych, w celu podnoszenia kompetencji zawodowych, w tym szukać materiałów dostępnych w bazach naukowych</t>
  </si>
  <si>
    <t>MST_K1</t>
  </si>
  <si>
    <t xml:space="preserve">posługiwać się różnymi metodami numerycznymi związanymi z procesami inżynierii produkcji oraz optymalizować ich przebieg </t>
  </si>
  <si>
    <t>MST_U2</t>
  </si>
  <si>
    <t>MST_U1</t>
  </si>
  <si>
    <t xml:space="preserve">w pogłębionym stopniu metody i narzędzia wyznaczania najlepszego rozwiązania problemu z zakresu zarządzania i inżynierii produkcji </t>
  </si>
  <si>
    <t>MST_W2</t>
  </si>
  <si>
    <t>ZIP2_W01</t>
  </si>
  <si>
    <t>MST_W1</t>
  </si>
  <si>
    <t>Wydział Inżynierii Produkcji i Energetyki                                                                                                                       Katedra Inżynierii Produkcji, Logistyki i Informatyki Stosowanej</t>
  </si>
  <si>
    <t>1</t>
  </si>
  <si>
    <t>wiedza z zakresu rachunku różniczkowego i całkowego jednej zmiennej</t>
  </si>
  <si>
    <t>Matematyka stosowana</t>
  </si>
  <si>
    <t>Czakon W. 2020. Podstawy metodologii badań w naukach o zarządzaniu. Wyd. NIEoCzywiste. Piaseczno.</t>
  </si>
  <si>
    <t>Kuboń M. 2009. Metodologia badań naukowych z elementami statystyki. Skrypt dla studentów. Wyd. DRUKROL. Kraków</t>
  </si>
  <si>
    <t>Rawa T. 1999. Metodyka wykonywania inżynierskich i magisterskich prac dyplomowych. Wyd. ART. Olsztyn</t>
  </si>
  <si>
    <t>Silverman D. 2012. Prowadzenie badań jakościowych. PWN. Warszawa.</t>
  </si>
  <si>
    <t>Zieliński J. 2012. Metodologia pracy naukowej. Wyd. ASPRA_JR. Warszawa</t>
  </si>
  <si>
    <t>Zaliczenie ustne (ocena z prezentacji)                                                                                                                 Udział w ocenie końcowej - 50%</t>
  </si>
  <si>
    <t>Analiza głównych kierunków badawczych i trendów w obszarze inżynierii produkcji.</t>
  </si>
  <si>
    <t>Formułowanie problemów badawczych (hipotez) i metodyka ich rozwiązania w podstawowym zakresie.</t>
  </si>
  <si>
    <t>Przygotowanie studenta do wykonania pracy dyplomowej zgodnie z regułami metodologii badań empirycznych.</t>
  </si>
  <si>
    <t>Plan i przebieg badań. Opracowanie wyników badań - analiza empiryczna i statystyczna, analiza ilościowa a analiza jakościowa.</t>
  </si>
  <si>
    <t>Metody i techniki  badawcze. Dobór i konstruowanie narzędzi badawczych.</t>
  </si>
  <si>
    <t>MBN_W1; MBN_W2; MBN_K1; MBN_K2</t>
  </si>
  <si>
    <t>Etyka w nauce.</t>
  </si>
  <si>
    <t>Zasady pisarstwa i piśmiennictwa naukowego.  Metodyka pisania prac naukowych.</t>
  </si>
  <si>
    <t>Zmienne i wskaźniki badawcze. Pojęcie zmiennych. Klasyfikacje zmiennych. Rodzaje wskaźników i ich uzasadnianie. Dobór próby i terenu badań.</t>
  </si>
  <si>
    <t>Hipotezy naukowe, ich związek z problemami. Warunki poprawnego formułowania hipotez.</t>
  </si>
  <si>
    <t>Sytuacja problemowa we wstępnej fazie badań. Problemy naukowe - definiowanie. Formułowanie i uzasadnianie problemów badawczych. Kryteria poprawności problemów badawczych. Rodzaje problemów badawczych.</t>
  </si>
  <si>
    <t>Badania naukowe. Struktura procesu badawczego, etapy postępowania badawczego a rodzaje metod naukowych.</t>
  </si>
  <si>
    <t>Metodologia jako nauka. Metoda naukowa. Ogólna charakterystyka pracy naukowej. Rodzaje prac naukowych.</t>
  </si>
  <si>
    <t>rzetelnego planowania i prowadzenia badań naukowych w zakresie inżynierii produkcji</t>
  </si>
  <si>
    <t>MBN_K2</t>
  </si>
  <si>
    <t>prowadzenia badań naukowych zgodnie z zasadami etycznymi</t>
  </si>
  <si>
    <t>MBN_K1</t>
  </si>
  <si>
    <t xml:space="preserve">zaplanować, przeprowadzić i zinterpretować badanie naukowe w obszarze inżynierii produkcji z wykorzystaniem podstawowych narzędzi i metod analitycznych oraz statystycznych  </t>
  </si>
  <si>
    <t>MBN_U5</t>
  </si>
  <si>
    <t>ZIP2_U05</t>
  </si>
  <si>
    <t>MBN_U4</t>
  </si>
  <si>
    <t>ZIP2_U04</t>
  </si>
  <si>
    <t xml:space="preserve">samodzielnie przygotować wystąpienie ustne i opracowanie naukowe z zakresu zarządzania i inżynierii produkcji </t>
  </si>
  <si>
    <t>MBN_U3</t>
  </si>
  <si>
    <t>ZIP2_U02</t>
  </si>
  <si>
    <t>korzystać z opracowań dostępnych w bazach bibliotecznych i naukowych, przeprowadzać dyskusję wyników, interpretować je i dokonać krytycznej oceny oraz formułować własne opinie</t>
  </si>
  <si>
    <t>MBN_U2</t>
  </si>
  <si>
    <t>ZIP2_U01</t>
  </si>
  <si>
    <t>wyszukać w bazach bibliotecznych materiały do pracy naukowej oraz wykorzystać informacje pochodzące z różnych źródeł do przygotowania własnych wystąpień i pracy dyplomowej</t>
  </si>
  <si>
    <t>MBN_U1</t>
  </si>
  <si>
    <t>ZIP2_W11</t>
  </si>
  <si>
    <t>MBN_W2</t>
  </si>
  <si>
    <t>MBN_W1</t>
  </si>
  <si>
    <t>Metodologia badań naukowych</t>
  </si>
  <si>
    <t>PN-EN ISO 22000</t>
  </si>
  <si>
    <t>Zastosowanie narzędzi zarządzania jakością w procesie przechowywania - diagram Ishikawy, 5why.</t>
  </si>
  <si>
    <t>Księga jakości w magazynie produktów - zaprojektowanie systemu HACCP w przechowalni.</t>
  </si>
  <si>
    <t>Bilans energii dla tunelu zamrażalniczego - zastosowanie programów komputerowych do obliczeń bilansowych.</t>
  </si>
  <si>
    <t xml:space="preserve">Szacowanie zapotrzebowania zimna i zapotrzebowania mocy chłodniczej dla małych komór chłodniczych. </t>
  </si>
  <si>
    <t>System zarządzania jakością i bezpieczeństwem żywności.</t>
  </si>
  <si>
    <t>Systemy zarządzania i kontroli parametrów przechowywania.</t>
  </si>
  <si>
    <t>Wytwarzanie i wykorzystanie lodu łuskowego oraz lodu blokowego.</t>
  </si>
  <si>
    <t>Meble chłodnicze i wyposażenie przechowalni.</t>
  </si>
  <si>
    <t>Czynniki chłodnicze i płyny chłodzące - zasady eksploatacji obiegów chłodniczych.</t>
  </si>
  <si>
    <t>Komory chłodnicze i tunele zamrażalnicze - budowa i bilanse energetyczne.</t>
  </si>
  <si>
    <t xml:space="preserve">Przechowalnictwo owoców i warzyw, przechowalnictwo chłodnicze mięsa. </t>
  </si>
  <si>
    <t>Warunki oraz metody i sposoby przechowywania artykułów rolnych i żywności.</t>
  </si>
  <si>
    <t>inicjowania działalności na rzecz interesu publicznego</t>
  </si>
  <si>
    <t>YPR_K2</t>
  </si>
  <si>
    <t>przestrzegania zasad etyki zawodowej i wymaga tego od innych</t>
  </si>
  <si>
    <t>YPR_K1</t>
  </si>
  <si>
    <t>planować  i optymalizować procesy przechowalnicze artykułów rolnych i żywności</t>
  </si>
  <si>
    <t>YPR_U2</t>
  </si>
  <si>
    <t>identyfikować zjawiska wpływające na przebieg procesów przechowalniczych artykułów rolnych i żywności</t>
  </si>
  <si>
    <t>YPR_U1</t>
  </si>
  <si>
    <t>ZIP2_W08</t>
  </si>
  <si>
    <t>oddziaływanie współczesnych technologii i systemów produkcji na jakość i bezpieczeństwo żywności w procesie przechowywania</t>
  </si>
  <si>
    <t>YPR_W2</t>
  </si>
  <si>
    <t>wpływ właściwości surowców biologicznych na procesy eksploatacji systemów technicznych</t>
  </si>
  <si>
    <t>YPR_W1</t>
  </si>
  <si>
    <t>Metody i systemy w przechowalnictwie</t>
  </si>
  <si>
    <t>ZIP2_U07</t>
  </si>
  <si>
    <t xml:space="preserve"> </t>
  </si>
  <si>
    <t>Nęcki Z. 2005. Negocjacje w biznesie. Wydawnictwo Profesjonalnej Szkoły Biznesu, Kraków</t>
  </si>
  <si>
    <t>Fisher R., Ury W., Patton B. 2000. Dochodząc do TAK. Negocjowanie bez poddawania się. Polskie Wydawnictwo Ekonomiczne, Warszawa</t>
  </si>
  <si>
    <t>Myśliwiec G. 2007. Techniki i triki negocjacyjne, czyli jak negocjują profesjonaliści. Difin, Warszawa</t>
  </si>
  <si>
    <t>Król H., Ludwiczynski A. 2006. Zarzadzanie zasobami ludzkimi. Wydawnictwo Naukowe PWN, Warszawa</t>
  </si>
  <si>
    <t>NEG_U1</t>
  </si>
  <si>
    <t xml:space="preserve">Symulacje uwzględniające wykorzystanie poznanych faz procesu negocjacji: faza przygotowania, faza wstępna, faza główna, faza finalizacji.  </t>
  </si>
  <si>
    <t xml:space="preserve">Praca w zespole. </t>
  </si>
  <si>
    <t>Wybrane systemy szkoleń. Organizacja zarządzania zasobami ludzkimi.</t>
  </si>
  <si>
    <t xml:space="preserve">Planowanie zatrudnienia. Symulacje rozmowy kwalifikacyjnej. Ocenianie pracowników. </t>
  </si>
  <si>
    <t xml:space="preserve">Identyfikacja modeli zarządzania ludźmi w organizacji. </t>
  </si>
  <si>
    <t>Zaliczenie ustne (pytania otwarte) 
Udział w ocenie końcowej - 50%</t>
  </si>
  <si>
    <t>NEG_W1; NEG_K1</t>
  </si>
  <si>
    <t>Taktyki argumentacji. Faza finalizowania negocjacji.</t>
  </si>
  <si>
    <t>Faza główna - negocjacje w równej pozycji, dysproporcja pozycji, impas.</t>
  </si>
  <si>
    <t xml:space="preserve">Faza przygotowania negocjacji. Faza wstepna - prenegocjacje. </t>
  </si>
  <si>
    <t>Rozwój kapitału ludzkiego organizacji. Organizacja procesów personalnych.</t>
  </si>
  <si>
    <t xml:space="preserve">Ocena pracy i pracowników. Systemy motywowania pracowników. </t>
  </si>
  <si>
    <t xml:space="preserve">Od pracy do kapitału ludzkiego. Praca w zespole. Planowanie i alokacja zasobów ludzkich. </t>
  </si>
  <si>
    <t xml:space="preserve">Istota procesu komunikacji, negocjacji i zarządzania zasobami ludzkimi.  </t>
  </si>
  <si>
    <t>ZIP2_K02     ZIP2_K03</t>
  </si>
  <si>
    <t xml:space="preserve">podejmowania współpracy (jako elementu kapitału społecznego) niezbędnej do rozwoju organizacji i zespołów;  poprzez znajomość zakresu posiadanej przez siebie wiedzy i umiejętności, rozumie potrzebę ciągłego dokształcania się i rozwoju (zawodowego, osobistego), łączenia wiedzy technicznej i pozatechnicznej, kreatywnego poszukiwania rozwiązań  oraz podejmowania decyzji </t>
  </si>
  <si>
    <t>NEG_K1</t>
  </si>
  <si>
    <t xml:space="preserve">ZIP2_U02      ZIP2_U09 </t>
  </si>
  <si>
    <t>wyszukiwać potrzebne informacje o organizacji i otoczeniu oraz stosownie do istniejących warunków twórczo wspomóc procesy: planowania
zatrudnienia, oceny, motywacji i rozwoju pracowników; potrafi kierować pracą zespołu zadaniowego oraz współpracować w ramach zespołu; umie zastosować wybrane techniki negocjacji w praktyce, potrafi identyfikować różne style negocjacji</t>
  </si>
  <si>
    <t xml:space="preserve">ZIP2_W13    ZIP2_W14     </t>
  </si>
  <si>
    <t>procesy związane z zarządzaniem zasobami ludzkimi w przedsiębiorstwie, proces negocjacji, fazy procesu oraz techniki i style negocjacji,  znaczenie kultury organizacyjnej i rozwój form indywidualnej przedsiębiorczości</t>
  </si>
  <si>
    <t>NEG_W1</t>
  </si>
  <si>
    <t>wiedza z zakresu podstaw zarządzania i zasad komunikacji społecznej</t>
  </si>
  <si>
    <t xml:space="preserve">przedmiot humanistyczny i społeczny - obowiązkowy </t>
  </si>
  <si>
    <t>Negocjacje menadżerskie i zarządzanie kadrami</t>
  </si>
  <si>
    <t xml:space="preserve">brak </t>
  </si>
  <si>
    <t>Ślipek Z. 2010. Kształcenie w zakresie ochrony własności intelektualnej na kierunkach inżynierskich. Inż. Rolnicza 4(122), Kraków</t>
  </si>
  <si>
    <t xml:space="preserve">Ustawy: o prawie autorskim i prawach pokrewnych; Prawo własności przemysłowej </t>
  </si>
  <si>
    <t>Siewicz K., Świerczyński M., Wilkowski M., Czajka R., Lipszyc J., Czerniawski P. 2014. Krótki kurs własności intelektualnej. Materiały dla uczelni. Fundacja Nowoczesna Polska, Warszawa http://prawokultury.pl/kurs/</t>
  </si>
  <si>
    <t>Zaliczenie pisemne (ocena z projektu)
Udział w ocenie końcowej - 50%</t>
  </si>
  <si>
    <t>OWI_U1; OWI_K1</t>
  </si>
  <si>
    <t xml:space="preserve">Opracowanie i prezentacja wybranych zaganień z obszaru ochrony właności intelektualnej. Indywidualna dyskusja na temat przydzielonych tematów w celu określenia zakresu i stopnia szczegółowości prezentowanych opracowań. </t>
  </si>
  <si>
    <t>Zaliczenie pisemne (w formie testu)
Udział w ocenie końcowej - 50%</t>
  </si>
  <si>
    <t xml:space="preserve">OWI_W1; OWI_K1 </t>
  </si>
  <si>
    <t>Ochrona baz danych.</t>
  </si>
  <si>
    <t xml:space="preserve">Prawo własności przemysłowej (wynalazek, wzór użytkowy, wzór przemysłowy, znak towarowy).   </t>
  </si>
  <si>
    <t xml:space="preserve">Umowy o przekazanie praw i umowa licencyjna. Wolne licencje.       </t>
  </si>
  <si>
    <t xml:space="preserve">Naruszenie cudzego utworu.      </t>
  </si>
  <si>
    <t xml:space="preserve">Domena publiczna. Dozwolony użytek prywatny i publiczny. Prawo cytatu.       </t>
  </si>
  <si>
    <t xml:space="preserve">Autorskie prawa osobiste i majątkowe. Okres ochrony utworu.       </t>
  </si>
  <si>
    <t xml:space="preserve">Utwory, rodzaje utworów, prawa pokrewne.       </t>
  </si>
  <si>
    <t>ZIP2_K01
ZIP2_K02</t>
  </si>
  <si>
    <t>oddziaływania na otoczenie w celu promowania dobrych praktyk dotyczących ochrony dóbr niematerialnych</t>
  </si>
  <si>
    <t>OWI_K1</t>
  </si>
  <si>
    <t>ZIP2_U01
ZIP2_U04</t>
  </si>
  <si>
    <t>podjąć dyskusję oraz dokonać oceny podejmowanych działań pod kątem ich zgodności z prawem dotyczącym dóbr niematerialnych</t>
  </si>
  <si>
    <t>OWI_U1</t>
  </si>
  <si>
    <t>SZ</t>
  </si>
  <si>
    <t>ZIP2_W12</t>
  </si>
  <si>
    <t>zagadnienia z zakresu ochrony dóbr niematerialnych, w szczególności dotyczącą prawa autorskiego oraz prawa własności przemysłowej oraz zna zasady korzystania z dóbr chronionych</t>
  </si>
  <si>
    <t>OWI_W1</t>
  </si>
  <si>
    <t>przedmiot humanistyczny i społeczny - obowiązkowy</t>
  </si>
  <si>
    <t>Dijkman R. M., Dumas M., Ouyang C., 2008. Semantics and analysis of business process models in BPMN, Information and Software Technology, 50(12)</t>
  </si>
  <si>
    <t>Davis R., 2008. ARIS Design Platform: Advanced Process Modelling and Administration, Springer-Verlag, London</t>
  </si>
  <si>
    <t>Anders A. 2008. Zarządzanie procesowe i mapowanie procesów biznesowych, PWE, Warszawa</t>
  </si>
  <si>
    <t>Piotrowski M., 2007. Notacja modelowania procesów biznesowych, Wydawnictwo BTC, Warszawa</t>
  </si>
  <si>
    <t>Nowosielski S. 2009. Modelowanie procesów gospodarczych w literaturze i praktyce, Podejście procesowe w organizacjach, Wyd. Uniw. Ekonomicznego, Wrocław</t>
  </si>
  <si>
    <t>Zaliczenie pisemne (ocena z projektu)                                                                       Udział w ocenie końcowej - 60%</t>
  </si>
  <si>
    <t>SOA i rozwiązania w chmurze.</t>
  </si>
  <si>
    <t>Wsparcie procesów WorkFlow.</t>
  </si>
  <si>
    <t>Zastosowanie i projektowanie hurtowni danych.</t>
  </si>
  <si>
    <t>Optymalizacja procesów biznesowych z wykorzystaniem metod sztucznej inteligencji, uczenia maszynowego.</t>
  </si>
  <si>
    <t>Monitorowanie procesów biznesowych.</t>
  </si>
  <si>
    <t>Zarządzanie procesami biznesowymi - przybliżenie zagadnień związanych z zarządzaniem procesami biznesowymi.</t>
  </si>
  <si>
    <t>Notacje wykorzystywane do modelowania procesów.</t>
  </si>
  <si>
    <t>Analiza procesów biznesowych.</t>
  </si>
  <si>
    <t>Wizualizacja i modelowanie danych.</t>
  </si>
  <si>
    <t>Egzamin pisemny                                                                               
Udział w ocenie końcowej - 40%</t>
  </si>
  <si>
    <t>OMP_W1; OMP_W2; OMP_K1</t>
  </si>
  <si>
    <t>Modelowanie wyborów dyskretnych z wykorzystaniem metod sztucznej inteligencji, uczenia maszynowego, indukcji drzew.</t>
  </si>
  <si>
    <t>Zarządzanie procesami biznesowymi, podejście procesowe. Powiązania pomiędzy strategią biznesową organizacji, a procesami w niej zachodzącymi.</t>
  </si>
  <si>
    <t>Notacje wykorzystywane do modelowania procesów biznesowych.</t>
  </si>
  <si>
    <t>Analiza procesów biznesowych - identyfikowanie i analiza procesów biznesowych. Źródła informacji o procesach. Pojęcie modelu, rodzaje modeli, mapy procesów. Narzędzia analityki biznesowej - tworzenie raportów i analiz wielowymiarowych.</t>
  </si>
  <si>
    <t>Wprowadzenie - przedstawienie i wyjaśnienie słownictwa związanego z procesami biznesowymi. Poziomy złożoności procesów biznesowych. Organizacja procesowa, struktura organizacyjna przedsiębiorstwa, w którym zarządza się procesami.</t>
  </si>
  <si>
    <t>ciągłego śledzenia rozwoju technologii i technik komputerowych w optymalizacji i modelowaniu procesów biznesowych</t>
  </si>
  <si>
    <t>OMP_K1</t>
  </si>
  <si>
    <t>budować mapy przedsiębiorstwa, schematy organizacyjne oraz diagramy procesowe, krytycznieje analizować, projektować i wdrażać nowe rozwiązania w oparciu o schematy BPMN</t>
  </si>
  <si>
    <t>OMP_U2</t>
  </si>
  <si>
    <t>posługiwać się różnymi metodami prognozowania i modelowania w oparciu o metody sztucznej inteligencji (w zagadnieniach klasyfikacyjnych i regresyjnych)</t>
  </si>
  <si>
    <t>OMP_U1</t>
  </si>
  <si>
    <t>w pogłębionym stopniu modele sztucznej inteligencji wykorzystywane w prognozowaniu i modelowaniu zjawisk i procesów związanych systemami produkcji</t>
  </si>
  <si>
    <t>OMP_W2</t>
  </si>
  <si>
    <t>zagadnienia z obszaru modelowania organizacji i procesów w nich zachodzących niezbędne do formułowania i rozwiązywania złożonych zadań z zakresu inżynierii produkcji rolno-spożywczej; zna kluczowe elementy takie jak schemat organizacyjny, mapa przedsiębiorstwa, zdarzenia i procesy biznesowe</t>
  </si>
  <si>
    <t>OMP_W1</t>
  </si>
  <si>
    <t>Optymalizacja i modelowanie procesów biznesowych</t>
  </si>
  <si>
    <t>NM</t>
  </si>
  <si>
    <t>Bieniok H. 2004. Metody sprawnego zarządzania. Wydawnictwo „Placet”, Warszawa</t>
  </si>
  <si>
    <t>Knosala R. 2017. Inżynieria produkcji - kompendium wiedzy. PWE, Warszawa</t>
  </si>
  <si>
    <t>Engelhardt J. (red.) 2011. Ekonomika przedsiębiorstw. Wydawnictwo CeDeWu, Warszawa</t>
  </si>
  <si>
    <t>Duraj. J. 2004. Podstawy ekonomiki przedsiębiorstwa. PWE, Warszawa</t>
  </si>
  <si>
    <t>Lewandowski J., Skołud B., Plinta D. 2014. Organizacja systemów produkcyjnych. PWE, Warszawa</t>
  </si>
  <si>
    <t>Zaliczenie pisemne (ocena z kolokwium i projektów)                                                                                                Udział w ocenie końcowej - 50%</t>
  </si>
  <si>
    <t>Bilansowanie nakładów produkcyjnych. Analiza kosztów produkcji i wyniku produkcyjnego. Ocena efektywności i rentowności produkcji.</t>
  </si>
  <si>
    <t>Projektowanie i optymalizowanie harmonogramów w procesach produkcyjnych.</t>
  </si>
  <si>
    <t>Projekt strukturt produkcji i jej procesu.</t>
  </si>
  <si>
    <t>Badanie i pomiar wielkości zatrudnienia.</t>
  </si>
  <si>
    <t>Projektowanie i modernizacja wyrobu oraz procesu wytwórczego.</t>
  </si>
  <si>
    <t>Egzamin pisemnej (w formie pytań otwartych, zamkniętych)                                                                                            
Udział w ocenie końcowej - 50%</t>
  </si>
  <si>
    <t>OES_W1; OES_W2; OES_K1</t>
  </si>
  <si>
    <t>Analiza kosztów i ocena efektywności produkcji.</t>
  </si>
  <si>
    <t>Ekonomika gospodarowania środkami trwałymi i obrotowymi.</t>
  </si>
  <si>
    <t>Planowanie zasobów produkcyjnych.</t>
  </si>
  <si>
    <t>Wdrażanie projektu i uruchomienie procesu produkcji.</t>
  </si>
  <si>
    <t>Metody oceny systemu produkcyjnego.</t>
  </si>
  <si>
    <t>Zasady projektowania i metody wdrażania nowoczesnych systemów produkcyjnych.</t>
  </si>
  <si>
    <t>Pojęcie i modele systemu produkcyjnego.</t>
  </si>
  <si>
    <t>ZIP_K04</t>
  </si>
  <si>
    <t>świadomego oraz odpowiedzialnego pełnienia roli inżyniera w rozstrzyganiu problemów z zakresu organizacji i ekonomiki systemów produkcyjnych w poszanowaniu etyki zawodowej</t>
  </si>
  <si>
    <t>OES_K1</t>
  </si>
  <si>
    <t>ZIP_U11</t>
  </si>
  <si>
    <t xml:space="preserve">dokonać dogłębnej analizy ekonomicznej wykorzystania zasobów produkcyjnych oraz uzyskanych efektów produkcyjnych oraz istniejących, projektowanych i modyfikowanych procesów produkcyjnych jak i struktury produkcji i usługowychh </t>
  </si>
  <si>
    <t>OES_U2</t>
  </si>
  <si>
    <t>ZIP2_U9</t>
  </si>
  <si>
    <t>przeprowadzić ocenę i krytyczną analizę interakcji przedsiębiorstwa z otoczeniem, jak i organizacji, procesów i struktur produkcyjnych oraz dobrać właściwe metody i narzędzia umożliwiające rozwiązanie zaistniałych problemów organizacyjnych, wskazać możliwe kierunki rozwoju wykorzystując podstawowe metody i narzędzia analityczne, symulacyjne</t>
  </si>
  <si>
    <t>OES_U1</t>
  </si>
  <si>
    <t>w pogłębionym stopniu znaczenie naukowych metod analizy otoczenia przedsiębiorstwa i organizacji produkcji w efektywnym wykorzystaniu czynników produkcji jak i tworzeniu optymalnych relacji między nimi, pozwalające tak, że przeprowadzić krytyczną ich analizę i ocenę jak i zaproponować zmiany</t>
  </si>
  <si>
    <t>OES_W2</t>
  </si>
  <si>
    <t xml:space="preserve">uwarunkowania ekonomiczne racjonalnego zarządzania zasobami produkcyjnymi i organizacji produkcji oraz projektowania procesu produkcyjnego i struktury produkcyjnej w tym przetwórstwa rolno-spożywczego oraz zadań logistycznych
</t>
  </si>
  <si>
    <t>OES_W1</t>
  </si>
  <si>
    <t>Wydział Inżynierii Produkcji i Energetyki                                                                                                                      Katedra Katedra Inżynierii Bioprocesów, Energetyki i Automatyzacji</t>
  </si>
  <si>
    <t xml:space="preserve">przedmiot obowiązkowy kierunkowy </t>
  </si>
  <si>
    <t>Organizacja i ekonomika systemów produkcyjnych</t>
  </si>
  <si>
    <t>Flejterski S., Babis H. 2005. Współczesna ekonomika usług. Wydawnictwo Naukowe PWN, Warszawa</t>
  </si>
  <si>
    <t>Daszkowska M. 1998. Usługi. Produkcja, rynek, marketing. Wydawnictwo Naukowe PWN, Warszawa</t>
  </si>
  <si>
    <t>Czubała A. 2012. Marketing usług. Oficyna a Wolters Kluwer business, Warszawa</t>
  </si>
  <si>
    <t>Filipiak B., Panasiuk A. 2008. Przedsiębiorstwo usługowe. Zarządzanie. Wydawnictwo Naukowe PWN, Warszawa</t>
  </si>
  <si>
    <t>Filipiak B., Panasiuk A. 2008. Przedsiębiorstwo usługowe. Ekonomika. Wydawnictwo Naukowe PWN, Warszawa</t>
  </si>
  <si>
    <t>Projekt przedsiębiorstwa usługowego - kalkulacja wyniku finansowego i ocena efektywności działalnosci usługowej.</t>
  </si>
  <si>
    <t>Projekt przedsiębiorstwa usługowego - kalkulacja kosztów inwestycyjnych i bieżących.</t>
  </si>
  <si>
    <t>Projekt przedsiębiorstwa usługowego - dobór czynników produkcyjnych, organizacja przedsiębiorstwa.</t>
  </si>
  <si>
    <t>Projekt przedsiębiorstwa usługowego - analiza SWOT.</t>
  </si>
  <si>
    <t>Projekt przedsiębiorstwa usługowego - charakterystyka usługi, analiza rynku, analiza konkurencji, planowanie produkcji.</t>
  </si>
  <si>
    <t>Ćwiczenia specjalistyczne projektowe</t>
  </si>
  <si>
    <t>Zaliczenie pisemne (w formie pytań otwartych)
Udział w ocenie końcowej - 50%</t>
  </si>
  <si>
    <t>OEU_W1; OEU_W2; OEU_K1</t>
  </si>
  <si>
    <t>Charakterystyka wybranych usług. Rynek usług.</t>
  </si>
  <si>
    <t>Koszty działalności usługowej. Efektywność działalności usługowej.</t>
  </si>
  <si>
    <t>Specyfika zarządzania przedsiębiorstwem usługowym.</t>
  </si>
  <si>
    <t>Organizacja i czynniki produkcji w przedsiębiorstwie usługowym.</t>
  </si>
  <si>
    <t>Znaczenie i rozwój sfery usług oraz funkcje usług.</t>
  </si>
  <si>
    <t>Podstawowe pojęcia związane z usługami. Cechy, specyfika i podział usług.</t>
  </si>
  <si>
    <t>formułowania krytycznych opinii w zakresie specyfiki organizacji procesów usługowych i ich wpływu na funkcjonowanie przedsiębiorstw</t>
  </si>
  <si>
    <t>OEU_K1</t>
  </si>
  <si>
    <t>projektować procesy usługowe, przeprowadzić ocenę i krytyczną analizę organizacji procesów usługowych</t>
  </si>
  <si>
    <t>OEU_U1</t>
  </si>
  <si>
    <t>ZIP2_U11</t>
  </si>
  <si>
    <t>dokonać szacunku kosztów świadczenia usług i ocenić efekty działalności usługowej</t>
  </si>
  <si>
    <t>OEU_U2</t>
  </si>
  <si>
    <t>zasady projektowania procesów usługowych w otoczeniu sektora rolno-spożywczego</t>
  </si>
  <si>
    <t>OEU_W2</t>
  </si>
  <si>
    <t>specyfikę i atrybuty usług oraz ich wpływ na funkcjonowanie systemów produkcyjnych w obszarze rolno-spożywczym</t>
  </si>
  <si>
    <t>OEU_W1</t>
  </si>
  <si>
    <t>Organizacja i ekonomika usług</t>
  </si>
  <si>
    <t xml:space="preserve">Bismor D. 2017. Programowanie systemów sterowania. Narzędzia i metody. Wyd. WNT, Warszawa </t>
  </si>
  <si>
    <t>Hałas E. 1994. Kody kreskowe: rodzaje, standardy, sprzęt, zastosowania ILiM, Poznań</t>
  </si>
  <si>
    <t>Kozłowski R. 2009. Nowoczesne rozwiązania w logistyce. WOLTERSKLUWER, Kraków</t>
  </si>
  <si>
    <t>Tomasik M., Juszka H., Lis S. 2013. Sterowanie i wizualizacja rolniczych procesów. Wyd. PTIR, Kraków</t>
  </si>
  <si>
    <t>Kwaśniowski S., Zając P. 2004. Automatyczna identyﬁkacja w systemach logistycznych. Oﬁcyna Wydawnicza Politechniki Wrocławskiej, Wrocław</t>
  </si>
  <si>
    <t>ZST_U1; ZST_U2; ZST_K1; ZST_K2</t>
  </si>
  <si>
    <t>Programowanie systemu bezpieczeństwa. Przydzielanie poziomów dostępu do danych procesowych. Tworzenie kont użytkownika.</t>
  </si>
  <si>
    <t>Obsługa systemu automatycznej identyﬁkacji EAN i RFID na stanowisku laboratoryjnym.</t>
  </si>
  <si>
    <t>Konﬁgurowanie i programowanie systemu automatycznej identyﬁkacji na bazie kodów kreskowych EAN oraz tagów RFID.</t>
  </si>
  <si>
    <t>Programowanie systemu akwizycji danych procesowych.</t>
  </si>
  <si>
    <t>Programowanie automatycznego systemu raportowego dla linii transportowych.</t>
  </si>
  <si>
    <t>Programowanie systemu alarmowania pracy linii transportowych.</t>
  </si>
  <si>
    <t>Programowanie graficznego interfejsu użytkownika dla aplikacji odpowiedzialnych za sterowanie procesami transportowymi.</t>
  </si>
  <si>
    <t>Programowanie systemu nadzorowania procesów transportowych na linii produkcyjnej. Wizualizacja pracy linii transportowych.</t>
  </si>
  <si>
    <t>Egzamin pisemny (w formie pytań otwartych) 
Udział w ocenie końcowej - 50%.</t>
  </si>
  <si>
    <t>ZST_W1; ZST_W2; ZST_K1; ZST_K2</t>
  </si>
  <si>
    <t>Zautomatyzowane i zrobotyzowane systemy magazynowe. Automatyczne magazyny wysokiego składowania. Magazyny bezobsługowe.</t>
  </si>
  <si>
    <t>Urządzenia RFID, ich charakterystyka i możliwości. Bariery stosowania systemu RFID i bezpieczeństwo tych systemów.</t>
  </si>
  <si>
    <t>Charakterystyka systemów automatycznej identyﬁkacji gromadzenia danych. Zarządzanie systemami automatycznej identyﬁkacji. Kody kreskowe EAN.</t>
  </si>
  <si>
    <t>Wizualizacja systemów transportowych. Sterowanie liniami transportowymi.</t>
  </si>
  <si>
    <t>Informatyczne systemy nadzoru procesów transportowych na liniach produkcyjnych. Alarmowanie, raportowanie, trendy danych bieżących i historycznych.</t>
  </si>
  <si>
    <t>Charakterystyka informatycznych systemów w nadzorowaniu procesów logistycznych.</t>
  </si>
  <si>
    <t>otwartości na postęp techniczny w stosowaniu systemów sterowania procesami logistycznymi, dokształcanie się oraz podnoszenie kwalifikacji</t>
  </si>
  <si>
    <t>ZST_K2</t>
  </si>
  <si>
    <t>uznawania wiedzy oraz analizy zalet i zagrożeń dla ludzi i środowiska wynikających ze stosowania systemów sterowania w procesach logistycznych</t>
  </si>
  <si>
    <t>ZST_K1</t>
  </si>
  <si>
    <t>zaprogramować informatyczny system nadzoru linii transportowych oraz układów zasilających w komponenty procesy produkcyjne</t>
  </si>
  <si>
    <t>ZST_U2</t>
  </si>
  <si>
    <t>zaprojektować i zaprogramować system automatycznej identyﬁkacji dla wybranego procesu technologicznego</t>
  </si>
  <si>
    <t>ZST_U1</t>
  </si>
  <si>
    <t>informatyczne systemy nadzorujące transport surowców oraz produktów na liniach produkcyjnych</t>
  </si>
  <si>
    <t>ZST_W2</t>
  </si>
  <si>
    <t>technologie automatycznej identyﬁkacji stosowane w logistyce oraz budowę zautomatyzowanych systemów magazynowych (centrów logistycznych)</t>
  </si>
  <si>
    <t>ZST_W1</t>
  </si>
  <si>
    <t>Katedra Inżynierii Bioprocesów, Energetyki i Automatyzacji</t>
  </si>
  <si>
    <t>uzupełniający do wyboru - fakultatywny</t>
  </si>
  <si>
    <t>Sterowanie w systemach logistycznych</t>
  </si>
  <si>
    <t>Kamiński K. 2007. Programowanie paneli operatorskich. Wetcab Trading, Gdańsk</t>
  </si>
  <si>
    <t>Bismor D. 2017. Programowanie systemów sterowania. Narzędzia i metody. Wyd. WNT, Warszawa</t>
  </si>
  <si>
    <t>Jakuszewski R. 2009. Podstawy programowania systemów SCADA. Wyd. Pracowni Komputerowej. Katowice</t>
  </si>
  <si>
    <t xml:space="preserve">Tomasik M., Juszka H., Lis S. 2013. Sterowanie i wizualizacja rolniczych procesów. Wyd. PTIR, Kraków </t>
  </si>
  <si>
    <t xml:space="preserve">Kwiecień R. 2013. Komputerowe systemy automatyki przemysłowej. Wyd. Helion, Warszawa </t>
  </si>
  <si>
    <t xml:space="preserve">Zaliczenie (ocena praktycznych umiejętności programowania)                                                                                              Udział w ocenie końcowej - 50% </t>
  </si>
  <si>
    <t>YST_U1; YST_U2; YST_K1; YST_K2</t>
  </si>
  <si>
    <t>Projektowanie i programowanie systemu nadzorującego dla przykładowego procesu produkcyjnego.</t>
  </si>
  <si>
    <t>Programowanie systemu bezpieczeństwa, zarządzającego poziomami dostępu do poszczególnych funkcji operatorskich. Tworzenie kont użytkownika.</t>
  </si>
  <si>
    <t xml:space="preserve">Programowanie systemu wymiany danych pomiędzy programami z wykorzystaniem standardowych protokołów wymiany informacji. </t>
  </si>
  <si>
    <t>Programowanie systemu automatycznego raportowania zmiennych procesowych.</t>
  </si>
  <si>
    <t>Programowanie wykresów zmiennych procesowych. Trendy bieżące i historyczne. Kreślenie wykresów X-Y.</t>
  </si>
  <si>
    <t>Programowanie systemu kontroli procesu produkcyjnego. Definiowanie, programowanie i obsługa alarmów i zdarzeń. Wyświetlanie, potwierdzanie i filtrowanie.</t>
  </si>
  <si>
    <t>Programowanie skryptów sterujących aplikacją nadzorującą prace linii produkcyjnej. Realizacja tzw. sterowania nadrzędnego procesem.</t>
  </si>
  <si>
    <t>Programowanie systemu wizualizacji linii produkcyjnej. Tworzenie animowanych obiektów, dodawanie połączeń animacyjnych dla obiektów graficznych. Konfiguracja zmiennych.</t>
  </si>
  <si>
    <t>Zakładanie i programowanie aplikacji nadzorującej proces produkcyjny. Obsługa edytora graficznego.</t>
  </si>
  <si>
    <t>Zaliczenie pisemnej (w formie pytań otwartych)
Udział w ocenie końcowej - 50%.</t>
  </si>
  <si>
    <t>YST_W1; YST_W2; YST_K1; YST_K2</t>
  </si>
  <si>
    <t>Komunikacja systemów SCADA ze sterownikami PLC. Protokoły komunikacyjne. Komunikacja z innymi programami tego samego systemu operacyjnego (Excel, Access), DDE, OPC, SQL. Komunikacja w ramach sieci biurowych.</t>
  </si>
  <si>
    <t>Archiwizacja danych procesowych. Wykresy danych bieżących i historycznych. Konfiguracja trendów. Metodyka programowania systemu automatycznego raportowania.</t>
  </si>
  <si>
    <t>Alarmowanie zmiennych procesowych. Alarmy bieżące i historyczne. Priorytety alarmów. Grupy alarmów. Tryby potwierdzania alarmów. Konfiguracja systemu alarmowania.</t>
  </si>
  <si>
    <t>Zakładanie okien programu. Budowa Konfiguracja obiektów graficznych. Konfigurowanie zmiennych. Animacje i ich konfiguracja. Programowanie połączeń dotykowych i wyświetlających.</t>
  </si>
  <si>
    <t>Oprogramowanie SCADA. Zakładanie aplikacji - edytor graficzny. Interfejs programu i współpraca z innymi programami.</t>
  </si>
  <si>
    <t>Informatyczny model zautomatyzowanej i zintegrowanej produkcji. Realizowane funkcje, podstawowe cechy użytkowe, przegląd systemów SCADA.</t>
  </si>
  <si>
    <t>Problematyka systemów kontrolujących i sterujących procesami produkcyjnymi. Podstawowe informacje. Struktura systemów SCADA.</t>
  </si>
  <si>
    <t>otwartości na postęp techniczny w stosowaniu systemów sterowania liniami produkcyjnymi, dokształcanie się oraz podnoszenie kwalifikacji</t>
  </si>
  <si>
    <t>YST_K2</t>
  </si>
  <si>
    <t>uznawania wiedzy oraz analizy zalet i zagrożeń dla ludzi i środowiska wynikających ze stosowania systemów sterowania na liniach produkcyjnych</t>
  </si>
  <si>
    <t>YST_K1</t>
  </si>
  <si>
    <t>zaprogramować system archiwizacji danych oraz alarmowania i raportowania dla linii produkcyjnej</t>
  </si>
  <si>
    <t>YST_U2</t>
  </si>
  <si>
    <t>YST_U1</t>
  </si>
  <si>
    <t>podstawowe funkcje informatycznego systemu nadzorującego oraz sterującego produkcją</t>
  </si>
  <si>
    <t>YST_W2</t>
  </si>
  <si>
    <t>strukturę systemów kontroli i sterowania procesami produkcyjnymi oraz opisuje etapy projektowania takiego systemu</t>
  </si>
  <si>
    <t>YST_W1</t>
  </si>
  <si>
    <t>Wydział Inżynierii Produkcji i Energetyki
Katedra Inżynierii Bioprocesów, Energetyki i Automatyzacji</t>
  </si>
  <si>
    <t>Systemy sterowania na liniach produkcyjnych</t>
  </si>
  <si>
    <t>Bławat F., Drajska E., i in. 2021. Analiza finansowa przedsiębiorstwa. Cz. 1, Ocena sprawozdań finansowych, analiza wskaźnikowa. Wyd. 2. CEDEWU.pl, Warszawa</t>
  </si>
  <si>
    <t>Chwiedoruk D., Jaworski M. 2018. Energetyka odnawialna w budownictwie: magazynowanie energii. Ibuk, Warszawa</t>
  </si>
  <si>
    <t>Marecki J. 2017. Podstawy przemian energetycznych. PWN, Warszawa</t>
  </si>
  <si>
    <t>Kwiatkiewicz P., Szczerbowski R. 2018. Energetyka - aspekty badań interdyscyplinarnych: prawo i polityka, zrównoważony rozwój i OZE, ekonomia, technika, bezpieczeństwo/ PEnergetyka - aspekty badań interdyscyplinarnych: prawo i polityka, zrównoważony rozwój i OZE, ekonomia, technika, bezpieczeństwo. Ibuk, Warszawa</t>
  </si>
  <si>
    <t>Szul T. 2018.Ocena efektywności energetycznej budynków-wybrane zagadnienia z przykładami. Wydawnictwo Naukowe Intellect, Waleńczów</t>
  </si>
  <si>
    <t>Zaliczenie pisemne (ocena z projektów i kolokwium)                                                                                                   Udział w ocenie końcowej - 60%</t>
  </si>
  <si>
    <t>Obliczenie zapotrzebowania na moc i energię na potrzeby ogrzewania i przygotowania ciepłej wody użytkowej w wybranym obiekcie produkcyjnym,</t>
  </si>
  <si>
    <t>PPN_W1,PPN_W2, PPN_W3, PPN_W4, PPN_K1, PPN_K2; PPN_K3</t>
  </si>
  <si>
    <t>Zaliczenie pisemne (ocena z kolokwium)
Udział w ocenie końcowej - 65%</t>
  </si>
  <si>
    <t>Egzamin pisemny (w formie testu z pytaniami zamkniętymi i otwartymi) 
Udział w ocenie końcowej - 35%</t>
  </si>
  <si>
    <t>Szymonik A. 2017. Wybrane problemy przechowalnictwa towarów w magazynach. ZN WSH Zarządzanie, Sosnowiec</t>
  </si>
  <si>
    <t>Zimon D., Malindzak D., Gajewska T. 2015. Wpływ systemu zarządzania jakością na doskonalenie procesów magazynowych. Logistyka, 3/2015 Poznań</t>
  </si>
  <si>
    <t>Gaziński B. 2010. Przechowalnictwo żywności. Technika chłodnicza dla praktyków. wyd. Systherm (Program obliczeniowy Solkane 7.0) Poznań</t>
  </si>
  <si>
    <t xml:space="preserve">Zaliczenie pisemne (ocena z projektów)
Udział w ocenie końcowej przedmiotu - 40% </t>
  </si>
  <si>
    <t>Zaliczenie pisemne (w formie pytań otwartych)                                                                                    Udział w ocenie końcowej - 60%</t>
  </si>
  <si>
    <t>YPR_W1; YPR_W2; YPR_K1; YPR_K2</t>
  </si>
  <si>
    <t>Zaliczenie pisemne (ocena z kolokwium, zadań cząstkowych)
Udział w ocenie końcowej - 50%</t>
  </si>
  <si>
    <t xml:space="preserve">Zaliczenie pisemne (ocena z projektu oraz na podstawie oceny praktycznych umiejętności programowania)                                              
Udział w ocenie końcowej - 50% </t>
  </si>
  <si>
    <r>
      <t>)</t>
    </r>
    <r>
      <rPr>
        <vertAlign val="superscript"/>
        <sz val="11"/>
        <color theme="1"/>
        <rFont val="Arial Narrow"/>
        <family val="2"/>
        <charset val="238"/>
      </rPr>
      <t>*</t>
    </r>
    <r>
      <rPr>
        <sz val="11"/>
        <color theme="1"/>
        <rFont val="Arial Narrow"/>
        <family val="2"/>
        <charset val="238"/>
      </rPr>
      <t xml:space="preserve"> - Podawane z dokładnością do 0,1 ECTS, gdzie 1 ECTS = 25-30 godz. zajęć</t>
    </r>
  </si>
  <si>
    <t>Mędrek, S. 2016, Wdrożenie 5S w dziale utrzymania ruchu. Forum Media Polska</t>
  </si>
  <si>
    <t>Fudali M. 2021. Przewodnik po technologiach przemysłu 4.0. Elamed, Katowice</t>
  </si>
  <si>
    <t>Bartochowska D., Ferenc R. 2014. Utrzymanie ruchu w niewielkich firmach. Wydawnictwo Politechniki Łódzkiej, Łódź</t>
  </si>
  <si>
    <t>Fudali M. 2020. Metody diagnostyki maszyn i urządzeń w predykcyjnym utrzymaniu ruchu. Elamed, Katowice</t>
  </si>
  <si>
    <t>Zaliczenie pisemne (ocena z projektów)
Udział w ocenie końcowej - 50%</t>
  </si>
  <si>
    <t>Rola działu utrzymaniu ruchu w procesach pozyskania, instalacji i rozruchu nowego wyposażenia technicznego oraz wycofywania wyposażenia starego.</t>
  </si>
  <si>
    <t xml:space="preserve">Dokumentacja techniczna w utrzymaniu ruchu. Koszty utrzymania ruchu. </t>
  </si>
  <si>
    <t>Gospodarka zaopatrzeniowa i magazynowa części zamiennych maszyn i urządzeń w systemie utrzymania ruchu.</t>
  </si>
  <si>
    <t>Praktyczne wykorzystanie oprogramowania CMMS w utrzymaniu ruchu na liniach technologicznych.</t>
  </si>
  <si>
    <t>Oprogramowanie CMMS jako wsparcie służb utrzymania ruchu - istota działania, struktura, moduły, możliwości, funkcje, korzyści.</t>
  </si>
  <si>
    <t xml:space="preserve">Harmonogramy prac obsługowo-remontowych. </t>
  </si>
  <si>
    <t>Metody określania stanu technicznego maszyn i urządzeń. Sposoby szacowania wielkości zużycia maszyn i urządzeń.</t>
  </si>
  <si>
    <t>SUR_K1; SUR_K2; SUR_K1</t>
  </si>
  <si>
    <t>Nowoczesne oprogramowanie wspierające pracę służb utrzymania ruchu - rodzaje, zadania, możliwości. Korzyści z wprowadzania komputerowych systemów wspomagających utrzymanie ruchu. Narzędzia Lean w utrzymaniu ruchu.</t>
  </si>
  <si>
    <t xml:space="preserve">Metody diagnostyki wyposażenia technicznego linii produkcyjnych oparte na: pomiarze parametrów elektrycznych, emisji akustycznej, analizie drgań, rozkładzie temperatur. Inspekcje wizualne i wizyjne w diagnostyce. </t>
  </si>
  <si>
    <t>Nowoczesne systemy utrzymania ruchu. Utrzymanie ruchu w ramach Przemysłu 4.0. Przystosowanie istniejącego systemu eksploatacji maszyn do potrzeb Przemysłu 4.0.</t>
  </si>
  <si>
    <t>TPM - istota, cele, korzyści. Zasady wdrażania TPM w przedsiębiorstwie produkcyjnym. Wskaźniki i miary efektywności TPM.</t>
  </si>
  <si>
    <t>Strategie, generacje w utrzymaniu ruchu w procesach produkcyjnych. Utrzymanie reaktywne, zapobiegawcze, predykcyjne.</t>
  </si>
  <si>
    <t>Zużycie maszyn i urządzeń - istota, rodzaje, znaczenie, zapobieganie.</t>
  </si>
  <si>
    <t>Podstawowe pojęcia. Istota, cel i zadania utrzymania ruchu. Specyfika utrzymania ruchu na liniach technologicznych.</t>
  </si>
  <si>
    <t xml:space="preserve">działania w sposób logiczny, konsekwentny, określać priorytety służące realizacji określonego przez siebie lub innych zadania </t>
  </si>
  <si>
    <t>SUR_K1</t>
  </si>
  <si>
    <t>ZIP2_U16</t>
  </si>
  <si>
    <t>zaprojektować system obsługi maszyn i urządzeń produkcyjnych lub zmodyfikować istniejący</t>
  </si>
  <si>
    <t>SUR_U2</t>
  </si>
  <si>
    <t>przewidywać przebieg procesu eksploatacji maszyn i urządzeń pod kątem ich zużycia oraz dobrać właściwą strategię utrzymania ruchu</t>
  </si>
  <si>
    <t>SUR_U1</t>
  </si>
  <si>
    <t>strategie systemu utrzymania ruchu na liniach produkcyjnych w odniesieniu do zasad planowania i prowadzenia racjonalnej gospodarki</t>
  </si>
  <si>
    <t>SUR_W2</t>
  </si>
  <si>
    <t>znaczenie systemów utrzymania ruchu linii produkcyjnych oraz skutki ekonomiczne i pozaekonomiczne utrzymania ruchu</t>
  </si>
  <si>
    <t>SUR_W1</t>
  </si>
  <si>
    <t>wiedza z zakresu zarządzania produkcją</t>
  </si>
  <si>
    <t>Systemy utrzymania ruchu na liniach technologicznych</t>
  </si>
  <si>
    <t>Gruszczyński M, Kuszewski T, Podgórska M /red. nauk/. 2009.Ekonometria i badania operacyjne : podręcznik dla studiów licencjackich. Wydawnictwo Naukowe PWN, Warszawa</t>
  </si>
  <si>
    <t>Bernardelli M, Decewicz A, Tomczyk E. 2021. Ekonometria i badania operacyjne: zbiór zadań. Wydawnictwo Naukowe PWN, Warszawa</t>
  </si>
  <si>
    <t>Probst GJB, Raub S, Romhardt K. 2004. Zarządzanie wiedzą w organizacji. Oficyna Ekonomiczna, Kraków 2004.</t>
  </si>
  <si>
    <t>Jędrzejczyk Z, Kukuła K, Skrzypek J, Walkosz A. 2016. Badania operacyjne w przykładach i zadaniach. Wydawnictwo Naukowe PWN, Warszawa</t>
  </si>
  <si>
    <t>Bojar W, Rostek K, Knopik L. 2014. Systemy wspomagania decyzji. Polskie Wydawnictwo Ekonomiczne, Warszawa</t>
  </si>
  <si>
    <t>Zaliczenie pisemne (ocena z projektów)
Udział w ocenie końcowej - 50 %</t>
  </si>
  <si>
    <t>SWD_U1</t>
  </si>
  <si>
    <t>Wykorzystanie metod reprezentacji wiedzy: analiza danych przy wykorzystaniu drzew klasyfikacyjnych lub reprezentacja wiedzy lingwistycznej (jakościowej) z wykorzystaniem logiki rozmytej.</t>
  </si>
  <si>
    <t>Wykorzystanie metody Monte Carlo do podejmowania decyzji. Wykorzystanie teorii gier do optymalizacji decyzji. Wykorzystanie sztucznych sieci neuronowych do wspomagania decyzji.</t>
  </si>
  <si>
    <t>Optymalizacja wybranego przedsięwzięcia z wykorzystaniem klasycznych metod badań operacyjnych.</t>
  </si>
  <si>
    <t>Ćwiczenia specjalistyczne-projektowe</t>
  </si>
  <si>
    <t>Egzamin pisemny (w formie pytań otwartych i zadań obliczeniowych)                                                                                              Udział w ocenie końcowej - 50 %</t>
  </si>
  <si>
    <t>SWD_W1; SWD_K1</t>
  </si>
  <si>
    <t>Zarządzanie wiedzą (pojęcia podstawowe). Kluczowe procesy zarządzania wiedzą (modele organizacji wiedzy, strategie zarządzania wiedzą). Poziomy zarządzania wiedzą.</t>
  </si>
  <si>
    <t>Wybrane metody badań operacyjnych, jako tradycyjne narzędzia wspomagania decyzji. Sztuczna inteligencja jako narzędzie wspomagania decyzji (sztuczne sieci neuronowe, logika rozmyta, algorytmy genetyczne).</t>
  </si>
  <si>
    <t>Proces decyzyjny. Systemy wspomagania decyzji (SWD): definicje, funkcje, struktura, procesy, modele, projektowanie SWD.</t>
  </si>
  <si>
    <t>ZIP2_K01
ZIP2_K04</t>
  </si>
  <si>
    <t>ciągłego dokształcania w zakresie nowych narzędzi wspomagania decyzji i zarządzania wiedzą w celu optymalizacji planowania i organizowania procesu produkcyjnego oraz odpowiedzialnego pełnienia roli inżyniera w rozstrzyganiu problemów produkcyjnych i podejmowaniu decyzji</t>
  </si>
  <si>
    <t>SWD_K1</t>
  </si>
  <si>
    <t>ZIP2_U07
ZIP2_U12</t>
  </si>
  <si>
    <t>ZIP2_W04
ZIP2_W09</t>
  </si>
  <si>
    <t xml:space="preserve">cele i kluczowe procesy związane z podejmowaniem decyzji i zarządzaniem wiedzą;
budowę i zasadę działania systemów wspomagania decyzji; 
wybrane metody wspomagania decyzji oraz pozyskiwania i reprezentacji wiedzy </t>
  </si>
  <si>
    <t>SWD_W1</t>
  </si>
  <si>
    <t>Wydział Inżynierii Produkcji i Energetyki                                                                                                                      Katedra Inżynierii Mechanicznej i Agrofizyki</t>
  </si>
  <si>
    <t>Systemy wspomagania decyzji i zarządzania wiedzą</t>
  </si>
  <si>
    <t>Szromnik, A. 2007. Marketing terytorialny. Miasto i region na rynku. Wolters Kluwer busines, Warszawa</t>
  </si>
  <si>
    <t>Jasińska-Biliczak A. 2017. Endogeniczne uwarunkowania innowacyjności sektora małych i średnich przedsiębiorstw w regionie - ujęcie teoretyczne i praktyczne. Polska Akademia Nauk. Komitet Przestrzennego Zagospodarowania Kraju, Warszawa</t>
  </si>
  <si>
    <t>Krupa J., Szpara K. (red.) 2020. Zrównoważony rozwój społeczno-gospodarczy determinantą ochrony dóbr przyrodniczych i kulturowych oraz rozwoju turystyki. Oficyna Wydawnicza Politechniki Rzeszowskiej, Rzeszów</t>
  </si>
  <si>
    <t>Krakowiak-Bal A. 2019. Zrównoważona konkurencyjność obszarów wiejskich w województwie małopolskim - ujęcie wielokryterialne. Beck, Warszawa</t>
  </si>
  <si>
    <t>Strużycki M. 2011. Przedsiębiorstwo, region, rozwój. Difin, Warszawa</t>
  </si>
  <si>
    <t>Zaliczenie pisemne  (ocena z projektów)                                                                                                 Udział w ocenie końcowej - 50%</t>
  </si>
  <si>
    <t>Wyznaczenie roli infrastruktury technicznej w kreowaniu nowych funkcji regionu.</t>
  </si>
  <si>
    <t xml:space="preserve">Ocena uwarunkowań rozwoju w regionie - wykorzystanie metody klasyfkacyjno-punktowej. </t>
  </si>
  <si>
    <t>Wyznaczenie wskaźników rozwoju społeczno-gospodarczego.</t>
  </si>
  <si>
    <t>Analiza SWOT i ocena zrównoważonej konkurencyjności regionów.</t>
  </si>
  <si>
    <t xml:space="preserve">Analiza i ocena przedsiębiorczości i bazy ekonomicznej - współczynnik koncentracji Folrence'a. </t>
  </si>
  <si>
    <t>Analiza funkcji gospodarczych regionu - metoda Monte Carlo.</t>
  </si>
  <si>
    <t>Zaliczenie pisemne (w formie testu, pytań otwartych i zamkniętych)                                                                                              Udział w ocenie końcowej -50%</t>
  </si>
  <si>
    <t>WRR_W1; WRR_W2; WRR_K1</t>
  </si>
  <si>
    <t>Planowanie przestrzenne jako narzędzie rozwoju regionalnego.</t>
  </si>
  <si>
    <t>Ograniczenia i możliwości wielofunkcyjnego rozwoju regionu.</t>
  </si>
  <si>
    <t>Teoretyczne problemy wielofunkcyjnego rozwoju regionu Koncepcja wielofunkcyjnego rozwoju terenów wiejskich.</t>
  </si>
  <si>
    <t>Teorie rozwoju lokalnego, gospodarczego, klasyfikacja regionów.</t>
  </si>
  <si>
    <t>Podstawowe pojęcia i definicje rozwoju społeczno – gospodarczego.</t>
  </si>
  <si>
    <t xml:space="preserve">współorganizowania działalności na rzecz środowiska społecznego z uwzględnieniem postępu technicznego i zmieniających się potrzeb społecznych, realizują wyzwania zrównoważonego rozwoju </t>
  </si>
  <si>
    <t>WRR_K1</t>
  </si>
  <si>
    <t>ZIP2_U18</t>
  </si>
  <si>
    <t xml:space="preserve">identyfikować, specyfikować oraz analizować zagrożenia dla jakości życia mieszkańców i przedsiębiorców regionu oraz środowiska naturalnego, wynikające z przebiegu procesów produkcyjnych </t>
  </si>
  <si>
    <t>WRR_U2</t>
  </si>
  <si>
    <t>wykorzystywać wiedzę i umiejętności z zakresu zarządzania i inżynierii produkcji do identyfikowania oraz rozwiązywania zadań i problemów związanych z rozwojem regionu, lokalnej przedsiębiorczości,  oraz wyznaczać trendy rozwojowe stosując podstawowe metody i narzędzia analizy danych</t>
  </si>
  <si>
    <t>WRR_U1</t>
  </si>
  <si>
    <t>ZIP2_W14</t>
  </si>
  <si>
    <t xml:space="preserve">w pogłębionym stopniu podstawowe zasady tworzenia i rozwoju form indywidualnej przedsiębiorczości, sposobów i mechanizmów jej wspierania </t>
  </si>
  <si>
    <t>WRR_W2</t>
  </si>
  <si>
    <t xml:space="preserve">w pogłębionym stopniu wpływ czynników gospodarczych, technologicznych, społecznych na  stan środowiska naturalnego i poziom zrównoważonego, wielofunkcyjnego rozwoju </t>
  </si>
  <si>
    <t>WRR_W1</t>
  </si>
  <si>
    <t>Wielofunkcyjny rozwój regionu</t>
  </si>
  <si>
    <t>Radomska. T. 2017. Ryzyko operacyjne w procesie realizacji strategii przedsiębiorstw. PWN, Warszawa</t>
  </si>
  <si>
    <t>Dostatni E., Rybaczewska-Błażejowska M. 2020. Tworzenie ekoinnowacji. PWE, Warszawa</t>
  </si>
  <si>
    <t>Walczak. R. 2014. Podstawy zarządzania projektami: metody i przykłady. Difin, Warszawa</t>
  </si>
  <si>
    <t>Bartuszak P. 2015. Time and quality in project management. Warsaw School of Economic, Warszawa</t>
  </si>
  <si>
    <t>Bal-Woźniak T. 2020. Zarządzanie innowacjami w ujęciu podmiotowym. PWN, Warszawa</t>
  </si>
  <si>
    <t>Zaliczenie pisemne (ocena z projektów)                                                                                                 Udział w ocenie końcowej - 50%</t>
  </si>
  <si>
    <t>Przeprowadzenie analizy ryzyka towarzyszącemu realizacji projektu.</t>
  </si>
  <si>
    <t>Zarzadzanie projektami za pomocą narzędzi informatycznych - MS Project - projekt indywidualny na podstawie danych podanych przez prowadzącego. Określenie założeń projektowych. Zdefiniowanie zadań oraz zasobów w projekcie. Planowanie obciążenia zasobów. Harmonogramowanie przyjętych do realizacji zadań. Raportowanie w projekcie. Tworzenie budżetu projektu. Zastosowanie graficznych elementów programu Project jako narzędzi wspomagających zarzadzanie projektem  (wykres Ganta, diagram sieciowy, kalendarz).</t>
  </si>
  <si>
    <t>Określenie celu projektu metodą macierzy współzależności celi (z uwzglęnieniem innowacyjnści projektu).</t>
  </si>
  <si>
    <t>Zaliczenie pisemne (w formie testu)                                                                                              Udział w ocenie końcowej - 50%</t>
  </si>
  <si>
    <t>PRO_W1; PRO_W2; PRO_K1; PRO_K2</t>
  </si>
  <si>
    <t>Ewaluacja i monitoring jako narzędzia wspomagające zarządzanie projektami.</t>
  </si>
  <si>
    <t>Zarzadzanie ryzykiem w projekcie: istota i przyczyny ryzyka, identyfikacja i ocena ryzyka (macierz ryzyka), proces zarzadzania ryzykiem, reagowanie na ryzyko.</t>
  </si>
  <si>
    <t>Metodyki zarzadzania projektami: PMBoK, Prince2,  IPMA, ZCP, adaptacyjne - zwinne.</t>
  </si>
  <si>
    <t>Zarzadzanie projektami w aspekcie triady: czasu, kosztów (budżetu) i jakości.</t>
  </si>
  <si>
    <t>Podstawowe charakterystyki opisujące projekty. Projekt jako przedsięwzięcie. Klasyfikacja projektów i ich właściwości; Cykl rozwoju projektu (w tym kamienie milowe).</t>
  </si>
  <si>
    <t>Współczesne mierniki innowacyjności oraz krajowy poziom innowacyjności w aspekcie pozostały krajów UE.</t>
  </si>
  <si>
    <t xml:space="preserve">Rodzaje innowacji oraz założenie procesów towarzyszących innowacyjności. </t>
  </si>
  <si>
    <t xml:space="preserve">ZIP2_K04      </t>
  </si>
  <si>
    <t>odpowiedzialnej realizacji zadań inżynierskich i podejmowania działań związanych z rolą przywódczą w  pracy zespołowej</t>
  </si>
  <si>
    <t>PRO_K2</t>
  </si>
  <si>
    <t xml:space="preserve">ZIP2_K03      </t>
  </si>
  <si>
    <t>działania ze świadomością znaczenia aspektów ekonomicznych i społecznych wynikających z pracy zespołowej</t>
  </si>
  <si>
    <t>PRO_K1</t>
  </si>
  <si>
    <t xml:space="preserve">ZIP2_U14     </t>
  </si>
  <si>
    <t>współdziałać w zespole projektowym z obszaru inżynierii produkcji i pełnić w nim różne role</t>
  </si>
  <si>
    <t>PRO_U3</t>
  </si>
  <si>
    <t xml:space="preserve">ZIP2_U12   </t>
  </si>
  <si>
    <t>stosować metody i narzędzia wspomagające zarządzanie projektami, w tym informatyczne narzędzia wspomagające obszary planowania, nadziwowania, realizacji i kontroli przebiegu realizacji projektu</t>
  </si>
  <si>
    <t>PRO_U2</t>
  </si>
  <si>
    <t xml:space="preserve">ZIP2_U07      </t>
  </si>
  <si>
    <t>z wykorzystaniem odpowiednich metod i narzędzi, przeprowadzać analizy istotności podejmowanych działań (celu) w planowanych przedsięwzięciach projektowych</t>
  </si>
  <si>
    <t>PRO_U1</t>
  </si>
  <si>
    <t xml:space="preserve">ZIP2_W13      </t>
  </si>
  <si>
    <t>obszary zarządzani projektami z uwzględnieniem czynników determinujących sprawność opracowania i realizacji projektów</t>
  </si>
  <si>
    <t>PRO_W2</t>
  </si>
  <si>
    <t>rolę innowacji we współczesnym rozwoju otoczenia, istotę wdrożenia innowacyjnych rozwiązań zgodnie z obowiązującymi uwarunkowaniami procesowymi</t>
  </si>
  <si>
    <t>PRO_W1</t>
  </si>
  <si>
    <t xml:space="preserve"> przedmiot obowiązkowy kierunkowy</t>
  </si>
  <si>
    <t>Zarządzanie projektem i innowacjami</t>
  </si>
  <si>
    <t>Moszkowicz K. 2015. Wdrażanie strategii w polskich przedsiębiorstwach: model, uwarunkowania, implikacj. PWN, Warszawa</t>
  </si>
  <si>
    <t xml:space="preserve">Nasierkowski W. 2018. Formułowanie strategii przedsiębiorstwa: klasyka. Dyfin, Warszawa </t>
  </si>
  <si>
    <t xml:space="preserve">R. W. Griffin. 2017. Podstawy zarządzania organizacjami, PWN, Warszawa </t>
  </si>
  <si>
    <t xml:space="preserve">Z. Drążek, B. Niemczynowicz. 2005. Zarządzanie strategiczne, PWE, Warszawa </t>
  </si>
  <si>
    <t>Zaliczenie pisemne (ocena z kolokwium i projektów)                                                                                                 Udział w ocenie końcowej - 60%</t>
  </si>
  <si>
    <t>STR_U1; STR_U2</t>
  </si>
  <si>
    <t>Badanie i diagnoza otoczenia zadaniowego wybranego przedsiębiorstwa z zastosowaniem kompleksowej metody analizy strategicznej – projektowanie strategii rozwoju dla wybranej firmy metodą SWOT lub diagnoza i ocena strategii rozwoju metodą SPACE.</t>
  </si>
  <si>
    <t xml:space="preserve">Przykłady i aplikacje kompleksowych metod analizy strategicznej jako narzędzi wytyczenia/określenia alternatywnych strategii, oraz wyboru najbardziej optymalnej ekonomiczne strategii rozwoju przedsiębiorstwa. (przykłady projektowania strategii firmy za pomocą metody SWOT, zastosowanie metody SPACE do oceny strategii przykładowego przedsiębiorstwa. </t>
  </si>
  <si>
    <t xml:space="preserve">Przykłady i aplikacje metod portfelowych jako narzędzi badania pozycji rynkowej przedsiębiorstwa. Cykl życia produktu, technologii, metoda Boston Consulting Group (BCG), macierz McKinseya, macierz ADL. Analiza i diagnoza pozycji rynkowej wybranego przedsiębiorstwa z zastosowaniem metod portfelowych – projekt portfela asortymentowego firmy z wyznaczeniem strategii struktury produktowej wraz z określeniem: cech rynku, celów strategii marketingowej, strategii dla poszczególnych grup produktowych (SJB), strategii cenowej, promocji i dystrybucji. </t>
  </si>
  <si>
    <t xml:space="preserve">Analiza zmian głównych czynników makroekonomicznych i kierunku zmian struktury popytu/zapotrzebowania, oraz wyznaczenie strategii produktowych i podażowych. Aplikacja modelu IS/LM do analizy zmian w makro otoczeniu przedsiębiorstwa oraz weryfikacja i wytyczenie/prognozowanie rodzaju, poziomu inwestycji, jak i planowanie wielkości produkcji i zatrudnienia. </t>
  </si>
  <si>
    <t>Zaliczenie pisemne (w formie pytań otwartych, zamkniętych)                                                                                              Udział w ocenie końcowej - 40%</t>
  </si>
  <si>
    <t>STR_W1; STR_W2; STR_K1; STR_K2</t>
  </si>
  <si>
    <t>Przykłady/warianty diagnozy/analizy i wyboru/wytyczenia strategii przedsiębiorstwa (ogólna charakterystyka przedsiębiorstwa), analiza otoczenia firmy, analiza strategiczna wybranego przedsiębiorstwa, wybór/wytyczenie strategii rozwoju dla wybranego przedsiębiorstwa z zastosowaniem kompleksowej metody analizy strategicznej.</t>
  </si>
  <si>
    <t xml:space="preserve">Analiza strategiczna organizacji. Elementy mikrootoczenia i ich interakcje z przedsiębiorstwem.  Metody badań mikrootoczenia/otoczenia zadaniowego firmy (model pięciu sił Portera, metoda grup strategicznych, punktowa ocena atrakcyjności sektora, analiza luki strategicznej, benchmarking strategiczny jako metoda oceny pozycji firmy w sektorze – metoda profilu). </t>
  </si>
  <si>
    <t xml:space="preserve">Analiza strategiczna przedsiębiorstwa. Struktura analizy otoczenia organizacji. Metody analizy makro otoczenia/otoczenia ogólnego firmy (metoda bezscenariuszowa i scenariuszowa – warianty budowy scenariuszy stanów otoczenia). </t>
  </si>
  <si>
    <t xml:space="preserve">Strategie konkurencyjne przedsiębiorstwa i ich rodzaje. Strategie konkurencyjne Portera (przywództwa kosztowego, zróżnicowania [dyferencji], koncentracji [focus] ). Podstawowe strategie rozwoju organizacji (integracji poziomej i pionowej, dywersyfikacji, zawężania pola działalności, likwidacji, restrukturyzacji, rozwoju rynku i produktu). </t>
  </si>
  <si>
    <t xml:space="preserve">Pojęcie i istota zarządzania strategicznego. Modele, typy decyzji  i etapy zarządzania strategicznego przedsiębiorstwem. Pojęcie, rodzaje i poziomy strategii firmy. Misja organizacji, wizja strategiczna i  wiązka celów. Wybór strategiczny, a alternatywy strategiczne – programy strategiczne i kontrola. </t>
  </si>
  <si>
    <t>Elementy makro otoczenia i ich oddziaływanie, oraz interakcje z przedsiębiorstwem. Model IS/LM jako narzędzie analityczne warunków ekonomicznych w otoczeniu ogólnym przedsiębiorstwa, oraz prognozy/przewidywań jego zmian w planowaniu inwestycji i wielkości podaży.</t>
  </si>
  <si>
    <t xml:space="preserve">Schemat zorganizowania gospodarki, oraz  ruchu okrężnego i jego podmioty (podział i rodzaje dochodu z czynników produkcji, składowe PKB). Po co istnieje przedsiębiorstwo (rzadkość czynników produkcji, a nie ograniczone potrzeby) i efektywność ekonomiczna. Przedsiębiorstwo i jego otoczenie. Struktura otoczenia przedsiębiorstwa. </t>
  </si>
  <si>
    <t>TZ, SZ</t>
  </si>
  <si>
    <t>działania w sposób kreatywny i przedsiębiorcy w sposób przedsiębiorczy w zakresie zarządzania i inżynierii produkcji; formułowania misji oraz wizji strategicznej organizacji we współpracy ze specajlistami innej branży oraz przewodzenia grupie współpracowników rozwiązujących kompleksowe problemy sektora agrobiznesu</t>
  </si>
  <si>
    <t>STR_K2</t>
  </si>
  <si>
    <t xml:space="preserve">przyjmowania postawy właściwego postępowania w środowisku pracy i poza nim; odpowiedzialności za podejmowane działania i decyzje </t>
  </si>
  <si>
    <t>STR_K1</t>
  </si>
  <si>
    <t>dokonać dogłębnej analizy i diagnozy pozycji rynkowej przedsiębiorstwa oraz dynamiki i tempa wzrostu rynku dla celowych grup produktowo-usługowych; zastosować odpowiednie modele i narzędzia do analizy istniejącej struktury produktów-usługowej i diagnozy istniejącego portfela asortymentowego oraz określić i sprecyzować zmiany; dokonać dogłębnej analizy ekonomicznej istniejących, projektowanych i modyfikowanych procesów produkcyjnych i usługowych</t>
  </si>
  <si>
    <t>STR_U2</t>
  </si>
  <si>
    <t xml:space="preserve">wykorzystać wiedzę i umiejętności z zakresu zarządzania strategicznego, ekonomii, inżynierii produkcji i dyscyplin pokrewnych do indyfikowania oraz  rozwiązywania problemów strategicznych związanych z wielkością i strukturą produkcji czy inwestycji w sposób kompleksowy i systemowy jak i wyznaczać strategie rozwoju organizacji stosując podstawowe metody i narzędzia analityczne i symulacyjne </t>
  </si>
  <si>
    <t>STR_U1</t>
  </si>
  <si>
    <t>w pogłębionym stopniu modele analizy i diagnozy otoczenia organizacji oraz narzędzia badania pozycji rynkowej przedsiębiorstwa jak i portfela produktowego stosowane w zarządzaniu strategicznym; zagadnienia z zakresu zarządzania przedsiębiorstwem oraz przedsięwzięciami i innowacjami, w tym zarządzania strategicznego</t>
  </si>
  <si>
    <t>STR_W2</t>
  </si>
  <si>
    <t>pogłębione zagadnienia dotyczące struktury gospodarki oraz interakcji przedsiębiorstwa z otoczeniem, niezbędne do rozwiązywania złożonych problemów w zarządzaniu organizacją i formułowania decyzji strategicznych, w tym dotyczących inwestycji; rozszerzone zagadnienia z makroekonomi i mikrootoczenia oraz organizacji konieczne do formułowania i rozwiązywania złożonych zadań w konekście określania i realizowania celów strategicznych z zakresu inżynierii produkcji i przetwórstwa rolno-spożywczego, w tym zadań logistycznych</t>
  </si>
  <si>
    <t>STR_W1</t>
  </si>
  <si>
    <t>wiedza z zakresu ekonomii</t>
  </si>
  <si>
    <t>Zarządzanie strategiczne</t>
  </si>
  <si>
    <t>Szkolenia opracowane przez Comarch, udostępnione studentom poprzez platformę elearningową Eureka (umowa UR z firmą Comarch).</t>
  </si>
  <si>
    <t>Dokumentacja programu Comarch ERP Optima, https://pomoc.comarch.pl/optima/pl/2023/</t>
  </si>
  <si>
    <t>Bojar W., Rostek K., Knopik L. 2014. Systemy wspomagania decyzji. PWE, Warszawa</t>
  </si>
  <si>
    <t>Banaszak Z., Kłos S., Mleczko J. 2016. Zintegrowane systemy zarządzania. PWE, Warszawa</t>
  </si>
  <si>
    <t>ERP_U1; ERP_U2; ERP_U3; ERP_K2</t>
  </si>
  <si>
    <t>Moduły: CRM, Analizy, Serwis - (wybrane zagadnienia).</t>
  </si>
  <si>
    <t>Kadry i płace.</t>
  </si>
  <si>
    <t>Środki trwałe, ewidencja przebiegu pojazdów.</t>
  </si>
  <si>
    <t xml:space="preserve">Moduł finansowo - księgowy, księgowanie. </t>
  </si>
  <si>
    <t xml:space="preserve">Planowanie produkcji, sprzedaż usług, wybrane statystyki. </t>
  </si>
  <si>
    <t xml:space="preserve">Rozliczenia płatności, korekty dokumentów, zwroty towarów i inne nietypowe sytuacje. </t>
  </si>
  <si>
    <t xml:space="preserve">Transakcje (przyjęcia towarów, sprzedaż paragonowa i na faktury VAT). </t>
  </si>
  <si>
    <t xml:space="preserve">Obsługa magazynu, tworzenie, edycja kart magazynowych towarów i kart kontrahentów. </t>
  </si>
  <si>
    <t>Instalacja i konfiguracja wybranego systemu informatycznego.</t>
  </si>
  <si>
    <t>ERP_W1; ERP_W2; ERP_K1</t>
  </si>
  <si>
    <t>Prezentacja systemów informatycznych wspomagających zarządzanie.</t>
  </si>
  <si>
    <t>Wybrane wiadomości rynku IT w Polsce i na świecie.</t>
  </si>
  <si>
    <t xml:space="preserve">Bezpieczeństwo systemów informatycznych. Sposoby zabezpieczenia danych. </t>
  </si>
  <si>
    <t xml:space="preserve">Wdrażanie systemów informatycznych w przedsiębiorstwie. </t>
  </si>
  <si>
    <t xml:space="preserve">Systemy wspomagające logistykę, produkcję, projektowanie, kosztorysowanie. </t>
  </si>
  <si>
    <t xml:space="preserve">Systemy klasy MRP II / ERP. </t>
  </si>
  <si>
    <t xml:space="preserve">Klasyfikacja systemów informatycznych w przedsiębiorstwie. </t>
  </si>
  <si>
    <t>planowania i organizowania przedsięwzięć, określania ich celów i priorytetów oraz podejmowania działań w sposób przedsiębiorczy</t>
  </si>
  <si>
    <t>ERP_K2</t>
  </si>
  <si>
    <t xml:space="preserve">ciągłego dokształcania siebie i innych z zakresu użytkowania zintegrowanych systemów informatycznych, w celu podnoszenia kompetencji zawodowych </t>
  </si>
  <si>
    <t>ERP_K1</t>
  </si>
  <si>
    <t>wykorzystywać wiedzę o zintegrowanych systemach wspomagających zarządzanie do modyfikacji systemu produkcyjnego przedsiębiorstwa</t>
  </si>
  <si>
    <t>ERP_U3</t>
  </si>
  <si>
    <t>wykorzystywać wiedzę i umiejętności do stosowania zaawansowanych systemów ERP w firmie</t>
  </si>
  <si>
    <t>ERP_U2</t>
  </si>
  <si>
    <t>wykorzystywać wybrane systemy ERP do zarządzania przedsiębiorstwem</t>
  </si>
  <si>
    <t>ERP_U1</t>
  </si>
  <si>
    <t>specjalistyczne zagadnienia dotyczące wykorzystania systemów MRP i ERP w przedsiębiorstwach</t>
  </si>
  <si>
    <t>ERP_W2</t>
  </si>
  <si>
    <t>w pogłębionym stopniu problemy związane z zastosowaniem zintegrowanych systemów zarządzania w przedsiębiorstwie</t>
  </si>
  <si>
    <t>ERP_W1</t>
  </si>
  <si>
    <t xml:space="preserve"> Wydział Inżynierii Produkcji i Energetyki                                                                                        Katedra Inżynierii Produkcji, Logistyki i Informatyki Stosowanej                                                               </t>
  </si>
  <si>
    <t>wiedza z zakresu technologii informacyjnej</t>
  </si>
  <si>
    <t>Zintegrowane systemy zarządzania</t>
  </si>
  <si>
    <t>Plan studiów</t>
  </si>
  <si>
    <t>Kierunek studiów: zarządzanie i inżynieria produkcji</t>
  </si>
  <si>
    <t xml:space="preserve">Poziom studiów: drugiego stopnia         </t>
  </si>
  <si>
    <t xml:space="preserve">Profil studiów: ogólnoakademicki             </t>
  </si>
  <si>
    <t xml:space="preserve">Forma studiów: niestacjonarne (NM)   </t>
  </si>
  <si>
    <t>Rok 1</t>
  </si>
  <si>
    <t>Semestr 1</t>
  </si>
  <si>
    <t>Lp.</t>
  </si>
  <si>
    <t>Nazwa przedmiotu</t>
  </si>
  <si>
    <t>Łączny wymiar godzin zajęć</t>
  </si>
  <si>
    <t>seminaria</t>
  </si>
  <si>
    <t>ćwiczenia</t>
  </si>
  <si>
    <t>audytoryjne</t>
  </si>
  <si>
    <t>specja-listyczne</t>
  </si>
  <si>
    <t>Obowiązkowe</t>
  </si>
  <si>
    <t>Język obcy</t>
  </si>
  <si>
    <t>Z</t>
  </si>
  <si>
    <t>A</t>
  </si>
  <si>
    <t>E</t>
  </si>
  <si>
    <t xml:space="preserve">Metodologia badań naukowych </t>
  </si>
  <si>
    <t>B</t>
  </si>
  <si>
    <t>Komunikacja społeczna w biznesie</t>
  </si>
  <si>
    <t>S</t>
  </si>
  <si>
    <t>Techniki wytwarzania</t>
  </si>
  <si>
    <t>Inżynieria produkcji i przetwórstwa surowców żywnościowych</t>
  </si>
  <si>
    <t>Ochrona własności intelektualnej</t>
  </si>
  <si>
    <t>Łącznie obowiązkowe</t>
  </si>
  <si>
    <t>…</t>
  </si>
  <si>
    <t>Fakultatywne</t>
  </si>
  <si>
    <r>
      <t>Łącznie fakultatywne</t>
    </r>
    <r>
      <rPr>
        <b/>
        <vertAlign val="superscript"/>
        <sz val="10"/>
        <color indexed="8"/>
        <rFont val="Arial Narrow"/>
        <family val="2"/>
        <charset val="238"/>
      </rPr>
      <t>**</t>
    </r>
  </si>
  <si>
    <t>C</t>
  </si>
  <si>
    <t>RAZEM W SEMESTRZE (A+B)</t>
  </si>
  <si>
    <t>Rok 2</t>
  </si>
  <si>
    <t>Semestr 2</t>
  </si>
  <si>
    <t>Neocjacje menadżerskie i zarządzanie kadrami</t>
  </si>
  <si>
    <t>Prognozowanie i symulacja w przedsiębiorstwie</t>
  </si>
  <si>
    <t>Specjalność do wyboru - Organizacja systemów produkcyjnych (OSP) lub Inżynieria systemów produkcyjnych (ISP)</t>
  </si>
  <si>
    <t>F</t>
  </si>
  <si>
    <t>E/Z/Zal.</t>
  </si>
  <si>
    <t>Organizacja systemów produkcyjnych (OSP)</t>
  </si>
  <si>
    <t>Seminarium dyplomowe - magisterskie</t>
  </si>
  <si>
    <t>Zal.</t>
  </si>
  <si>
    <t>Praca magisterska</t>
  </si>
  <si>
    <t>Systemy kontroli produkcji</t>
  </si>
  <si>
    <t>Sterowania w systemach logistycznych</t>
  </si>
  <si>
    <t>Łącznie fakultatywne</t>
  </si>
  <si>
    <t>Inżynieria systemów produkcyjnych (ISP)</t>
  </si>
  <si>
    <t>Projektowanie systemów i linii produkcyjnych</t>
  </si>
  <si>
    <t>Semestr 3</t>
  </si>
  <si>
    <t>Systemy zarządzania bazami danych</t>
  </si>
  <si>
    <t>Egzamin dyplomowy</t>
  </si>
  <si>
    <t>E/Z</t>
  </si>
  <si>
    <t>Normalizacja, certyfikacja i informacja techniczna</t>
  </si>
  <si>
    <t>Techniki zabezpieczenia surowców i produktów</t>
  </si>
  <si>
    <t>Razem dla cyklu kształcenia</t>
  </si>
  <si>
    <t>Wyszczególnienie</t>
  </si>
  <si>
    <t>Łączna liczba egzaminów</t>
  </si>
  <si>
    <r>
      <t>specja-listyczne</t>
    </r>
    <r>
      <rPr>
        <vertAlign val="superscript"/>
        <sz val="10"/>
        <color rgb="FF000000"/>
        <rFont val="Arial Narrow"/>
        <family val="2"/>
        <charset val="238"/>
      </rPr>
      <t>*</t>
    </r>
  </si>
  <si>
    <t>w tym :</t>
  </si>
  <si>
    <t>obowiązkowe</t>
  </si>
  <si>
    <t>fakultatywne</t>
  </si>
  <si>
    <t>Udział zajęć fakultatywnych [%]</t>
  </si>
  <si>
    <t>przedmioty obowiązkowe podstawowe</t>
  </si>
  <si>
    <t>przedmioty obowiązkowe kierunkowe</t>
  </si>
  <si>
    <t>przedmioty humanistyczne i społeczne - obowiązkowe lub do wyboru</t>
  </si>
  <si>
    <t>P</t>
  </si>
  <si>
    <t>obowiązkowe praktyki</t>
  </si>
  <si>
    <t>przedmioty uzupełniające do wyboru - fakultatywne</t>
  </si>
  <si>
    <t>Opis programu studiów</t>
  </si>
  <si>
    <t>Jednostka Uczelni organizująca kształcenie na kierunku studiów:</t>
  </si>
  <si>
    <t>Klasyfikacja ISCED</t>
  </si>
  <si>
    <t>072 Podgrupa produkcji i przetwórstwa                                                                                                     0721 Przetwórstwo żywności</t>
  </si>
  <si>
    <t>Kod poziomu Polskiej Ramy Kwalifikacyjnej</t>
  </si>
  <si>
    <t>P7S</t>
  </si>
  <si>
    <t>Poziom studiów</t>
  </si>
  <si>
    <t>drugiego stopnia</t>
  </si>
  <si>
    <t>Forma lub formy studiów</t>
  </si>
  <si>
    <t>niestacjonarne</t>
  </si>
  <si>
    <t>Tytuł zawodowy nadawany absolwentom</t>
  </si>
  <si>
    <t>magister inżynier</t>
  </si>
  <si>
    <t>Dziedzina nauk i dyscyplina naukowa lub dyscyplina artystyczna*</t>
  </si>
  <si>
    <t>dyscyplina wiodąca: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</si>
  <si>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</si>
  <si>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</si>
  <si>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</si>
  <si>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</si>
  <si>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</si>
  <si>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Opis efektów uczenia się realizowanych przez program studiów</t>
  </si>
  <si>
    <t>zarządzanie i inżynieria produkcji</t>
  </si>
  <si>
    <t>Kierunkowe efekty uczenia się:</t>
  </si>
  <si>
    <t>Odniesienie efektu do</t>
  </si>
  <si>
    <t>PRK</t>
  </si>
  <si>
    <t>pogłębione zagadnienia wybranych działów matematyki, niezbędne do formułowania i rozwiązywania złożonych zadań związanych z zarządzaniem i inżynierią produkcji</t>
  </si>
  <si>
    <t>P7U_W; P7S_WG</t>
  </si>
  <si>
    <t>rozszerzone zagadnienia z obszaru ekonomii i organizacji niezbędne do formułowania i rozwiązywania złożonych zadań z zakresu inżynierii produkcji i przetwórstwa rolno-spożywczego, w tym zadań logistycznych</t>
  </si>
  <si>
    <t>P7U_W; P7S_WK</t>
  </si>
  <si>
    <t>szczegółowe zagadnienia na temat właściwości surowców roślinnych i zwierzęcych oraz ich wpływu na przebieg procesów technologicznych oraz procesów inżynierii produkcji i przetwórstwa rolno-spożywczego</t>
  </si>
  <si>
    <t>w pogłębionym stopniu zasady prognozowania, modelowania i symulacji zjawisk i procesów związanych z systemami produkcyjnymi</t>
  </si>
  <si>
    <t>w pogłębionym stopniu teoretyczne założenia w zakresie projektowania oraz eksploatacji linii i systemów produkcyjnych w obrębie przetwórstwa rolno-spożywczego i usług sektora agrobiznesu</t>
  </si>
  <si>
    <t xml:space="preserve">szczegółowe zagadnienia dotyczące inżynierii produkcji i systemów produkcyjnych pozwalające przeprowadzić krytyczną ich analizę i ocenę oraz zaproponować zmiany </t>
  </si>
  <si>
    <t xml:space="preserve">specjalistyczne zagadnienia dotyczące eksploatacji i niezawodności maszyn i urządzeń, wykorzystywanych w  inżynierii produkcji i przetwórstwie rolno-spożywczym </t>
  </si>
  <si>
    <t xml:space="preserve">w pogłębionym stopniu oddziaływanie współczesnych technologii i systemów produkcji na jakość i bezpieczeństwo żywności, zdrowie zwierząt i ludzi oraz stan środowiska naturalnego </t>
  </si>
  <si>
    <t>w pogłębionym stopniu zaawansowane metody i nowoczesne narzędzia informatyczne wspomagające podejmowanie decyzji w zakresie zarządzania i inżynierii produkcji</t>
  </si>
  <si>
    <t xml:space="preserve">specjalistyczne zagadnienia dotyczące zasad planowania i prowadzenia racjonalnej gospodarki zasobami produkcyjnymi, w tym surowcami, wodą, energią i odpadami </t>
  </si>
  <si>
    <t>metody prowadzenia badań naukowych i wdrożeniowych dotyczące procesów oraz systemów produkcyjnych w przedsiębiorstwach przetwórstwa rolno-spożywczego i usług sektora agrobiznesu</t>
  </si>
  <si>
    <t>specjalistyczne pojęcia w zakresie ochrony własności przemysłowej i intelektualnej, prawa autorskiego i patentowego w inżynierii produkcji</t>
  </si>
  <si>
    <t>w pogłębionym stopniu zagadnienia z zakresu zarządzania przedsiębiorstwem oraz przedsięwzięciami i innowacjami, w tym zarządzania strategicznego</t>
  </si>
  <si>
    <t xml:space="preserve">w pogłębionym stopniu podstawowe zasady tworzenia i rozwoju form indywidualnej przedsiębiorczości, wykorzystując wiedzę z zakresu dziedzin nauki i dyscyplin naukowych, właściwych dla inżynierii produkcji </t>
  </si>
  <si>
    <t>UMIEJĘTNOŚCI – potrafi:</t>
  </si>
  <si>
    <t xml:space="preserve">pozyskiwać informacje z literatury i baz danych oraz innych źródeł z zakresu zarządzania i inżynierii produkcji w języku polskim oraz obcym i wykorzystywać je do własnych opracowań z poszanowaniem praw autorskich </t>
  </si>
  <si>
    <t>P7U_U</t>
  </si>
  <si>
    <t>korzystać z cudzych opracowań, interpretować je i dokonać krytycznej oceny, a także wyciągać wnioski oraz formułować własne opinie i wyczerpująco je uzasadniać w obrębie inżynierii produkcji</t>
  </si>
  <si>
    <t>P7U_U; P7S_UW</t>
  </si>
  <si>
    <t>ZIP2_U03</t>
  </si>
  <si>
    <t>P7U_U; P7S_UW; P7S_UK</t>
  </si>
  <si>
    <t xml:space="preserve">na podstawie własnych badań przygotować opracowanie naukowe dotyczące szczegółowych zagadnień z zakresu zarządzania i inżynierii produkcji </t>
  </si>
  <si>
    <t>określić kierunki dalszego uczenia się i zrealizować proces samokształcenia w zakresie zarządzania i inżynierii produkcji</t>
  </si>
  <si>
    <t>P7U_U; P7S_UU</t>
  </si>
  <si>
    <t>ZIP2_U06</t>
  </si>
  <si>
    <t>P7U_U; P7S_UK</t>
  </si>
  <si>
    <t xml:space="preserve">analizować, wdrażać i wykorzystywać systemy i aplikacje informatyczne do zarządzania zasobami przedsiębiorstwa </t>
  </si>
  <si>
    <t xml:space="preserve">wykorzystywać wiedzę i umiejętności z zakresu zarządzania i inżynierii produkcji i dyscyplin pokrewnych do identyfikowania oraz rozwiązywania zadań i problemów zawodowych w sposób kompleksowy i systemowy oraz wyznaczać trendy rozwojowe stosując podstawowe metody i narzędzia analityczne, symulacyjne i eksperymentalne </t>
  </si>
  <si>
    <t>P7S_UW; P7S_UU</t>
  </si>
  <si>
    <t xml:space="preserve">w projektowaniu przebiegu procesów technologicznych, magazynowych i transportowych uwzględniać strukturę i właściwości surowców biologicznych </t>
  </si>
  <si>
    <t xml:space="preserve">dokonać dogłębnej analizy ekonomicznej istniejących, projektowanych i modyfikowanych procesów produkcyjnych i usługowych </t>
  </si>
  <si>
    <t xml:space="preserve">posługiwać się różnymi metodami prognozowania, modelowania i symulacji procesów i zjawisk oraz optymalizować ich przebieg </t>
  </si>
  <si>
    <t xml:space="preserve">krytycznie analizować istniejące oraz projektować i wdrażać nowe metody i techniki wytwarzania oraz świadczenia usług </t>
  </si>
  <si>
    <t>ZIP2_U14</t>
  </si>
  <si>
    <t>kierować zespołem i współdziałać z innymi zespołami przy wdrażaniu zmian i nowych rozwiązań w obszarze inżynierii produkcji</t>
  </si>
  <si>
    <t>P7U_U; P7S_UW; P7S_UO</t>
  </si>
  <si>
    <t xml:space="preserve">bilansować i optymalizować zużycie surowców, zasobów naturalnych i energii w procesach produkcyjnych i usługowych </t>
  </si>
  <si>
    <t>wykorzystywać wiedzę z zakresu inżynierii produkcji do projektowania nowych i modyfikacji istniejących linii oraz systemów produkcyjnych z wykorzystaniem nowoczesnych technik oraz metod projektowania i organizacji pracy</t>
  </si>
  <si>
    <t>projektować, wdrażać i nadzorować systemy sterowania i kontroli parametrów pracy procesów i środków technicznych</t>
  </si>
  <si>
    <t>KOMPETENCJE SPOŁECZNE – jest gotów do:</t>
  </si>
  <si>
    <t>uznawania znaczenia wiedzy oraz jej krytycznej analizy i oceny w rozstrzyganiu problemów poznawczych i praktycznych z zakresu zarządzania i inżynierii produkcji</t>
  </si>
  <si>
    <t>P7U_K; P7S_KK</t>
  </si>
  <si>
    <t>tworzenia, rozwijania i upowszechniania wzorów właściwego postępowania w środowisku pracy i poza nim</t>
  </si>
  <si>
    <t>P7U_K; P7S_KO</t>
  </si>
  <si>
    <t>podejmowania inicjatyw oraz kreatywnego myślenia i działania w sposób przedsiębiorczy w zakresie zarządzania i inżynierii produkcji oraz przewodzenia grupie współpracowników rozwiązujących kompleksowe problemy sektora agrobiznesu</t>
  </si>
  <si>
    <t>odpowiedzialnego pełnienia roli inżyniera w rozstrzyganiu problemów z zakresu techniki oraz inżynierii produkcji i przetwórstwa rolno-spożywczego w poszanowaniu etyki zawodowej</t>
  </si>
  <si>
    <t>P7U_K; P7S_KR</t>
  </si>
  <si>
    <t xml:space="preserve">współorganizowania działalności na rzecz środowiska społecznego z uwzględnieniem postępu technicznego i zmieniających się potrzeb społecznych </t>
  </si>
  <si>
    <t>TZ - dziedzina nauk inżynieryjno-technicznych, dyscyplina inżynieria mechaniczna</t>
  </si>
  <si>
    <t>SZ - dziedzina nauk społecznych, dyscyplina nauki o zarządzaniu i jakości</t>
  </si>
  <si>
    <t>Griffin E. 2010. Podstawy komunikacji społecznej. Wyd. GWP, Gdańsk</t>
  </si>
  <si>
    <t>Hamilton Ch. 2011. Skuteczna komunikacja w biznesie. Wyd. PWN, Warszawa</t>
  </si>
  <si>
    <t>Kozyra B. 2016. Komunikacja bez barier. MT Biznes, Warszawa</t>
  </si>
  <si>
    <t>Bałutowski D. 2019. O co chodzi. Praktyczny przewodnik po komunikacji interpersonalnej. Wyd. Skillset, Kraków</t>
  </si>
  <si>
    <t>Knapik W., Kiełbasa B. 2019. Komunikacja społeczna w ujęciu interdyscyplinarnym. Komunikacja biznesowa. Wydawnictwo Uniwersytetu Rolniczego w Krakowie, Kraków</t>
  </si>
  <si>
    <t>Czasopismo MyCompany 2023. Czasopismo Forbes Polska 2023</t>
  </si>
  <si>
    <t>Zaliczenie pisemne (ocena z zadań cząstwokowych, projetków oraz udziału w grze mobilnej / terenowej)
Udział w ocenie końcowej - 40%</t>
  </si>
  <si>
    <t>KSB_U1; KSB_U2; KSB_U3; KSB_K1; KSB_K2; KSB_K3</t>
  </si>
  <si>
    <t>Prezentacje biznesowe - sprzedażowe. Wystąpienia indywidualne i dyskusja.</t>
  </si>
  <si>
    <t xml:space="preserve">Proces podejmowania decyzji zarządczych i ich konsekwencje - gra mobilna, praca zespołowa oraz dyskusja wyników. </t>
  </si>
  <si>
    <t xml:space="preserve">Kompetencje miękkie managera i ich znaczenie w procesach zarządzania firmą - gra mobilna, praca zespołowa oraz dyskusja wyników. </t>
  </si>
  <si>
    <t xml:space="preserve">Negocjacje i mediacje, techniki negocjacyjne i ich zastosowanie - praca w grupach oraz dyskusja. </t>
  </si>
  <si>
    <t xml:space="preserve">Komunikaty informacyjne i perswazyjne - przykłady zastosowania, przygotowywanie komunikatu informacyjnego i perswazyjnego na przykładzie rozmowy o pracę - praca w parach oraz dyskusja. </t>
  </si>
  <si>
    <t xml:space="preserve">Techniki pracy w grupach: czym jest praca zespołowa, techniki twórczego myślenia i ich wykorzystanie w zarządzaniu zespołem - praca w zespołach twórczego myślenia - praca w grupach oraz dyskusja. </t>
  </si>
  <si>
    <t>Tworzenie właściwych komunikatów: parafrazowanie, tworzenie komunikatów typu „ja”, tworzenie asertywnych komunikatów i ich zastosowanie w zarządzaniu ludźmi - praca w parach oraz dyskusja.</t>
  </si>
  <si>
    <t xml:space="preserve">Czym jest aktywne słuchanie, sztuka słuchania a sprawność komunikacji sztuka zadawania pytań - praca w parach oraz dyskusja. </t>
  </si>
  <si>
    <t xml:space="preserve">Autoprezentacja - ćwiczenie technik prezentacyjnych i efekt pierwszego wrażenia - trening interpersonalny. </t>
  </si>
  <si>
    <t>Zaliczenie pisemne (w formie pytań otwartych)
Udział w ocenie końcowej - 60%</t>
  </si>
  <si>
    <t>KSB_W1; KSB_W2; KSB_W3; KSB_K1; KSB_K2; KSB_K3</t>
  </si>
  <si>
    <t>Skuteczne komunikowanie - bariery i możliwości ich pokonywania.</t>
  </si>
  <si>
    <t>Zasady konstruowania prezentacji biznesowych i wystąpień publicznych.</t>
  </si>
  <si>
    <t>Cechy dobrego lidera i menedżera. Style zarządzania - omówienie.</t>
  </si>
  <si>
    <t xml:space="preserve"> Kompetencje "miękkie" i "twarde" w zarządzaniu ludźmi. Role i zadania lidera i menedżera.</t>
  </si>
  <si>
    <t>Czym jest komunikowanie w organizacji i zarządzaniu? Omówienie funkcji zarządzania i komunikacji w organizacji.</t>
  </si>
  <si>
    <t>Komunikowanie grupowe i masowe i ich zastosowanie w zarządzaniu firmą.</t>
  </si>
  <si>
    <t>Komunikacja werbalna vs. niewerbalna i ich znaczenie w pracy menedżera.</t>
  </si>
  <si>
    <t>Funkcje i poziomy komunikacji międzyludzkiej. Komunikacja biznesowa i jej cechy.</t>
  </si>
  <si>
    <t>Proces komunikowania i jego składniki.</t>
  </si>
  <si>
    <t>Sposoby, formy i metody porozumiewania się ludzi.</t>
  </si>
  <si>
    <t>Komunikacja społeczna i percepcja - podstawowe pojęcia.</t>
  </si>
  <si>
    <t>podejmowania inicjatyw oraz kreatywnego myślenia i działania w sposób przedsiębiorczy, w tym także przewodzenia w grupie</t>
  </si>
  <si>
    <t>KSB_K3</t>
  </si>
  <si>
    <t>tworzenia, rozwijania i upowszechniania wzorów właściwego postępowania w miejscu pracy i w własnej firmie</t>
  </si>
  <si>
    <t>KSB_K2</t>
  </si>
  <si>
    <t xml:space="preserve">uznawania znaczenia wiedzy z zakresu kompetencji miękkich w rozwiązywaniu probemów w środowisku pracy i w procesach zarządzania zespołami </t>
  </si>
  <si>
    <t>KSB_K1</t>
  </si>
  <si>
    <t xml:space="preserve">określić kierunki dalszego uczenia się i doskonalenie swoich umiejętności zarządczych, kierowniczych i interpersonalnych </t>
  </si>
  <si>
    <t>KSB_U3</t>
  </si>
  <si>
    <t>przygotować opracowania i prezentacje dotyczące wybranych zagadnień z zakresu zarządzania organizacją oraz komunikacji biznesowej</t>
  </si>
  <si>
    <t>KSB_U2</t>
  </si>
  <si>
    <t>pozyskiwać informacje z literatury i baz danych i innych źródeł na temat zarządzania organizacjąi oraz wykorzystywać je do opacowywania projektów zespołowych</t>
  </si>
  <si>
    <t>KSB_U1</t>
  </si>
  <si>
    <t>w pogłębionym stopniu  zasady zakłądania działalności gospodarczej, w tym rozwoju form indywidualnej przedsiębiorczości, wykorzystując wiedzę z zakresu ekonomii i zarządzania</t>
  </si>
  <si>
    <t>KSB_W3</t>
  </si>
  <si>
    <t>specjalistyczne pojęcia w zakresie ochrony własności intelektualnej, w tym z zakresu zarządzania wiedzą i informacją w organizacji</t>
  </si>
  <si>
    <t>KSB_W2</t>
  </si>
  <si>
    <t>rozszerzone zagadnienia z obszaru zarządzania organizacjami niezbędne do formułowania i rozwiązywania zadań obejmujących kierowanie ludźmi i firmą z sektora inżynierii produkcji i przetwórstwa rolno-spożywczego</t>
  </si>
  <si>
    <t>KSB_W1</t>
  </si>
  <si>
    <t>Wydział Rolniczo-Ekonomiczny                                                                                                                   Katedra Zarządzania i Ekonomii Przedsiębiorstw</t>
  </si>
  <si>
    <t xml:space="preserve">Kierunek studiów: </t>
  </si>
  <si>
    <t>Budzik G. 2022. Druk 3D jako element przemysłu przyszłości analiza rynku i tendencje rozwoju. Oficyna wydawnicza Politechniki Rzeszowskiej, Rzeszów</t>
  </si>
  <si>
    <t>Dodziuk H. 2019. DRUK 3D/AM. Wydawnictwo Naukowe PWN, Warszawa</t>
  </si>
  <si>
    <t>Micallef J.· 2015. Beginning Design for 3D Printing. Apress Berkeley, CA</t>
  </si>
  <si>
    <t>Siemiński P., Budzik G. 2015. Techniki przyrostowe. Druk 3D. Drukarki 3D. Oficyna Wydawnicza PW, Warszawa</t>
  </si>
  <si>
    <t>Wyleżoł M., Ostrowska B., Muzalewska M., Grabowski M., Wyszyński D., Zubrzycki J., Piech P., Klepka T. 2016. Inżynieria biomedyczna : metody przyrostowe w technice medycznej. Politechnika Lubelska, Lublin</t>
  </si>
  <si>
    <t>Zaliczenie pisemne (ocena ze sprawozdania)                                                                                                 Udział w ocenie końcowej - 50%</t>
  </si>
  <si>
    <t>TWT_U1; TWT_U2; TWT_K1</t>
  </si>
  <si>
    <t>Dobranie prametrów wydruku, przygotowanie urządzenia oraz wydruk zaprojektowanego modelu 3D.</t>
  </si>
  <si>
    <t>Opracowanie technologii wykonywania produktu z uwzględnieniem kosztorysu wykonywania elementu w wybranej technologii.</t>
  </si>
  <si>
    <t>Zaprojektowanie wybranego modelu 3D wraz z opisem zasady jego działania.</t>
  </si>
  <si>
    <t>TWT_W1; TWT_W2; TWT_K1; TWT_K2</t>
  </si>
  <si>
    <t>Projektowanie ukierunkowane na wytwarzanie przyrostowe.</t>
  </si>
  <si>
    <t>Projektowanie nowych przedmiotów i graficzne przedstawienie ich modeli 3d. Metody i programy CAD.</t>
  </si>
  <si>
    <t>Budowa maszyn do wytwarzania przyrostowego, zasady obsługi, przykłady stosowania
przemysłowego.</t>
  </si>
  <si>
    <t>Klasyfikacja technik wytwarzania przyrostowego, omówienie podstawowych metod  - SLA, SLS,
DMLS, FDM, POLYJET, 3DP.</t>
  </si>
  <si>
    <t>Podstawy, rozwój, zalety i wady metod wytwarzania przyrostowego.</t>
  </si>
  <si>
    <t>Przegląd współczesnych technologii produkcji wyrobów, techniczne przygotowanie nowych wyrobów.</t>
  </si>
  <si>
    <t>świadomego pełnienia roli inżyniera i odpowiedzialnego wyboru metod addytywnych w  produkcji i przetwórstwie rolno-spożywczym</t>
  </si>
  <si>
    <t>TWT_K2</t>
  </si>
  <si>
    <t>poszerzania swojej wiedzy z zakresu metod addytywnych oraz projektowania zorientowanego na wytwarzanie w inżynierii produkcji</t>
  </si>
  <si>
    <t>TWT_K1</t>
  </si>
  <si>
    <t>dobrać urządzenia do racjonalnej realizacji zaprojektowanego procesu technologicznego i obsługiwać wybrane urządzenie do wytwarzania przyrostowego</t>
  </si>
  <si>
    <t>TWT_U2</t>
  </si>
  <si>
    <t>zidentyfikować problemy występujące  w produkcji i zastosować techniki  addytywne do ich rozwiązania</t>
  </si>
  <si>
    <t>TWT_U1</t>
  </si>
  <si>
    <t>w stopniu zaawansowanym systemy i programy informatyczne wspomagające procesy wytwarzania przyrostowego oraz metody ich optymalizacji</t>
  </si>
  <si>
    <t>TWT_W2</t>
  </si>
  <si>
    <t>podstawy dotyczące zastosowania metod wytwarzania przyrostowego w procesach produkcyjnych w przetwórstwie rolno-spożywczym</t>
  </si>
  <si>
    <t>TWT_W1</t>
  </si>
  <si>
    <t xml:space="preserve">Olszewski 2002 Technologia przetwórstwa mięsa WNT, Warszawa </t>
  </si>
  <si>
    <t>Piecyk M., Wołosiak R. 2022. Analiza i ocena jaokości żywności . SGGW, Warszawa</t>
  </si>
  <si>
    <t xml:space="preserve">
Jurga R. 1994. Przetwórstwo zbożowe. WSziP, Warszawa
</t>
  </si>
  <si>
    <t>Pijanowski E., Dłużewski M., Jarczyk A. 1996. Ogólna technologia żywności. WNT, Warszawa</t>
  </si>
  <si>
    <t>IPŻ_U1,IPŻ_U2,  IPŻ_U3, IPŻ_K2</t>
  </si>
  <si>
    <t>Projekt, zgodnej z metodyką zatwierdzoną przez Głównego Inspektora Ochrony Roślin i Nasiennictwa, integrowanej produkcji wybranego gatunku rośliny.</t>
  </si>
  <si>
    <t>Zaliczenie pisemne (ocena ze sprawozdań)                                                                                                 Udział w ocenie końcowej -50%</t>
  </si>
  <si>
    <t>IPŻ_U1; IPŻ_U2; IPŻ_U3; IPŻ_K1; IPŻ_K2</t>
  </si>
  <si>
    <t>Ocena technologiczna bulw ziemniaka.</t>
  </si>
  <si>
    <t>Ocena jakości handlowej i przydatności technologicznej owoców i warzyw.</t>
  </si>
  <si>
    <t>Ocena jakości i analiza parametrów mleka surowego.</t>
  </si>
  <si>
    <t>Ocena jakości mąk.</t>
  </si>
  <si>
    <t>Towaroznawcza analiza ziarna.</t>
  </si>
  <si>
    <t>IPŻ_W1; IPŻ_W2; IPŻ_K1; IPŻ_K2</t>
  </si>
  <si>
    <t>Technologie produkcji wędlin.</t>
  </si>
  <si>
    <t>Charakterystyka właściwości technologicznych mięsa. Technologie uboju.</t>
  </si>
  <si>
    <t>Rozbiór i wykrawanie tusz zwierząt rzeźnych.</t>
  </si>
  <si>
    <t>Serowarstwo - przebieg procesów technologiczneych, parametry procesów.</t>
  </si>
  <si>
    <t>Wymagania jakościowe dla mleka, przygotowanie mleka surowego do przetwórstwa.</t>
  </si>
  <si>
    <t>Produkcja innych przetworów zbożowo-mącznych.</t>
  </si>
  <si>
    <t>Przemiał ziarna zbóż chlebowych.</t>
  </si>
  <si>
    <t>Budowa i skład chemiczny ziarna. Przygotowanie ziarna do przemiału.</t>
  </si>
  <si>
    <t xml:space="preserve">podejmowania aktywnego działania z zakresu korzystnego wpłwu na środowisko nowoczesnych rozwiązań inżynierii produkcji </t>
  </si>
  <si>
    <t>IPŻ_K2</t>
  </si>
  <si>
    <t>ZIP2_K02  
ZIP2_K04</t>
  </si>
  <si>
    <t>upowszechniania wzorów właściwego postępowania w środowisku pracy i poza nim, odpowiedzialnego pełnienia roli inżyniera w rozstrzyganiu problemów w poszanowaniu etyki zawodowej; ma świadomość znaczenia prawnej i etycznej odpowiedzialności, za jakość produkowanej żywności, dobrostanu zwierząt i stan środowiska</t>
  </si>
  <si>
    <t>IPŻ_K1</t>
  </si>
  <si>
    <t>ZIP2_U15 ZIP2_U18</t>
  </si>
  <si>
    <t>IPŻ_U3</t>
  </si>
  <si>
    <t>krytycznie analizować, projektować i korygować metody i techniki wytwarzania produktów żywnościowych</t>
  </si>
  <si>
    <t>IPŻ_U2</t>
  </si>
  <si>
    <t xml:space="preserve">zaprojektować przebieg procesów technologicznych z uwzględnieniem właściwości surowców biologicznych </t>
  </si>
  <si>
    <t>IPŻ_U1</t>
  </si>
  <si>
    <t>kwestie dotyczące eksploatacji i niezawodności maszyn i urządzeń,stosowanych w inżynierii produkcji żywności oraz zagadnienia dotyczące zasad planowania i prowadzenia racjonalnej gospodarki zasobami produkcyjnymi; ma szczegółową specjalistyczną wiedzę dotyczącą eksploatacji i niezawodności wybranych grup maszyn i urządzeń stosowanych w przemyśle rolno-spożywczym</t>
  </si>
  <si>
    <t>IPŻ_W2</t>
  </si>
  <si>
    <t>ZIP2_W03             ZIP2_W06</t>
  </si>
  <si>
    <t>właściwości surowców roślinnych i zwierzęcych oraz ich wpływu na przebieg procesów technologicznych oraz procesów inżynierii produkcji i przetwórstwa rolno-spożywczego, zna i rozumie również zmainy jakie zachodzą w tych surowcach w wyniku ich obróbki oraz potrafi przprowadzić krytyczną analizę przebiegu procesu i zaproponować zmiany</t>
  </si>
  <si>
    <t>IPŻ_W1</t>
  </si>
  <si>
    <t xml:space="preserve">Wydział Inżynierii Produkcji i Energetyki                                                                                                                      Katedra Ekspolatacji Maszyn, Ergonomii i Procesów Produkcyjnych </t>
  </si>
  <si>
    <t xml:space="preserve">Inżynieria przetwórstwa rolno-spożywczego </t>
  </si>
  <si>
    <t>Sobczyk M.,2008, Prognozowanie. Teoria, Przykłady, Zadania, Wydawnictwo Placet</t>
  </si>
  <si>
    <t>Snarska A., 2005, Statystyka, Ekonometria, Prognozowanie. Ćwiczenia z Excelem, Placet,</t>
  </si>
  <si>
    <t xml:space="preserve">Dittmann P., 2003, Prognozowanie w przedsiębiorstwie. Oficyna Wydawnicza, Kraków </t>
  </si>
  <si>
    <t>Cieślak M., 1998, Prognozowanie gospodarcze. Metody i zastosowania, PWN, Warszawa</t>
  </si>
  <si>
    <t>Zaliczenie pisemne (ocena z kolokwium).
Udział w ocenie końcowej - 80 %</t>
  </si>
  <si>
    <t>SYM_U1; SYM_U2; SYM_K1; SYM_K2</t>
  </si>
  <si>
    <t>Formułowanie zadań symulacji zjawisk. Zasady symulacji deterministycznej i metod Monte Carlo. Konstruowanie scenariuszy, kryteria oceny wiarygodności wyników symulacji. Sprawdzenie wiadomości z zakresu heurystycznych metod prognozowania.</t>
  </si>
  <si>
    <t>Dyskusja zagadnień prognozowania przez analogie (rodzaje, kryteria podobieństwa, zmienne wiodące i naśladujące).</t>
  </si>
  <si>
    <t>Istota metod adaptacyjnych i ich porównanie z metodami tendencji rozwojowej. Zasady wygładzania wykładniczego (modele: Browna, Holta, Wintersa). Model trendu pełzającego z wagami harmonicznymi Sprawdzenie wiadomości z zakresu zasad prognozowania na podstawie modeli dynamicznych. Dyskusja wad i zalet modeli ARMA, ARMAX i ARiMAX.</t>
  </si>
  <si>
    <t>Sprawdzenie wiadomości z zakresu prostych metod prognozowania szeregów czasowych wpływ horyzontu predykcji na jakość prognoz ekstrapolacyjnych. Formalna reprezentacja składowych cyklicznych</t>
  </si>
  <si>
    <t>Sprawdzenie wiadomości z zakresu statystycznych modeli procesów ekonomicznych statycznych i dynamicznych, jedno i wielorównaniowych, liniowych i nieliniowych. Analiza konsekwencji linearyzacji modeli nieliniowych. Estymacja przedziałowa i inne metody oceny jakości prognoz.</t>
  </si>
  <si>
    <t>Zaliczenie pisemne (w formie testu) 
Udział w ocenie końcowej - 20 %</t>
  </si>
  <si>
    <t>SYM_W1; SYM_W2; SYM_K1; SYM_K2</t>
  </si>
  <si>
    <t>Symulacyjna analiza niepewności planów produkcyjnych analiza scenariuszy w warunkach niepewności informacji.</t>
  </si>
  <si>
    <t>Komputerowe wspomaganie symulacji w przedsiębiorstwie formy integracji symulacji i sztucznej inteligencji, technologia agentowa w symulacji, symulacja webowa i rozproszona, symulacja i analiza procesów, wizualizacja systemów, przykłady komputerowego wspomagania symulacji w przedsiębiorstwie.</t>
  </si>
  <si>
    <t>Modelowanie i symulacja systemów produkcyjnych obszary wykorzystania modelowania i symulacji systemów produkcyjnych, etapy przebiegu eksperymentu symulacyjnego w projektowaniu i doskonaleniu systemów produkcyjnych, korzyści płynące z wykorzystania modelowania i symulacji systemów produkcyjnych, przykłady wykorzystania modelowania i symulacji systemów produkcyjnych.</t>
  </si>
  <si>
    <t>Gry symulacyjne podstawy gier, zasady organizacji rozgrywki w grze symulacyjnej, skuteczność i efektywność gier symulacyjnych, przykłady zastosowań gier symulacyjnych w przedsiębiorstwie.</t>
  </si>
  <si>
    <t>Metoda Monte Carlo cele, założenia, uwarunkowania czasowe i numeryczne, interpretacja wyników.</t>
  </si>
  <si>
    <t>Prognozowanie na podstawie modelu ekonometrycznego etapy budowy jednorównaniowego modelu ekonometrycznego, modele wielorównaniowe, modele zawierające zmienne jakościowe, wykorzystanie programów komputerowych, przykłady prognoz z wykorzystaniem modeli ekonometrycznych.</t>
  </si>
  <si>
    <t>Podstawy prognozowania obszary zastosowań prognozowania, elementy statystyki wykorzystywane w procesie prognozowania, podstawowe pojęcia prognostyczne.</t>
  </si>
  <si>
    <t>podejmowania inicjatyw związanych z wykorzystaniem narzędzi informatycznych  w zakresie zarządzania i inżynierii produkcji</t>
  </si>
  <si>
    <t>SYM_K2</t>
  </si>
  <si>
    <t>ciągłego dokształcania siebie i innych, w celu podnoszenia kompetencji zawodowych ze szczególnym uwzględnieniem kompetencji informatycznych, algorytmicznych i aplikacyjnych</t>
  </si>
  <si>
    <t>SYM_K1</t>
  </si>
  <si>
    <t>posługiwać się różnymi metodami prognozowania (metody trendu, wygładzania wykładniczego), modelowania i symulacji procesów i zjawisk w oparciu o rozkłady jednostajne, normalne i inne</t>
  </si>
  <si>
    <t>SYM_U2</t>
  </si>
  <si>
    <t>analizować, wdrażać i wykorzystywać systemy i aplikacje informatyczne do pobierania danych opisujących sytuację mikro i makroekonomiczną przedsiębiorstwa</t>
  </si>
  <si>
    <t>SYM_U1</t>
  </si>
  <si>
    <t>w pogłębionym stopniu zaawansowane metody doboru zmiennych do modelowania i nowoczesne narzędzia informatyczne (środowisko programistyczne R) wspomagające podejmowanie decyzji w zakresie inżynierii produkcji</t>
  </si>
  <si>
    <t>SYM_W2</t>
  </si>
  <si>
    <t>w stopniu pogłębionym metody z zakresu prognozowania (metody klasyczne, szeregi czasowe) oraz symulacji (rozkłady statystyczne) wykorzystywane do rozwiązywania złożonych problemów związanych systemami produkcji</t>
  </si>
  <si>
    <t>SYM_W1</t>
  </si>
  <si>
    <t>Brak</t>
  </si>
  <si>
    <t>Zaliczenie na ocenę</t>
  </si>
  <si>
    <t>Przedmiot obowiązkowy kierunkowy</t>
  </si>
  <si>
    <t>R. Ramakrishnan, J. Gehrke, 2001. Database Management Systems. 2nd edition, WCB/McGraw-Hill, New York</t>
  </si>
  <si>
    <t>Elmasri R., Navathe S., 2005. Wprowadzenie do systemów baz danych. Wyd. Helion, Warszawa</t>
  </si>
  <si>
    <t>Elmasri R., Navathe S., 2002. Fundamentals of Database Systems, Adison-Wesley Pub. Comp. London</t>
  </si>
  <si>
    <t>Garcia-Molina H., Ullman J.D., Widom J., 2003. Implementacja systemów baz danych. WNT, Warszawa</t>
  </si>
  <si>
    <t>Date C. J., 2000. An Introduction to Database System. Vol. II, Adison-Wesley Pub. Comp. WNT, Warszawa</t>
  </si>
  <si>
    <t>Ullman J.D., Widom J. 2000. Podstawowy wykład z systemów baz danych. WNT, Warszawa</t>
  </si>
  <si>
    <t>Zaliczenie pisemne (ocena z projektu)                                   
Udział w ocenie końcowej - 60%</t>
  </si>
  <si>
    <t>SBD_U1; SBD_K1</t>
  </si>
  <si>
    <t>Utworzenie przykładowej aplikacji.</t>
  </si>
  <si>
    <t>Realizacja wielodostępu do bazy danych (obsługa transakcji), ćwiczenia (praca w zespole).</t>
  </si>
  <si>
    <t>Ćwiczenia w zakresie algorytmów szeregowania i optymalizacji zapytań w przykładach. Analiza wyników.</t>
  </si>
  <si>
    <t>Badanie metod optymalizacji zapytań do perspektyw baz danych.</t>
  </si>
  <si>
    <t>Analiza metod indeksowania, dobór indeksu, indeks wieloczłonowy, indeks w pamięci cache. Badanie czasu i kosztu realizacji zapytania w przykładach poprzez modyfikację zapytania, analiza wyników.</t>
  </si>
  <si>
    <t>Badanie czasu i kosztu realizacji zapytań w przykładach.</t>
  </si>
  <si>
    <t>Egzamin ustny
Udział w ocenia końcowej - 40%</t>
  </si>
  <si>
    <t>SBD_W1; SBD_K1; SBD_K2</t>
  </si>
  <si>
    <t>Metody mapowania obiektowo-relacyjnego w zarządzaniu bazami danych. Nowe funkcje DBMS. Bazy danych a bazy wiedzy. Zarządzanie wiedzą w bazie danych.</t>
  </si>
  <si>
    <t>Zarządzanie pamięcią w systemie DBMS. Organizacja plików i struktury danych, pliki uporządkowane i haszowane, indeksy plików sekwencyjnych, indeksy pomocnicze i wielopoziomowe, B+drzewa, łączenie tabel w klastry, klastry indeksowane i laszowane.</t>
  </si>
  <si>
    <t>Zarządzanie transakcjami własności transakcji i własności ACID, zarządzanie współbieżnością, metody blokowania i metody optymistyczne, metody znaczników czasowych, eliminacja zakleszczeń i impasów, ziarnistość jednostek danych, odtwarzanie i potrzeba odtwarzania bazy danych, transakcje i odtwarzanie, narzędzia i techniki odtwarzania bazy danych, dzienniki baz danych, złożone transakcje w bazach danych, transakcje zagnieżdżone, sagi, wielopoziomowe modele transakcji, restrukturyzacja dynamiczna.</t>
  </si>
  <si>
    <t xml:space="preserve">Przetwarzanie zapytań kierowanych do perspektyw. Perspektywy w bazach danych, zapytania do perspektyw baz danych. Zasady wykonywania zapytań w rozproszonych bazach danych. </t>
  </si>
  <si>
    <t>Przetwarzanie i ewaluacja zapytań, rozkład zapytania, reguły przekształcania operacji algebry relacji, heurystyczne metody optymalizacja zapytań, szacowanie kosztu operacji algebry relacji, statystyki bazy danych, optymalizacja oparta na regułach i optymalizacja oparta na analizie kosztów, histogramy i analiza planu wykonania zapytania, metody optymalizacji zapytań z wykorzystaniem cache.</t>
  </si>
  <si>
    <t>Podstawowe funkcje DBMS i sposoby ich realizacji. Struktura i zadania RDBMS, porównanie administracji danymi i bazą danych.</t>
  </si>
  <si>
    <t>odpowiedzialnego pełnienia roli inżyniera baz danych w zakresie transakcyjności</t>
  </si>
  <si>
    <t>SBD_K2</t>
  </si>
  <si>
    <t>podejmowania inicjatyw związanych z reorganizacją baz danych, ich struktury na potrzeby lepszego wykorzystania w zakresie zarządzania i inżynierii produkcji</t>
  </si>
  <si>
    <t>SBD_K1</t>
  </si>
  <si>
    <t>pobierać dane z baz danych, odpowiednio je selekcjonować, łączyć i agregować na potrzeby wskazanych analiz</t>
  </si>
  <si>
    <t>SBD_U1</t>
  </si>
  <si>
    <t>w pogłębionym stopniu  zagadnienia baz danych takie jak klucz tabeli, indeksowanie, dostęp, transakcyjność; zna i rozumie konstrukcję baz danych i poszczególnych ich składowych w aspekcie podejmowanie decyzji w zakresie inżynierii produkcji</t>
  </si>
  <si>
    <t>SBD_W1</t>
  </si>
  <si>
    <t>Bezpieczeństwo narodowe</t>
  </si>
  <si>
    <t>przedmiot humanistyczny i społeczny - do wyboru</t>
  </si>
  <si>
    <t>SM</t>
  </si>
  <si>
    <t>BZN_W1</t>
  </si>
  <si>
    <t>zagadnienia dotyczące terroryzmu, bezpieczeństwa i zagrożeń oraz podstawy prawne bezpieczeństwa i samoobrony</t>
  </si>
  <si>
    <t>BZN_K1</t>
  </si>
  <si>
    <t>kreowania pozytywnego wizerunku Sił Zbrojnych RP wśród społeczeństwa oraz prezentowania obywatelskiej postawy w wypełnianiu zadań realizowanych w zakresie bezpieczeństwa narodowego</t>
  </si>
  <si>
    <t>Bezpieczeństwo osobiste, państwowe i międzynarodowe. Zagrożenia czasu pokoju, kryzysu i wojny. Ochrona informacji niejawnych</t>
  </si>
  <si>
    <t>Prawne podstawy bezpieczeństwa. Zarys prawa wojennego. Podstawy samoobrony. Obrona konieczna. Cywilne organy bezpieczeństwa i służby specjalne w Polsce</t>
  </si>
  <si>
    <t>Współczesny wymiar konfliktów zbrojnych - charakterystyka wojny hybrydowej i działań przeciwdywersyjnych</t>
  </si>
  <si>
    <t>Terroryzm - źródła, zasięg, profil współczesnego terrorysty, metody zwalczania</t>
  </si>
  <si>
    <t>BZN_W1; BZN_K1</t>
  </si>
  <si>
    <t xml:space="preserve"> Zaliczenie w formie pisemnej treści wykładów i ćwiczeń. Na ocenę pozytywną należy udzielić co najmniej 60% prawidłowych odpowiedzi na zadane pytania.                                                                                             Udział w ocenie końcowej -100%</t>
  </si>
  <si>
    <t>Siły Zbrojne RP - zadania, struktura, prawna podstawa działania</t>
  </si>
  <si>
    <t>Poziomy i struktura działań na polu walki. Rola i znaczenie dowodzenia i planowania działań zbrojnych</t>
  </si>
  <si>
    <t>Zabezpieczenie działań taktycznych - formy i sposoby ochrony wojsk</t>
  </si>
  <si>
    <t>Struktura, zadania i wyposażenie Rodzajów Sił Zbrojnych i wojsk</t>
  </si>
  <si>
    <t>Zaliczenie łączne z wykładami</t>
  </si>
  <si>
    <t>Kitler W. 2016. Bezpieczeństwo narodowe RP. Wydawnictwo AON, Warszawa</t>
  </si>
  <si>
    <t>Kubiński M. (red.) 2010. Taktyka wojsk lądowych. Wydawnictwo AON, Warszawa</t>
  </si>
  <si>
    <t>Majchrzak D. 2015. Bezpieczeństwo militarne Polski. Wydawnictwo AON, Warszawa</t>
  </si>
  <si>
    <t>Wołejszo J. 2013. System dowodzenia. Wydawnictwo AON, Warszawa</t>
  </si>
  <si>
    <t>Wojnarowski J. 2013. System obronności państwa. Wydawnictwo AON, Warszawa</t>
  </si>
  <si>
    <t>Bezpieczeństwo środowiska</t>
  </si>
  <si>
    <t>BZS_W1</t>
  </si>
  <si>
    <t>zagadnienia dotyczące zarządzania bezpieczeństwem środowiska, problemów środowiskowych, a także wpływu rolnictwa i gospodarki na środowisko</t>
  </si>
  <si>
    <t>BZS_K1</t>
  </si>
  <si>
    <t xml:space="preserve">rozstrzygania dylematów dotyczących wpływu działalności produkcyjnej na środowisko i w tym zakresie współorganizowania działalności na rzecz środowiska społecznego </t>
  </si>
  <si>
    <t>Zarządzanie bezpieczeństwem środowiska zgodnie z krajowymi i międzynarodowymi regulacjami prawnymi</t>
  </si>
  <si>
    <t xml:space="preserve">Państwowy Monitoring Środowiska </t>
  </si>
  <si>
    <t>Problemy środowiskowe gospodarki odpadami oraz pozwolenia emisyjne</t>
  </si>
  <si>
    <t>Wpływ rolnictwa i gospodarki żywnościowej na środowisko</t>
  </si>
  <si>
    <t>BZS_W1; BZS_K1</t>
  </si>
  <si>
    <t>Bezpieczeństwo ekologiczne i programy ochrony środowiska</t>
  </si>
  <si>
    <t>Zakres i zadania monitoringu oraz kontroli jakości środowiska</t>
  </si>
  <si>
    <t>Identyfikacja zagrożeń w środowisku i ocena jakości poszczególnych elementów środowiska</t>
  </si>
  <si>
    <t>Ocena oddziaływania wybranego systemu produkcyjnego na środowisko</t>
  </si>
  <si>
    <t xml:space="preserve">Zymonik Z., Hamrol A., Grudowski P. 2013. Zarządzanie jakością i bezpieczeństwem. PWE, Warszawa </t>
  </si>
  <si>
    <t xml:space="preserve">Dobrzańska B., Dobrzański G., Kiełczewski D. 2016. Ochrona środowiska przyrodniczego. PWN, Warszawa </t>
  </si>
  <si>
    <t>Górski M. (red.). 2021. Prawo ochrony środowiska. Wydawnictwo: Wolters Kluwer Polska. Dostęp online</t>
  </si>
  <si>
    <t>Bezpieczeństwo cybernetyczne</t>
  </si>
  <si>
    <t>BZC_W1</t>
  </si>
  <si>
    <t>zagadnienia dotyczące ochrony danych osobowych, bezpieczeństwa systemów i sieci teleinformatycznych, a także systemów cyberbezpieczeństwa</t>
  </si>
  <si>
    <t>BZC_K1</t>
  </si>
  <si>
    <t xml:space="preserve">rozstrzygania dylematów dotyczących zagrożeń ochrony danych osobowych i informacji, i w tym zakresie współorganizowania działalności na rzecz środowiska społecznego </t>
  </si>
  <si>
    <t>Krajowy system cyberbezpieczeństwa</t>
  </si>
  <si>
    <t>System zarządzania bezpieczeństwem informacji w oparciu o normy ISO 27000</t>
  </si>
  <si>
    <t>Ochrona danych osobowych</t>
  </si>
  <si>
    <t>Bezpieczeństwo systemów i sieci teleinformatycznych. Kryptografia</t>
  </si>
  <si>
    <t>Ochrona informacji niejawnej</t>
  </si>
  <si>
    <t>BZC_W1; BZC_K1</t>
  </si>
  <si>
    <t>Prywatność w Internecie</t>
  </si>
  <si>
    <t>Bezpieczeństwo systemów i sieci teleinformatycznych:</t>
  </si>
  <si>
    <t>- bezpieczeństwo sieci bezprzewodowej (konfiguracja domowego routera)</t>
  </si>
  <si>
    <t>- oprogramowanie antywirusowe (wykrywanie i usuwanie zagrożeń)</t>
  </si>
  <si>
    <t>- korzystanie z narzędzi kryptograficznych</t>
  </si>
  <si>
    <t>Szacowania ryzyka na potrzeby systemów jawnych</t>
  </si>
  <si>
    <t xml:space="preserve">Gwoździewicz S., Tomaszycki K. 2017. Prawne i społeczne aspekty cyberbezpieczeństwa. Wydawca Publisher, Warszawa </t>
  </si>
  <si>
    <t>Dębowski T. (red.). 2018. Cyberbezpieczeństwo wyzwaniem XXI wieku. ARCHAEGRAPH. Łódź - Wrocław. ISBN: 978-83-66035-03-4 (Ebook)</t>
  </si>
  <si>
    <t>System bezpieczeństwa cyberprzestrzeni RP. Ekspertyza wykonana na zlecenie Ministerstwa Administracji i Cyfryzacji, Warszawa 2015</t>
  </si>
  <si>
    <t>zaliczenie bez oceny</t>
  </si>
  <si>
    <t xml:space="preserve">Wydział Inżynierii Produkcji i Energetyki                                                                                       </t>
  </si>
  <si>
    <t>metody prowadzenia badań naukowych i wdrożeniowych dotyczące procesów produkcyjnych i logistycznych w branży rolno-spozywvczej w aspekcie ochrony własności przemysłowej i prawa autorskiego</t>
  </si>
  <si>
    <t>ZIP2_W11 ZIP2_W12</t>
  </si>
  <si>
    <t xml:space="preserve">pozyskiwać informacje z literatury i baz danych oraz innych źródeł z zakresu zarzadzania i organizacji produkcji w języku polskim oraz obcym i wykorzystywać je do własnych opracowań z poszanowaniem praw autorskich </t>
  </si>
  <si>
    <t xml:space="preserve">formułować i testować hipotezy badawcze, planować i przeprowadzać eksperymenty naukowe z zakresu  zarządzania i organizacji produkcji w branży  rolno-spożywczej oraz opracowywać i interpretować wyniki tych eksperymentów, wykorzystując podstawowe narzędzia analityczne </t>
  </si>
  <si>
    <t>uznawania znaczenia wiedzy oraz jej krytycznej analizy i oceny w rozstrzyganiu problemów poznawczych i praktycznych z zakresu zarządzania i organizacji produkcji</t>
  </si>
  <si>
    <t>Seminarium</t>
  </si>
  <si>
    <t>Forma oraz struktura pracy magisterskiej metodyka pisania pracy badawczej</t>
  </si>
  <si>
    <t>Określanie celu i zakresu pracy oraz hipotez badawczych</t>
  </si>
  <si>
    <t>Zasady doboru metodyki i prowadzenia badań naukowych</t>
  </si>
  <si>
    <t>Szkutnik Z. 2005. Metodyka pisania pracy dyplomowej. Wyd. Poznańskie</t>
  </si>
  <si>
    <t>Opoka E. 2001. Uwagi o pisaniu i redagowaniu prac dyplomowych na studiach technicznych. Wydawnictwo Politechniki Śląskiej, Gliwice</t>
  </si>
  <si>
    <t>Kisperska-Moroń D., Krzyżaniak S. 2009. Logistyka. Biblioteka Logistyka Poznań</t>
  </si>
  <si>
    <t>Blaik P. i in. 2013. Logistyka w systemie zarządzania przedsiębiorstwem. PWE. Warszawa</t>
  </si>
  <si>
    <t>Przygotowanie i przedstawienie opracowań z zakresu:                                                          1) Uzasadnienie problematyki badawczej oraz cel i zakres pracy                                         2) Metodyka i plan badań                                                                                                        Udział w ocenie końcowej - 50%                                                                                                   Aktywność i zaprezentowanie własnego stanowiska na temat analizowanych zagadnień.                                                                                                                             Udział w ocenie końcowej - 50%</t>
  </si>
  <si>
    <t>Sęp J., Pacana A. 2018. Metody i narzędzia zarządzania jakością. Wydawnictwo Politechniki Krakowskiej, Kraków</t>
  </si>
  <si>
    <t>Pastuszka K. 2020. Zakładowa kontrola produkcji w ocenie zgodności wyrobów. Wydawnictwo PWN, Warszawa</t>
  </si>
  <si>
    <t>Sikora M. 2019. Wytyczne certyfikacji zakładowej kontroli produkcji. Wydawnictwo PRS, Gdańsk</t>
  </si>
  <si>
    <t>Mrochen M. 2015. Zakładowa kontrola produkcji drogą do wystawiania do krajowej deklaracji zgodności, organizacja i zarządzanie. Wydawnictwo PŚ, Gliwice</t>
  </si>
  <si>
    <t>Pająk E. 2021. Zarządzanie produkcją. Produkt, technologia, organizacja. Wydawnictwo PWN, Warszawa</t>
  </si>
  <si>
    <t>ZKP_U1; ZKP_U2; ZKP_U3; ZKP_K2</t>
  </si>
  <si>
    <t xml:space="preserve">Projekt w zakresie definiowania procesu produkcyjnego poprzez schemat blokowy (diagram przepływu, w ujęciu sytemowym, a to: procesy, dokumenty i/lub decyzje + poszukiwanie "wąskich gardeł"). Podstawy schematów przepływu danych wg Yourdon-Coad i Gane-Sarson.
</t>
  </si>
  <si>
    <t xml:space="preserve">Poszukiwanie przyczyny problemu z wykorzystaniem diagramu Ishikawy (w kontekście standardu ISO 9001). </t>
  </si>
  <si>
    <t>ZKP_W1; ZKP_W2; ZKP_K1</t>
  </si>
  <si>
    <t>Pojęcie systemu, kontroli i produkcji, kontrola ryzyka.</t>
  </si>
  <si>
    <t>Dokumentacja obowiązująca przy normalizacji, procedurach kontroli i systemach zarządzania jakością w przedsiębiorstwie.</t>
  </si>
  <si>
    <t>Normalizacja, normy w zarządzaniu procesami produkcyjnym, instytucje, audyt, controling, kontrola jakości.</t>
  </si>
  <si>
    <t xml:space="preserve">Total Quality Management, a zarządzanie oraz jako czynnik wspierający tworzenie zintegrowanych łańcuchów dostaw i wartości dla klienta w działaniach logistycznych. </t>
  </si>
  <si>
    <t xml:space="preserve">Modele jakości, planowanie jakości , kontrola i monitorowanie jakości. </t>
  </si>
  <si>
    <t>Czynniki kształtujące jakość działań w przedsiębiorstwie, strategie przedsiębiorstwa w zakresie jakości, polityka jakości i zarządzanie projakościowe.</t>
  </si>
  <si>
    <t>podejmowania działalności ze zrozumieniem i świadomością ważności pozatechnicznych aspektów oraz skutków działalności inżyniera</t>
  </si>
  <si>
    <t>ZKP_K2</t>
  </si>
  <si>
    <t xml:space="preserve">ciągłego dokształcania siebie i innych, w celu podnoszenia kompetencji zawodowych </t>
  </si>
  <si>
    <t>ZKP_K1</t>
  </si>
  <si>
    <t>dokonać identyfikacji i analizy ryzyk w zakresie jakości i bezpieczeństwa żywności w odniesieniu do życia ludzi i zwierząt oraz środowiska naturalnego</t>
  </si>
  <si>
    <t>ZKP_U3</t>
  </si>
  <si>
    <t>posługiwać się różnymi metodami monitorowania procesów produkcyjnych oraz przeprowadzać symulację i optymalizację ich przebiegu</t>
  </si>
  <si>
    <t>ZKP_U2</t>
  </si>
  <si>
    <t>dokonać analizy, wdrożyć i wykorzystać narzędzia informatyczne do kierowania środkami technicznymi w przedsiębiorstwie</t>
  </si>
  <si>
    <t>ZKP_U1</t>
  </si>
  <si>
    <t>wpływ wybranych technologii i systemów produkcyjnych na jakość produktu</t>
  </si>
  <si>
    <t>ZKP_W2</t>
  </si>
  <si>
    <t xml:space="preserve">zagadnienia powiązane z eksploatacją i utrzymaniem wybranych linii produkcyjnych </t>
  </si>
  <si>
    <t>ZKP_W1</t>
  </si>
  <si>
    <t xml:space="preserve">Wydział Inżynierii Produkcji i Energetyki                                                                                                                Katedra Eksploatacji Maszyn Ergonomii i Procesów Produkcyjnych                                                                                                          </t>
  </si>
  <si>
    <t>metody prowadzenia badań naukowych i wdrożeniowych dotyczące inżynierii produkcji branży rolno-spozywvczej w aspekcie ochrony własności przemysłowej i prawa autorskiego</t>
  </si>
  <si>
    <t xml:space="preserve">pozyskiwać informacje z literatury i baz danych oraz innych źródeł z zakresu inżynierii produkcji w języku polskim oraz obcym i wykorzystywać je do własnych opracowań z poszanowaniem praw autorskich </t>
  </si>
  <si>
    <t xml:space="preserve">formułować i testować hipotezy badawcze, planować i przeprowadzać eksperymenty naukowe z zakresu  inżynierii produkcji w branży  rolno-spożywczej oraz opracowywać i interpretować wyniki tych eksperymentów, wykorzystując podstawowe narzędzia analityczne </t>
  </si>
  <si>
    <t>S2T_W1; S2T_U1; S2T_U2; S2T_K1</t>
  </si>
  <si>
    <t>Przygotowanie i przedstawienie opracowań z zakresu:                                                           1) Uzasadnienie problematyki badawczej oraz cel i zakres pracy                                                               2) Metodyka i plan badań                                                                                                        Udział w ocenie końcowej - 50%                                                                                                         Aktywność i zaprezentowanie własnego stanowiska na temat analizowanych zagadnień.                                                                                                                             Udział w ocenie końcowej - 50%</t>
  </si>
  <si>
    <t>Dłużewski M. (red). 1974. Technologiczne projektowanie zakładów przemysłu spożywczego. WN-T, Warszawa</t>
  </si>
  <si>
    <t xml:space="preserve">Durlik I. 1992. Projektowanie technologiczno-organizacyjne zakładów przemysłowych. Wydawnictwo PG, Gdańsk </t>
  </si>
  <si>
    <t>Neryng A. (red). 2003. Wyposażenie zakładów gastronomicznych z elementami techniki i projektowania. Wydawnictwo SGGW, Warszawa</t>
  </si>
  <si>
    <t>Grzesińska W., Tomaszewska M., Bliska B.  2011. Projektowanie technologiczne zakładów przemysłu spożywczego. Wybrane zagadnienia. Wydawnictwo SGGW, Warszawa</t>
  </si>
  <si>
    <t>Zaliczenie pisemne (ocena z projektu)                                                                                                           Udział w ocenie końcowej - 50%</t>
  </si>
  <si>
    <t>PSL_U1; PSL_U2</t>
  </si>
  <si>
    <t>Projektowanie laboratorium zakładowego.</t>
  </si>
  <si>
    <t>Projektowanie przepływu ładunków.</t>
  </si>
  <si>
    <t>Projektowanie magazynów.</t>
  </si>
  <si>
    <t>Przestrzenne rozmieszczenie procesu produkcyjnego</t>
  </si>
  <si>
    <t>Dobór maszyn, urządzeń i aparatów.</t>
  </si>
  <si>
    <t>Bilans materiałowy, określenie wielkości zadań produkcyjnych.</t>
  </si>
  <si>
    <t>Technologiczna koncepcja procesu produkcji.</t>
  </si>
  <si>
    <t>Ustalanie asortymentowego programu produkcji.</t>
  </si>
  <si>
    <t>Egzamin pisemny (w formie pytań otwartych lub zamkniętych)                                                                                              Udział w ocenie końcowej - 50%</t>
  </si>
  <si>
    <t>PSL_W1; PSL_W2; PSL_W3;  PSL_K1; PSL_K2</t>
  </si>
  <si>
    <t>Projektowanie kontroli procesu produkcyjnego.</t>
  </si>
  <si>
    <t>Projektowanie magazynów i gospodarki magazynowej.</t>
  </si>
  <si>
    <t>Projektowanie procesu technologicznego.</t>
  </si>
  <si>
    <t>Projektowanie procesu produkcyjnego.</t>
  </si>
  <si>
    <t>Stadia projektowania linii produkcyjnych zakładów.</t>
  </si>
  <si>
    <t>Zasady lokalizacji zakładów produkcyjnych.</t>
  </si>
  <si>
    <t>Podstawy projektowania.</t>
  </si>
  <si>
    <t>odpowiedzialnego pełnienia roli inżyniera w rozstrzyganiu problemów z zakresu techniki oraz inżynierii produkcji i przetwórstwa rolno-spożywczego, w poszanowaniu etyki zawodowej, podczas projektowania linii i systemów produkcyjnych</t>
  </si>
  <si>
    <t>PSL_K2</t>
  </si>
  <si>
    <t>podejmowania działalności upowszechniającej wzorce właściwego postepowania projektanta, zarówno w trakcie pracy jak i poza nią</t>
  </si>
  <si>
    <t>PSL_K1</t>
  </si>
  <si>
    <t>wykorzystywać wiedzę z zakresu inżynierii produkcji do projektowania i modyfikacji  linii oraz systemów produkcyjnych, wykorzystywanych w zakładach przetwórstwa rolno-spożywczego</t>
  </si>
  <si>
    <t>PSL_U2</t>
  </si>
  <si>
    <t>uwzględniać w projektowaniu przebiegu procesów technologicznych, realizowanych na liniach produkcyjnych zakładów przemysłu rolno-spożywczego, strukturę i właściwości surowców biologicznych</t>
  </si>
  <si>
    <t>PSL_U1</t>
  </si>
  <si>
    <t>specjalistyczne zagadnienia dotyczące eksploatacji maszyn i urządzeń zainstalowanych na liniach technologicznych zakładów przetwórstwa rolno-spożywczego</t>
  </si>
  <si>
    <t>PSL_W3</t>
  </si>
  <si>
    <t xml:space="preserve">szczegółowe zagadnienia dotyczące inżynierii produkcji i systemów produkcyjnych, wykorzystywanych w przetwórstwie rolno-spożywczym, pozwalające przeprowadzić krytyczną ich analizę i ocenę </t>
  </si>
  <si>
    <t>PSL_W2</t>
  </si>
  <si>
    <t>w pogłębionym stopniu, teoretyczne założenia w zakresie projektowania systemów i linii produkcyjnych, wykorzystywanych w zakładach przetwórstwa rolno-spożywczego</t>
  </si>
  <si>
    <t>PSL_W1</t>
  </si>
  <si>
    <t>Wydział Inżynierii Produkcji i Energetyki                                                                                                                      Katedra Eksploaracji Maszyn, Ergonomii i Procesów Produkcyjnych</t>
  </si>
  <si>
    <t>wiedza z zakresu inżynierii produkcji i przetwórstwa surowców żywnościowych</t>
  </si>
  <si>
    <t xml:space="preserve">przedmiot uzupełniający do wyboru - fakultatywny </t>
  </si>
  <si>
    <t>metody prowadzenia badań naukowych i wdrożeniowych dotyczące organizacji procesów oraz systemów produkcyjnych, specjalistyczne pojęcia w zakresie ochrony własności przemysłowej i intelektualnej, prawa autorskiego i patentowego w zarządzaniu produkcją</t>
  </si>
  <si>
    <t xml:space="preserve">wykorzystywać wiedzę i umiejętności z zakresu zarządzania i organizacji produkcji i dyscyplin pokrewnych do identyfikowania oraz rozwiązywania zadań i problemów zawodowych w sposób kompleksowy i systemowy oraz wyznaczać trendy rozwojowe stosując podstawowe metody i narzędzia analityczne, symulacyjne i eksperymentalne </t>
  </si>
  <si>
    <t xml:space="preserve">ZIP2_U09 </t>
  </si>
  <si>
    <t>formułować i testować hipotezy badawcze, planować i przeprowadzać eksperymenty naukowe z zakresu zarządzania i organizacji produkcji przetwórstwa rolno-spożywczego oraz opracowywać i interpretować wyniki tych eksperymentów, wykorzystując podstawowe narzędzia analityczne</t>
  </si>
  <si>
    <t xml:space="preserve"> ZIP2_U08</t>
  </si>
  <si>
    <t>rozwijania i upowszechniania wzorów właściwego postępowania w środowisku pracy i poza nim poprzez upowszechnianie osiagnięć naukowych</t>
  </si>
  <si>
    <t>Opracowanie wyników badań - analiza opisowa i statystyczna</t>
  </si>
  <si>
    <t>Testowanie hipotez badawczych i wnioskowanie</t>
  </si>
  <si>
    <t>Przygotowanie i przedstawienie opracowań z zakresu:                                                             1) Opracowania wyników badań                                                                                         2) Wnioskowania                                                                                                                                    Udział w ocenie końcowej - 50%                                                                                Aktywność i zaprezentowanie własnego stanowiska na temat analizowanych zagadnień                                                                                                                             Udział w ocenie końcowej - 50%                                                                                      Ocena końcowa z zaliczenia seminarium stanowi średnią arytmetyzną z ocen semestralnych. Dla oceny pozytywnej wymagane jest pozytywne zaliczenie zajęć w każdym semestrze.</t>
  </si>
  <si>
    <t>Kisperska-Moroń D., Krzyżaniak St. 2009. Logistyka. Biblioteka Logistyka Poznań</t>
  </si>
  <si>
    <t>recenzje</t>
  </si>
  <si>
    <t>wiedza z zakresu treści podstawowych i kierunkowych</t>
  </si>
  <si>
    <t>PMO_U1</t>
  </si>
  <si>
    <t>na podstawie własnych badań przygotować opracowanie naukowe dotyczące szczegółowych zagadnień z zakresu zarządzania i organizacji produkcji, z wykorzystaniem narzędzi informatycznych do opracowania wyników badań</t>
  </si>
  <si>
    <t>ZIP2_U04 ZIP2_U08</t>
  </si>
  <si>
    <t>PMO_U2</t>
  </si>
  <si>
    <t>określić kierunki dalszego uczenia się i zrealizować proces samokształcenia w zakresie przygotowania do egzaminu dyplomowego</t>
  </si>
  <si>
    <t>PMO_K1</t>
  </si>
  <si>
    <t>uznawania znaczenia wiedzy oraz jej krytycznej analizy i oceny w rozstrzyganiu problemów poznawczych i praktycznych z zakresu organizacji produkcji</t>
  </si>
  <si>
    <t>Recenzja samodzielnego opracowania naukowego wyników badań dotyczących procesów produkcyjnych i logistycznych w przedsiębiorstwach branży rolno-spożywczej</t>
  </si>
  <si>
    <r>
      <t>)</t>
    </r>
    <r>
      <rPr>
        <vertAlign val="superscript"/>
        <sz val="10"/>
        <rFont val="Arial Narrow"/>
        <family val="2"/>
        <charset val="238"/>
      </rPr>
      <t>*</t>
    </r>
    <r>
      <rPr>
        <sz val="10"/>
        <rFont val="Arial Narrow"/>
        <family val="2"/>
        <charset val="238"/>
      </rPr>
      <t xml:space="preserve"> - Podawane z dokładnością do 0,1 ECTS, gdzie 1 ECTS = 25-30 godz. zajęć</t>
    </r>
  </si>
  <si>
    <t>Hamrol A., 2007. Zarządzanie jakością z  przykładami. Wydawnictwo Naukowe PWN, Warszawa</t>
  </si>
  <si>
    <t>Turlejska H. 2003. Zasady GHP/GMP oraz system HACCP jako narzędzia zapewnienia bezpieczeństwa zdrowotnego żywności. Poradnik dla przedsiębiorcy. Fundacja Programów Pomocy dla Rolnictwa, Wydanie I, Warszawa</t>
  </si>
  <si>
    <t xml:space="preserve">Diakun J., Mierzejewska S., 2017. Michalska-Pożoga I., Piepiórka-Stepuk J., Rawski J., Normalizacja w praktyce przemysłu przetwórstwa spożywczego. Wydawnictwo Uczelniane Politechniki Koszalińskiej, Koszalin </t>
  </si>
  <si>
    <t>Chynał J. 1999. Informacja techniczna. Wydawnictwo WSP, Kraków</t>
  </si>
  <si>
    <t>Zaliczenie pisemne (Ocena ze sprawozdań)
Udział w ocenie końcowej: - 50%</t>
  </si>
  <si>
    <t>NCI_U1; NCI_U2; NCI_K1</t>
  </si>
  <si>
    <t>Przygotowanie dokumentacji certyfikacyjnej wybranego urządzenia technicznego.</t>
  </si>
  <si>
    <t>Analiza dokumentacji systemowej laboratorium certyfikowanego.</t>
  </si>
  <si>
    <t>Opracowanie i wykonanie instrukcji obsługi lub montażu wybranego urządzenia technicznego.</t>
  </si>
  <si>
    <t xml:space="preserve">Wykonanie dokumentacji rysunkowej wybranego urządzenia technicznego.    </t>
  </si>
  <si>
    <t>Egzamin pisemny 
Udział w ocenie końcowej: - 50%</t>
  </si>
  <si>
    <t>NCI_W1; NCI_W2</t>
  </si>
  <si>
    <t>Certyfikacja, jednostki certyfikujące, znak CE.</t>
  </si>
  <si>
    <t>Audytowanie.</t>
  </si>
  <si>
    <t xml:space="preserve">Rodzaje norm. Instytucje normalizujące. Sposoby oznaczania norm. Rodzaje i znaczenie norm systemowych. </t>
  </si>
  <si>
    <t>Geneza normalizacji.</t>
  </si>
  <si>
    <t>Typizacja, unifikacja.</t>
  </si>
  <si>
    <t>Podstawowe rodzaje dokumentacji związanej z urządzeniem technicznym.</t>
  </si>
  <si>
    <t>Sposoby wyrazu informacji technicznej.</t>
  </si>
  <si>
    <t>Obszary zastosowania informacji technicznej.</t>
  </si>
  <si>
    <t>współpracy zmierzającej do zwiększenia efektywności działań standaryzujących procesy produkcyjne i poprawiających bezpieczeństwo pracy</t>
  </si>
  <si>
    <t>NCI_K1</t>
  </si>
  <si>
    <t>ZIP2_U03
ZIP2_U09</t>
  </si>
  <si>
    <t>analizować i przygotować podstawową dokumentacje związaną z procesem normalizacji i certyfikacji</t>
  </si>
  <si>
    <t>NCI_U2</t>
  </si>
  <si>
    <t>opracować i przedstawić w sposób zwięzły i zrozumiały podstawowe informacji na temat urządzeń technicznych</t>
  </si>
  <si>
    <t>NCI_U1</t>
  </si>
  <si>
    <t>ZIP2_W05
ZIP2_W07</t>
  </si>
  <si>
    <t>znaczenia normalizacji, standaryzacji, certyfikacji różnych obszarów związanych z projektowaniem wyrobów, zarządzaniem procesami technologicznymi oraz bezpieczeństwem</t>
  </si>
  <si>
    <t>NCI_W2</t>
  </si>
  <si>
    <t>znaczenie informacji technicznej w procesie komunikowania się w kontekście projektowania wyrobów oraz zarządzania procesami technologicznymi</t>
  </si>
  <si>
    <t>NCI_W1</t>
  </si>
  <si>
    <t>S3I_W1</t>
  </si>
  <si>
    <t>metody prowadzenia badań naukowych i wdrożeniowych dotyczące inżynierii produkcji, specjalistyczne pojęcia w zakresie ochrony własności przemysłowej i intelektualnej, prawa autorskiego i patentowego w zarządzaniu produkcją</t>
  </si>
  <si>
    <t>S3I_U1</t>
  </si>
  <si>
    <t xml:space="preserve">wykorzystywać wiedzę i umiejętności z zakresu inżynierii produkcji i dyscyplin pokrewnych do identyfikowania oraz rozwiązywania zadań i problemów zawodowych w sposób kompleksowy i systemowy oraz wyznaczać trendy rozwojowe stosując podstawowe metody i narzędzia analityczne, symulacyjne i eksperymentalne </t>
  </si>
  <si>
    <t>S3I_U2</t>
  </si>
  <si>
    <t>formułować i testować hipotezy badawcze, planować i przeprowadzać eksperymenty naukowe z zakresu inzynierii przetwórstwa rolno-spożywczego oraz opracowywać i interpretować wyniki tych eksperymentów, wykorzystując podstawowe narzędzia analityczne</t>
  </si>
  <si>
    <t>S3I_K1</t>
  </si>
  <si>
    <t>S3I_W1; S3I_U1; S3I_U2; S3I_K1</t>
  </si>
  <si>
    <t>Przygotowanie i przedstawienie opracowań z zakresu:                                                             1) Opracowania wyników badań                                                                                                                      2) Wnioskowania                                                                                                                                          Udział w ocenie końcowej - 50%                                                                                Aktywność i zaprezentowanie własnego stanowiska na temat analizowanych zagadnień                                                                                                                             Udział w ocenie końcowej - 50%                                                                                      Ocena końcowa z zaliczenia seminarium stanowi średnią arytmetyzną z ocen semestralnych. Dla oceny pozytywnej wymagane jest pozytywne zaliczenie zajęć w każdym semestrze.</t>
  </si>
  <si>
    <t>PMI_U1</t>
  </si>
  <si>
    <t>na podstawie własnych badań przygotować opracowanie naukowe dotyczące szczegółowych zagadnień z zakresu inżynierii produkcji, z wykorzystaniem narzędzi informatycznych do opracowania wyników badań</t>
  </si>
  <si>
    <t>PMI_U2</t>
  </si>
  <si>
    <t>PMI_K1</t>
  </si>
  <si>
    <t>uznawania znaczenia wiedzy oraz jej krytycznej analizy i oceny w rozstrzyganiu problemów poznawczych i praktycznych z zakresu inżynierii produkcji</t>
  </si>
  <si>
    <t>Szargut J. 2000. Termodynamika. PWN, Warszawa</t>
  </si>
  <si>
    <t>Lange E. 1989. Przechowywanie owoców. PWRiL, Warszawa</t>
  </si>
  <si>
    <t>Flaczyk E., Górecka D., Korczak J. 2011. Towaroznawstwo żywności pochodzenia roślinnego. Wydawnictwo Uniwersytetu Przyrodniczego w Poznaniu</t>
  </si>
  <si>
    <t>Jakubowski T., Sobol Z., Łapczyńska-Kordon B., Sikora J., Baran D. 2016. Wybrane aspekty przechowywania bulw ziemniaka w kontekście jakości surowca. Polskie Towarzystwo Inżynierii Rolniczej, Kraków ISBN 978-83-64377-15-0</t>
  </si>
  <si>
    <t>Adamicki F., Czerko Z. 2002. Przechowywanie owoców. PWRiL, Poznań</t>
  </si>
  <si>
    <t>Zaliczenie pisemne (ocena z kolokwium, projektów oraz z sprawozdań z ćwiczeń) 
Udział w ocenie końcowej - 40%</t>
  </si>
  <si>
    <t>Projekt technologii zamrażanie surowców i produktów pochodzenia roślinnego, dobór urządzeń i paramentów technologicznych.</t>
  </si>
  <si>
    <t>Projekt technologii chłodzenia w chłodni z kontrolowaną atmosferą, dobór urządzeń i parametrów przechowywania.</t>
  </si>
  <si>
    <t>Wyznaczenie kinetyki zmian zawartości wody i współczynnika dyfuzji masy podczas suszenia mikrofalowego.</t>
  </si>
  <si>
    <t>Wyznaczenie kinetyki zmian zawartości wody i temperatury w wybranych produktach rolniczych oraz szybkości suszenia, podczas suszenia konwekcyjnego.</t>
  </si>
  <si>
    <t>Wyznaczanie wybranych właściwości fizyko-chemicznych surowców przeznaczonych do przechowywania i ocena tych właściwości po długotrwałym okresie ich przechowywania.</t>
  </si>
  <si>
    <t>TZS_W1; TZS_W2; TZS_K1; TZS_K2</t>
  </si>
  <si>
    <t>Skojarzone metody utrwalania.</t>
  </si>
  <si>
    <t>Kiszenie i konserwowanie chemiczne.</t>
  </si>
  <si>
    <t>Techniki wyjaławiania termicznego, nietermiczne, fizyczne metody utrwalania.</t>
  </si>
  <si>
    <t>Techniki suszenia mikrofalowego i sublimacyjnego.</t>
  </si>
  <si>
    <t>Techniki zamrażania surowców i produktów.</t>
  </si>
  <si>
    <t>Techniki przechowywania surowców i produktów pochodzenia roślinnego w kontrolowanej atmosferze i ultra niskiej zawartości tlenu.</t>
  </si>
  <si>
    <t xml:space="preserve">działania na rzesz środowiska społecznego poprzez dbałość o wysoką jakość i bezpieczeństwo żywności  </t>
  </si>
  <si>
    <t>TZS_K2</t>
  </si>
  <si>
    <t>postępowania zgodnie z prawną i etyczną odpowiedzialnością za wykonywany zawód oraz podtrzymywania etosu zawodu w zakresie technik zabezpieczania surowców i produktów</t>
  </si>
  <si>
    <t>TZS_K1</t>
  </si>
  <si>
    <t>identyfikować oraz analizować zagrożenia, dla jakości i bezpieczeństwa żywności, życia ludzi i zwierząt oraz środowiska naturalnego, wynikające z przebiegu technik zabezpieczania surowców i produktów roślinnych i zwierzęcych</t>
  </si>
  <si>
    <t>TZS_U2</t>
  </si>
  <si>
    <t>projektować systemy sterowania i kontroli parametrów pracy w technikach zabezpieczania surowców i produktów roślinnych i zwierzęcych</t>
  </si>
  <si>
    <t>TZS_U1</t>
  </si>
  <si>
    <t>w pogłębionym stopniu oddziaływanie współczesnych technologii zabezpieczania surowców i produktów na jakość i bezpieczeństwo żywności oraz stan środowiska naturalnego</t>
  </si>
  <si>
    <t>TZS_W2</t>
  </si>
  <si>
    <t xml:space="preserve">ZIP2_W03    </t>
  </si>
  <si>
    <t>szczegółowe właściwości surowców i produktów, roślinnych i zwierzęcych oraz odpowiednie techniki ich zabezpieczania</t>
  </si>
  <si>
    <t>TZS_W1</t>
  </si>
  <si>
    <t>Wydział Inżynierii Produkcji i Energetyki                                                                                                                      Katedra Eksploatacji Maszyn, Ergonomii i Procesów Produkcyjnych</t>
  </si>
  <si>
    <t>Bilans ECTS</t>
  </si>
  <si>
    <t xml:space="preserve">Poziom studiów: drugiego stopnia        </t>
  </si>
  <si>
    <t>Zajęcia związane z prowadzoną w Uczelni działalnością naukową</t>
  </si>
  <si>
    <t>w dyscyplinie</t>
  </si>
  <si>
    <t>z bezpo-średnim udziałem</t>
  </si>
  <si>
    <t>Razem dla programu studiów</t>
  </si>
  <si>
    <t>ZiIP -  organizacja systemów produkcyjnych (OSP)</t>
  </si>
  <si>
    <t>ZiIP - inżynieria systemów produkcyjnych (ISP)</t>
  </si>
  <si>
    <t>Udział zajęć związanych z prowadzoną w Uczelni działalnością naukową [%]</t>
  </si>
  <si>
    <t>Udział zajęć realizowanych z bezpośrednim udziałem prowadzącego [%]</t>
  </si>
  <si>
    <t>D</t>
  </si>
  <si>
    <t>Struktura ECTS wg dyscyplin  [%]</t>
  </si>
  <si>
    <t>-</t>
  </si>
  <si>
    <t>Przedmioty z dziedzin nauki humanistyczne i społeczne</t>
  </si>
  <si>
    <t>Zagrożenie i bezpieczeństwo</t>
  </si>
  <si>
    <t>Specjalność do wyboru - Organizacja systemów produkcyjnych (OSP), Inżynieria systemów produkcyjnych (ISP)</t>
  </si>
  <si>
    <t xml:space="preserve">Specjalność do wyboru - Organizacja systemów produkcyjnych (OSP), Inżynieria systemów produkcyjnych (ISP) </t>
  </si>
  <si>
    <t>Recenzje</t>
  </si>
  <si>
    <t>przy rozwiązywaniu złożonych problemów z zakresu zarządzania i inżynierii produkcji porozumieć się z różnymi grupami zawodowymi, wykorzystując dostępne metody i środki komunikacji</t>
  </si>
  <si>
    <t xml:space="preserve">formułować i testować hipotezy badawcze, planować i przeprowadzać eksperymenty naukowe z zakresu  inżynierii produkcji i przetwórstwa rolno-spożywczego oraz opracowywać i interpretować wyniki tych eksperymentów, wykorzystując podstawowe narzędzia analityczne </t>
  </si>
  <si>
    <t xml:space="preserve">identyfikować, specyfikować oraz analizować zagrożenia dla jakości i bezpieczeństwa żywności, życia ludzi i zwierząt oraz środowiska naturalnego, wynikające z przebiegu procesów produkcyjnych </t>
  </si>
  <si>
    <t xml:space="preserve">zarządzanie i inżynieria produkcji </t>
  </si>
  <si>
    <t>zarządzanie i Inżynieria Produkcji</t>
  </si>
  <si>
    <t>zarządzanie i inzynieria produkcji</t>
  </si>
  <si>
    <t>zarządzaniei inżynieria produkcji</t>
  </si>
  <si>
    <t>SMO_W1</t>
  </si>
  <si>
    <t>SMO_U1</t>
  </si>
  <si>
    <t>SMO_U2</t>
  </si>
  <si>
    <t>SMO_K1</t>
  </si>
  <si>
    <t>SMO_W1; SMO_U1; SMO_U2; SMO_K1</t>
  </si>
  <si>
    <t>SMI_W1</t>
  </si>
  <si>
    <t>SMI_U1</t>
  </si>
  <si>
    <t>SMI_U2</t>
  </si>
  <si>
    <t>SMI_K1</t>
  </si>
  <si>
    <t xml:space="preserve">  TZ; SZ</t>
  </si>
  <si>
    <t xml:space="preserve">- dziedzina nauk inżynieryjno-technicznych:                                                                                                     dyscyplina inżynieria mechaniczna (TZ) - 69,6%                  </t>
  </si>
  <si>
    <t xml:space="preserve">- dziedzina nauk społecznych:                                                                                                                      dyscyplina nauki o zarządzaniu i jakości (SZ) - 30,4%                                                                      </t>
  </si>
  <si>
    <t xml:space="preserve">posługiwać się językiem obcym w zakresie specjalistycznej terminologii  w obszarze zarządzania i inżynierii produkcji, zgodne z wymaganiami dla poziomu B2+ Europejskiego Systemu Opisu Kształcenia Językowego </t>
  </si>
  <si>
    <t>Kwalifikacje umożliwiające uzyskanie kompetencji inżynierskich</t>
  </si>
  <si>
    <t>Symbol efektu kształcenia dla kierunku studiów</t>
  </si>
  <si>
    <t>P7S_WG</t>
  </si>
  <si>
    <t>podstawowe procesy zachodzące w cyklu życia urządzeń, obiektów i systemów technicznych</t>
  </si>
  <si>
    <t>P7S_WK</t>
  </si>
  <si>
    <t>podstawowe zasady tworzenia i rozwoju różnych form indywidualnej przedsiębiorczości</t>
  </si>
  <si>
    <t>planować i przeprowadzać eksperymenty, w tym pomiary i symulacje komputerowe, interpretować uzyskane wyniki i wyciągać wnioski</t>
  </si>
  <si>
    <t>P7S_UW</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</si>
  <si>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</si>
  <si>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</si>
  <si>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</si>
  <si>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</si>
  <si>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</si>
  <si>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</si>
  <si>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</si>
  <si>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</si>
  <si>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</si>
  <si>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 xml:space="preserve">w pogłębionym stopniu zagadnienia wybranych działów matematyki, niezbędne w rozwiązywaniu zadań w obszarze zarządzania i inżynierii produkcji </t>
  </si>
  <si>
    <t>planować, przeprowadzać i oceniać poprawność wykonanego zadania praktycznego związanego z zarządzaniem i inżynierią produkcji z zakresu metod numerycznych i rachunku różniczkowego funkcji wielu zmiennych, potrafi ocenić wynik finansowy analizowanych wariantów działania i dokonać optymalizacji zysków i kosztów</t>
  </si>
  <si>
    <t>pojęcia z zakresu metodologii badań, rodzaje prac naukowych oraz zasady formułowania i uzasadniania problemów badawczych, a także stawiania hipotez</t>
  </si>
  <si>
    <t>strukturę procesu badawczego i kolejność zadań podczas eksperymentu naukowego oraz metody pozwalające przeprowadzić szczegółową analizę procesu i zaproponować zmiany</t>
  </si>
  <si>
    <t>w oparciu o przegląd literatury z zakresu badań i wdrożeń w obszarze zarządzania i inżynierii produkcji, określić kierunki dalszego uczenia się i realizować samokształcenie</t>
  </si>
  <si>
    <t>MBN_U1; MBN_U2; MBN_U3; MBN_U4; MBN_U5; MBN_K1; MBN_K2</t>
  </si>
  <si>
    <t>Seminaria</t>
  </si>
  <si>
    <t>Uzupełniające elementy programu studiów</t>
  </si>
  <si>
    <t>Warunki realizacji zajęć specjalistycznych:</t>
  </si>
  <si>
    <t>Zakres i forma egzaminu dyplomowego</t>
  </si>
  <si>
    <t>Warunki dopuszczenia do egzaminu dyplomowego na Uniwersytecie Rolniczym, forma egzaminu oraz jego zakres zostały określone w Regulaminie Studiów.                                                                                                                                                  Przedmiotem ustnego egzaminu dyplomowego magisterskiego jest prezentacja pracy magisterskiej oraz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(WIPiE) Uniwersytetu Rolniczego im. Hugona Kołłątaja w Krakowie.                                                                                                                                                                                                                                                                                                                                                                                                                                                                                                        Za egzamin dyplomowy magisterski student otrzymje 2 ECTS.</t>
  </si>
  <si>
    <r>
      <t>Zakres i forma pracy dyplomowej</t>
    </r>
    <r>
      <rPr>
        <vertAlign val="superscript"/>
        <sz val="10"/>
        <color rgb="FF000000"/>
        <rFont val="Arial Narrow"/>
        <family val="2"/>
        <charset val="238"/>
      </rPr>
      <t>*</t>
    </r>
  </si>
  <si>
    <t xml:space="preserve">Na studiach II stopnia na kierunku zarządzanie i inżynieria produkcji pracę dyplomową stanowi praca magisterska. Za złożenie i uzyskanie pozytywnej oceny z pracy magisterskiej student otrzymuje 7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Szczegóły poszczególnych etapów dyplomowania oraz zasady przygotowania pracy dyplomowej określa Procedura dyplomowania oraz przygotowywania prac dyplomowych przez studentów Wydziału Inżynierii Produkcji i Energetyki (WIPiE) Uniwersytetu Rolniczego im. Hugona Kołłątaja w Krakowie.
</t>
  </si>
  <si>
    <t>YPR_U1; YPR_U2; YPR_K1</t>
  </si>
  <si>
    <t>TZS_U1; TZS_U2; TZS_K1</t>
  </si>
  <si>
    <t>SUR_U1; SUR_U2; SUR_K1</t>
  </si>
  <si>
    <t>Szymaniec S. 2021. Utrzymanie ruchu w przemyśle. PWN, Warszawa</t>
  </si>
  <si>
    <t>OMP_U1; OMP_U2; OMP_K1</t>
  </si>
  <si>
    <t>WRR_U1; WRR_U2; WRR_K1</t>
  </si>
  <si>
    <t>PMI_W1</t>
  </si>
  <si>
    <t xml:space="preserve">w stopniu pogłębionym zagadnienia dotyczące inżynierii produkcji i systemów produkcyjnych, potrzebę ich analizy i oceny, w celu ich usprawnienia </t>
  </si>
  <si>
    <t>PMI_W2</t>
  </si>
  <si>
    <t xml:space="preserve">oddziaływanie nowoczesnych rozwiazań technicznych i technologicznych na  jakość surowców i produktów, zdrowie ludzi, dobrostan zwierząt środowisko naturalne </t>
  </si>
  <si>
    <t>ILG_U1; ILG_U2; ILG_K1</t>
  </si>
  <si>
    <t>OEU_U1; OEU_U2; OEU_K1</t>
  </si>
  <si>
    <t>PMO_W1</t>
  </si>
  <si>
    <t xml:space="preserve">w stopniu pogłębionym zagadnienia dotyczące organizacji systemów produkcyjnych, potrzebę ich analizy i oceny, w celu ich usprawnienia </t>
  </si>
  <si>
    <t>PMO_W2</t>
  </si>
  <si>
    <t>zaprogramować aplikację informatycznego systemu nadzorującego proces produkcyjny w programie InTouch, w tym wizualizację i animację pracy linii produkcyjnych</t>
  </si>
  <si>
    <t>Zastosowanie drzewa decyzyjnego oraz procedury weryfikacji priorytetu jako narzędzi do badania punktów kontrolnych w systemie HACCP.</t>
  </si>
  <si>
    <t>OES_U1; OES_U2; OES_K1</t>
  </si>
  <si>
    <t>PRO_U1, PRO_U2, PRO_U3; PRO_K1</t>
  </si>
  <si>
    <t>NEG_U1; NEG_K1</t>
  </si>
  <si>
    <t xml:space="preserve">Inżynieria produkcji i przetwórstwa surowców żywnościowych </t>
  </si>
  <si>
    <t>ZIP2_W07  ZIP2_W10</t>
  </si>
  <si>
    <t xml:space="preserve">zaplanować zużycie surowców i energii w procesach produkcyjnych a także  identyfikować, specyfikować oraz analizować zagrożenia dla jakości i bezpieczeństwa żywności; bilansować i optymalizować zużycie surowców, zasobów naturalnych i energii w procesach produkcyjnych i usługowych </t>
  </si>
  <si>
    <t>Egzamin pisemny (w formie testu)                                                                                              Udział w ocenie końcowej - 50%</t>
  </si>
  <si>
    <t xml:space="preserve">Ziajka S. 1997. Mleczarstwo zagadnienia wybrane. Wyd. ART, Olsztyn </t>
  </si>
  <si>
    <t>Wojdalski J. i in.2002. Energia i jej użytkowanie w przemysle rolno-spożywczym. SGGW, Warszawa</t>
  </si>
  <si>
    <t xml:space="preserve">Forma studiów: niestacjonarne (NM)        </t>
  </si>
  <si>
    <t>Zagrożenie i bezpieczeństwo (Bezpieczeństwo narodowe, Bezpieczeństwo cybernetyczne, Bezpieczeństwo środowiska)</t>
  </si>
  <si>
    <t>Ćwiczenia adytoryjne</t>
  </si>
  <si>
    <t>Kaleta A., Moszkowicz K., Witek-Crabb A. 2016. Zarządzanie strategiczne w teorii i praktyce. Prace Naukowe Uniwersytetu Ekonomicznego we Wrocławiu, Wrocław</t>
  </si>
  <si>
    <t>Zaliczenie pisemne (ocena z  projektów)
Udział w ocenie końcowej -15%</t>
  </si>
  <si>
    <t xml:space="preserve">
Tematyka zajęć</t>
  </si>
  <si>
    <t>Pawełek B., Wanat S., Zeliaś A., 2004, Prognozowanie ekonomiczne. Teoria, przykłady, zadania, Wydawnictwo Naukowe PWN, Warszawa</t>
  </si>
  <si>
    <t>Jajuga K., 1999,  Ekonometria. Metody i analiza problemów ekonomicznych, Wydawnictwo Akademii Ekonomicznej we Wrocławiu, Wrocław.</t>
  </si>
  <si>
    <t xml:space="preserve"> Zaliczenie w formie pisemnej treści wykładów i ćwiczeń. Na ocenę pozytywną należy udzielić co najmniej 60% prawidłowych odpowiedzi na zadane pytania.
Udział w ocenie końcowej -100%</t>
  </si>
  <si>
    <t>SL - stacjonarne, licencjackie; SI - stacjonarne, inżynierskie; SM - stacjonarne magisterskie; 
NI - niestacjonarne, inżynierskie; NM - niestacjonarne magisterskie</t>
  </si>
  <si>
    <t>posługiwać się metodami zarządzania wiedzą i wspomagania decyzji; projektować elementy systemów wspomagania decyzji</t>
  </si>
  <si>
    <t xml:space="preserve">
Tematyka zajęć</t>
  </si>
  <si>
    <t xml:space="preserve">Forma studiów: niestacjonarne (NM)      </t>
  </si>
  <si>
    <t xml:space="preserve">Wpływ surowca i procesu przetwarzania na gęstości materiału. Oznaczenie gęstości nasypowej BD, właściwej SD i bezwzględnej AD. Wyznaczenie współczynników wypełnienia i porowatości. Określenie indeksu Carra i wskaźnika Hausnera. Charakterystyka materiału pod względem sypkości. </t>
  </si>
  <si>
    <t xml:space="preserve">
Podstawowa</t>
  </si>
  <si>
    <t xml:space="preserve">Wydział Inżynierii Produkcji i Energetyki                                                                                                               </t>
  </si>
  <si>
    <t xml:space="preserve">Wydział Inżynierii Produkcji i Energetyki                                                                                                           </t>
  </si>
  <si>
    <t xml:space="preserve">Poziom studiów: drugiego stopnia     </t>
  </si>
  <si>
    <t xml:space="preserve">Poziom studiów: drugiego stopnia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</si>
</sst>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Arial Narrow"/>
      <family val="2"/>
      <charset val="238"/>
    </font>
    <font>
      <vertAlign val="superscript"/>
      <sz val="11"/>
      <name val="Arial Narrow"/>
      <family val="2"/>
      <charset val="238"/>
    </font>
    <font>
      <b/>
      <sz val="11"/>
      <name val="Arial Narrow"/>
      <family val="2"/>
      <charset val="238"/>
    </font>
    <font>
      <sz val="11"/>
      <color theme="1"/>
      <name val="Arial Narrow"/>
      <family val="2"/>
      <charset val="238"/>
    </font>
    <font>
      <vertAlign val="superscript"/>
      <sz val="11"/>
      <color indexed="8"/>
      <name val="Arial Narrow"/>
      <family val="2"/>
      <charset val="238"/>
    </font>
    <font>
      <sz val="11"/>
      <color indexed="8"/>
      <name val="Arial Narrow"/>
      <family val="2"/>
      <charset val="238"/>
    </font>
    <font>
      <vertAlign val="superscript"/>
      <sz val="11"/>
      <color theme="1"/>
      <name val="Arial Narrow"/>
      <family val="2"/>
      <charset val="238"/>
    </font>
    <font>
      <sz val="11"/>
      <color rgb="FF000000"/>
      <name val="Arial Narrow"/>
      <family val="2"/>
      <charset val="238"/>
    </font>
    <font>
      <b/>
      <sz val="11"/>
      <color rgb="FF000000"/>
      <name val="Arial Narrow"/>
      <family val="2"/>
      <charset val="238"/>
    </font>
    <font>
      <b/>
      <sz val="11"/>
      <color theme="1"/>
      <name val="Arial Narrow"/>
      <family val="2"/>
      <charset val="238"/>
    </font>
    <font>
      <sz val="11"/>
      <color rgb="FFFF0000"/>
      <name val="Arial Narrow"/>
      <family val="2"/>
      <charset val="238"/>
    </font>
    <font>
      <sz val="11"/>
      <color rgb="FF002060"/>
      <name val="Arial Narrow"/>
      <family val="2"/>
      <charset val="238"/>
    </font>
    <font>
      <sz val="10"/>
      <color theme="1"/>
      <name val="Arial Narrow"/>
      <family val="2"/>
      <charset val="238"/>
    </font>
    <font>
      <vertAlign val="superscript"/>
      <sz val="10"/>
      <color indexed="8"/>
      <name val="Arial Narrow"/>
      <family val="2"/>
      <charset val="238"/>
    </font>
    <font>
      <sz val="10"/>
      <color indexed="8"/>
      <name val="Arial Narrow"/>
      <family val="2"/>
      <charset val="238"/>
    </font>
    <font>
      <sz val="11"/>
      <color rgb="FF000000"/>
      <name val="Calibri"/>
      <family val="2"/>
      <charset val="238"/>
    </font>
    <font>
      <vertAlign val="superscript"/>
      <sz val="11"/>
      <color rgb="FF000000"/>
      <name val="Arial Narrow"/>
      <family val="2"/>
      <charset val="238"/>
    </font>
    <font>
      <sz val="11"/>
      <name val="Calibri"/>
      <family val="2"/>
      <charset val="238"/>
      <scheme val="minor"/>
    </font>
    <font>
      <sz val="10"/>
      <color theme="1"/>
      <name val="Calibri"/>
      <family val="2"/>
      <charset val="238"/>
      <scheme val="minor"/>
    </font>
    <font>
      <b/>
      <sz val="10"/>
      <color theme="1"/>
      <name val="Arial Narrow"/>
      <family val="2"/>
      <charset val="238"/>
    </font>
    <font>
      <sz val="10"/>
      <name val="Arial Narrow"/>
      <family val="2"/>
      <charset val="238"/>
    </font>
    <font>
      <b/>
      <sz val="10"/>
      <color rgb="FF000000"/>
      <name val="Arial Narrow"/>
      <family val="2"/>
      <charset val="238"/>
    </font>
    <font>
      <b/>
      <sz val="10"/>
      <name val="Arial Narrow"/>
      <family val="2"/>
      <charset val="238"/>
    </font>
    <font>
      <sz val="10"/>
      <color rgb="FF000000"/>
      <name val="Arial Narrow"/>
      <family val="2"/>
      <charset val="238"/>
    </font>
    <font>
      <b/>
      <vertAlign val="superscript"/>
      <sz val="10"/>
      <color indexed="8"/>
      <name val="Arial Narrow"/>
      <family val="2"/>
      <charset val="238"/>
    </font>
    <font>
      <vertAlign val="superscript"/>
      <sz val="10"/>
      <color rgb="FF000000"/>
      <name val="Arial Narrow"/>
      <family val="2"/>
      <charset val="238"/>
    </font>
    <font>
      <i/>
      <sz val="10"/>
      <name val="Arial Narrow"/>
      <family val="2"/>
      <charset val="238"/>
    </font>
    <font>
      <i/>
      <sz val="11"/>
      <color theme="1"/>
      <name val="Arial Narrow"/>
      <family val="2"/>
      <charset val="238"/>
    </font>
    <font>
      <b/>
      <i/>
      <sz val="11"/>
      <color theme="1"/>
      <name val="Arial Narrow"/>
      <family val="2"/>
      <charset val="238"/>
    </font>
    <font>
      <sz val="11"/>
      <color theme="1"/>
      <name val="Calibri"/>
      <family val="2"/>
      <charset val="238"/>
      <scheme val="minor"/>
    </font>
    <font>
      <vertAlign val="superscript"/>
      <sz val="10"/>
      <name val="Arial Narrow"/>
      <family val="2"/>
      <charset val="238"/>
    </font>
    <font>
      <sz val="8"/>
      <color theme="1"/>
      <name val="Arial Narrow"/>
      <family val="2"/>
      <charset val="238"/>
    </font>
    <font>
      <sz val="9"/>
      <color theme="1"/>
      <name val="Arial Narrow"/>
      <family val="2"/>
      <charset val="238"/>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s>
  <cellStyleXfs count="12">
    <xf numFmtId="0" fontId="0" fillId="0" borderId="0"/>
    <xf numFmtId="0" fontId="7" fillId="0" borderId="0"/>
    <xf numFmtId="0" fontId="6" fillId="0" borderId="0"/>
    <xf numFmtId="0" fontId="23" fillId="0" borderId="0"/>
    <xf numFmtId="0" fontId="5" fillId="0" borderId="0"/>
    <xf numFmtId="0" fontId="23" fillId="0" borderId="0"/>
    <xf numFmtId="0" fontId="4" fillId="0" borderId="0"/>
    <xf numFmtId="0" fontId="37" fillId="0" borderId="0"/>
    <xf numFmtId="0" fontId="4" fillId="0" borderId="0"/>
    <xf numFmtId="0" fontId="3" fillId="0" borderId="0"/>
    <xf numFmtId="0" fontId="2" fillId="0" borderId="0"/>
    <xf numFmtId="0" fontId="1" fillId="0" borderId="0"/>
  </cellStyleXfs>
  <cellXfs count="1315">
    <xf numFmtId="0" fontId="0" fillId="0" borderId="0" xfId="0"/>
    <xf numFmtId="0" fontId="15" fillId="0" borderId="0" xfId="3" applyFont="1" applyAlignment="1" applyProtection="1">
      <alignment vertical="center"/>
    </xf>
    <xf numFmtId="0" fontId="23" fillId="0" borderId="0" xfId="3" applyFont="1"/>
    <xf numFmtId="0" fontId="23" fillId="0" borderId="0" xfId="3" applyFont="1" applyAlignment="1" applyProtection="1"/>
    <xf numFmtId="164" fontId="15" fillId="0" borderId="1" xfId="3" applyNumberFormat="1" applyFont="1" applyBorder="1" applyAlignment="1" applyProtection="1">
      <alignment horizontal="center" vertical="center" wrapText="1"/>
    </xf>
    <xf numFmtId="0" fontId="15" fillId="0" borderId="1" xfId="3" applyFont="1" applyBorder="1" applyAlignment="1" applyProtection="1">
      <alignment horizontal="center" vertical="center"/>
    </xf>
    <xf numFmtId="0" fontId="15" fillId="0" borderId="1" xfId="3" applyFont="1" applyBorder="1" applyAlignment="1" applyProtection="1">
      <alignment vertical="center"/>
    </xf>
    <xf numFmtId="164" fontId="15" fillId="0" borderId="1" xfId="3" applyNumberFormat="1" applyFont="1" applyBorder="1" applyAlignment="1" applyProtection="1">
      <alignment horizontal="center" vertical="center"/>
    </xf>
    <xf numFmtId="0" fontId="16" fillId="0" borderId="0" xfId="3" applyFont="1" applyAlignment="1" applyProtection="1">
      <alignment vertical="center"/>
    </xf>
    <xf numFmtId="0" fontId="16" fillId="0" borderId="1" xfId="3" applyFont="1" applyBorder="1" applyAlignment="1" applyProtection="1">
      <alignment horizontal="center" vertical="center"/>
    </xf>
    <xf numFmtId="0" fontId="8" fillId="0" borderId="0" xfId="3" applyFont="1" applyAlignment="1" applyProtection="1">
      <alignment vertical="center"/>
    </xf>
    <xf numFmtId="164" fontId="8" fillId="0" borderId="1" xfId="3" applyNumberFormat="1" applyFont="1" applyBorder="1" applyAlignment="1" applyProtection="1">
      <alignment horizontal="center" vertical="center" wrapText="1"/>
    </xf>
    <xf numFmtId="0" fontId="8" fillId="0" borderId="0" xfId="3" applyFont="1" applyAlignment="1" applyProtection="1">
      <alignment horizontal="center" vertical="center" wrapText="1"/>
    </xf>
    <xf numFmtId="0" fontId="8" fillId="0" borderId="0" xfId="3" applyFont="1" applyAlignment="1" applyProtection="1">
      <alignment vertical="center" wrapText="1"/>
    </xf>
    <xf numFmtId="0" fontId="8" fillId="0" borderId="1" xfId="3" applyFont="1" applyBorder="1" applyAlignment="1" applyProtection="1">
      <alignment horizontal="center" vertical="center"/>
    </xf>
    <xf numFmtId="0" fontId="8" fillId="0" borderId="1" xfId="3" applyFont="1" applyBorder="1" applyAlignment="1" applyProtection="1">
      <alignment vertical="center"/>
    </xf>
    <xf numFmtId="164" fontId="8" fillId="0" borderId="1" xfId="3" applyNumberFormat="1" applyFont="1" applyBorder="1" applyAlignment="1" applyProtection="1">
      <alignment horizontal="center" vertical="center"/>
    </xf>
    <xf numFmtId="0" fontId="10" fillId="0" borderId="0" xfId="3" applyFont="1" applyAlignment="1" applyProtection="1">
      <alignment vertical="center"/>
    </xf>
    <xf numFmtId="0" fontId="10" fillId="0" borderId="5" xfId="3" applyFont="1" applyBorder="1" applyAlignment="1" applyProtection="1">
      <alignment vertical="center"/>
    </xf>
    <xf numFmtId="0" fontId="10" fillId="0" borderId="5" xfId="3" applyFont="1" applyFill="1" applyBorder="1" applyAlignment="1" applyProtection="1">
      <alignment horizontal="center" vertical="center"/>
    </xf>
    <xf numFmtId="0" fontId="8" fillId="0" borderId="1" xfId="3" applyFont="1" applyBorder="1" applyAlignment="1">
      <alignment vertical="center"/>
    </xf>
    <xf numFmtId="0" fontId="8" fillId="0" borderId="0" xfId="3" applyFont="1" applyBorder="1" applyAlignment="1">
      <alignment vertical="center"/>
    </xf>
    <xf numFmtId="0" fontId="8" fillId="0" borderId="0" xfId="3" applyFont="1" applyAlignment="1">
      <alignment vertical="center"/>
    </xf>
    <xf numFmtId="164" fontId="8" fillId="0" borderId="1" xfId="3" applyNumberFormat="1" applyFont="1" applyBorder="1" applyAlignment="1">
      <alignment horizontal="center" vertical="center" wrapText="1"/>
    </xf>
    <xf numFmtId="0" fontId="8" fillId="0" borderId="1" xfId="3" applyFont="1" applyBorder="1" applyAlignment="1">
      <alignment horizontal="center" vertical="center"/>
    </xf>
    <xf numFmtId="164" fontId="8" fillId="0" borderId="1" xfId="3" applyNumberFormat="1" applyFont="1" applyBorder="1" applyAlignment="1">
      <alignment horizontal="center" vertical="center"/>
    </xf>
    <xf numFmtId="0" fontId="10" fillId="0" borderId="5" xfId="3" applyFont="1" applyBorder="1" applyAlignment="1">
      <alignment vertical="center"/>
    </xf>
    <xf numFmtId="0" fontId="10" fillId="0" borderId="5" xfId="3" applyFont="1" applyBorder="1" applyAlignment="1">
      <alignment horizontal="center" vertical="center"/>
    </xf>
    <xf numFmtId="0" fontId="8" fillId="0" borderId="3" xfId="5" applyFont="1" applyFill="1" applyBorder="1" applyAlignment="1">
      <alignment horizontal="center" vertical="center"/>
    </xf>
    <xf numFmtId="0" fontId="15" fillId="0" borderId="1" xfId="3"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10" fillId="0" borderId="0" xfId="3" applyFont="1" applyAlignment="1">
      <alignment vertical="center"/>
    </xf>
    <xf numFmtId="0" fontId="8" fillId="0" borderId="1" xfId="3" applyFont="1" applyBorder="1" applyAlignment="1">
      <alignment horizontal="center" vertical="center" wrapText="1"/>
    </xf>
    <xf numFmtId="0" fontId="20" fillId="0" borderId="0" xfId="0" applyFont="1"/>
    <xf numFmtId="0" fontId="20" fillId="0" borderId="0" xfId="0" applyFont="1" applyAlignment="1">
      <alignment horizontal="right" indent="5"/>
    </xf>
    <xf numFmtId="0" fontId="20" fillId="0" borderId="0" xfId="0" applyFont="1" applyBorder="1"/>
    <xf numFmtId="0" fontId="28" fillId="0" borderId="0" xfId="0" applyFont="1" applyAlignment="1">
      <alignment vertical="center"/>
    </xf>
    <xf numFmtId="0" fontId="30" fillId="0" borderId="0" xfId="0" applyFont="1" applyAlignment="1">
      <alignment vertical="center"/>
    </xf>
    <xf numFmtId="0" fontId="31" fillId="0" borderId="1" xfId="0" applyFont="1" applyBorder="1" applyAlignment="1">
      <alignment vertical="center"/>
    </xf>
    <xf numFmtId="0" fontId="28" fillId="0" borderId="1" xfId="0" applyFont="1" applyBorder="1" applyAlignment="1">
      <alignment vertical="center"/>
    </xf>
    <xf numFmtId="0" fontId="31" fillId="0" borderId="0" xfId="0" applyFont="1" applyBorder="1" applyAlignment="1">
      <alignment vertical="center"/>
    </xf>
    <xf numFmtId="0" fontId="28" fillId="0" borderId="0" xfId="0" applyFont="1" applyBorder="1" applyAlignment="1">
      <alignment vertical="center"/>
    </xf>
    <xf numFmtId="0" fontId="30" fillId="0" borderId="0" xfId="0" applyFont="1" applyAlignment="1">
      <alignment horizontal="right" vertical="center"/>
    </xf>
    <xf numFmtId="0" fontId="31" fillId="0" borderId="1" xfId="0" applyFont="1" applyBorder="1" applyAlignment="1">
      <alignment horizontal="center" vertical="center"/>
    </xf>
    <xf numFmtId="0" fontId="31" fillId="0" borderId="9" xfId="0" applyFont="1" applyBorder="1" applyAlignment="1">
      <alignment horizontal="center" vertical="center"/>
    </xf>
    <xf numFmtId="0" fontId="28" fillId="0" borderId="14" xfId="0" applyFont="1" applyFill="1" applyBorder="1" applyAlignment="1">
      <alignment vertical="center"/>
    </xf>
    <xf numFmtId="0" fontId="28" fillId="0" borderId="0" xfId="0" applyFont="1" applyFill="1" applyBorder="1" applyAlignment="1">
      <alignment horizontal="center" vertical="center"/>
    </xf>
    <xf numFmtId="0" fontId="31" fillId="0" borderId="14" xfId="0" applyFont="1" applyFill="1" applyBorder="1"/>
    <xf numFmtId="0" fontId="31" fillId="0" borderId="14" xfId="0" applyFont="1" applyFill="1" applyBorder="1" applyAlignment="1">
      <alignment wrapText="1"/>
    </xf>
    <xf numFmtId="0" fontId="29" fillId="0" borderId="1" xfId="0" applyFont="1" applyBorder="1" applyAlignment="1">
      <alignment horizontal="center" vertical="center"/>
    </xf>
    <xf numFmtId="0" fontId="29" fillId="0" borderId="8" xfId="0" applyFont="1" applyBorder="1" applyAlignment="1">
      <alignment horizontal="center" vertical="center"/>
    </xf>
    <xf numFmtId="0" fontId="28" fillId="0" borderId="9" xfId="0" applyFont="1" applyBorder="1" applyAlignment="1">
      <alignment horizontal="center" vertical="center"/>
    </xf>
    <xf numFmtId="0" fontId="29" fillId="0" borderId="7"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31" fillId="0" borderId="14" xfId="0" applyFont="1" applyFill="1" applyBorder="1" applyAlignment="1">
      <alignment horizontal="left" vertical="center"/>
    </xf>
    <xf numFmtId="0" fontId="31" fillId="0" borderId="0" xfId="0" applyFont="1" applyFill="1" applyBorder="1" applyAlignment="1">
      <alignment horizontal="center" vertical="center"/>
    </xf>
    <xf numFmtId="0" fontId="28" fillId="0" borderId="14" xfId="0" applyFont="1" applyBorder="1" applyAlignment="1">
      <alignment vertical="center" wrapText="1"/>
    </xf>
    <xf numFmtId="0" fontId="31"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4" fillId="0" borderId="0" xfId="0" applyFont="1" applyBorder="1" applyAlignment="1">
      <alignment vertical="center"/>
    </xf>
    <xf numFmtId="0" fontId="28" fillId="0" borderId="8" xfId="0" applyFont="1" applyBorder="1" applyAlignment="1">
      <alignment horizontal="left" vertical="center"/>
    </xf>
    <xf numFmtId="0" fontId="34" fillId="0" borderId="0" xfId="0" applyFont="1" applyBorder="1" applyAlignment="1">
      <alignment horizontal="left" vertical="center" wrapText="1"/>
    </xf>
    <xf numFmtId="0" fontId="34" fillId="0" borderId="3" xfId="0" applyFont="1" applyBorder="1" applyAlignment="1">
      <alignment horizontal="center" vertical="center"/>
    </xf>
    <xf numFmtId="1" fontId="34" fillId="0" borderId="3" xfId="0" applyNumberFormat="1" applyFont="1" applyBorder="1" applyAlignment="1">
      <alignment horizontal="center" vertical="center"/>
    </xf>
    <xf numFmtId="0" fontId="20" fillId="0" borderId="0" xfId="0" applyFont="1" applyBorder="1" applyAlignment="1">
      <alignment vertical="center"/>
    </xf>
    <xf numFmtId="0" fontId="20" fillId="0" borderId="8" xfId="0" applyFont="1" applyBorder="1" applyAlignment="1">
      <alignment horizontal="center" vertical="center" wrapText="1"/>
    </xf>
    <xf numFmtId="0" fontId="27" fillId="0" borderId="0" xfId="0" applyFont="1" applyBorder="1" applyAlignment="1">
      <alignment vertical="center"/>
    </xf>
    <xf numFmtId="0" fontId="11" fillId="0" borderId="0" xfId="6" applyFont="1" applyAlignment="1">
      <alignment vertical="center"/>
    </xf>
    <xf numFmtId="164" fontId="15" fillId="0" borderId="1" xfId="6" applyNumberFormat="1" applyFont="1" applyBorder="1" applyAlignment="1">
      <alignment horizontal="center" vertical="center" wrapText="1"/>
    </xf>
    <xf numFmtId="0" fontId="15" fillId="0" borderId="1" xfId="6" applyFont="1" applyBorder="1" applyAlignment="1">
      <alignment horizontal="center" vertical="center" wrapText="1"/>
    </xf>
    <xf numFmtId="164" fontId="8" fillId="0" borderId="1" xfId="6" applyNumberFormat="1" applyFont="1" applyBorder="1" applyAlignment="1">
      <alignment horizontal="center" vertical="center" wrapText="1"/>
    </xf>
    <xf numFmtId="0" fontId="11" fillId="0" borderId="1" xfId="6" applyFont="1" applyBorder="1" applyAlignment="1">
      <alignment horizontal="center" vertical="center"/>
    </xf>
    <xf numFmtId="0" fontId="11" fillId="0" borderId="1" xfId="6" applyFont="1" applyBorder="1" applyAlignment="1">
      <alignment vertical="center"/>
    </xf>
    <xf numFmtId="164" fontId="11" fillId="0" borderId="1" xfId="6" applyNumberFormat="1" applyFont="1" applyBorder="1" applyAlignment="1">
      <alignment horizontal="center" vertical="center"/>
    </xf>
    <xf numFmtId="0" fontId="17" fillId="0" borderId="0" xfId="6" applyFont="1" applyAlignment="1">
      <alignment vertical="center"/>
    </xf>
    <xf numFmtId="0" fontId="16" fillId="0" borderId="0" xfId="6" applyFont="1" applyAlignment="1">
      <alignment vertical="center"/>
    </xf>
    <xf numFmtId="0" fontId="17" fillId="0" borderId="0" xfId="6" applyFont="1" applyBorder="1" applyAlignment="1">
      <alignment vertical="center"/>
    </xf>
    <xf numFmtId="0" fontId="16" fillId="0" borderId="1" xfId="6" applyFont="1" applyBorder="1" applyAlignment="1">
      <alignment horizontal="center" vertical="center"/>
    </xf>
    <xf numFmtId="0" fontId="11" fillId="0" borderId="3" xfId="6" applyFont="1" applyBorder="1" applyAlignment="1">
      <alignment horizontal="center" vertical="center"/>
    </xf>
    <xf numFmtId="0" fontId="19" fillId="0" borderId="0" xfId="6" applyFont="1" applyAlignment="1">
      <alignment vertical="center"/>
    </xf>
    <xf numFmtId="0" fontId="8" fillId="0" borderId="0" xfId="6" applyFont="1" applyAlignment="1">
      <alignment vertical="center"/>
    </xf>
    <xf numFmtId="0" fontId="35" fillId="0" borderId="1" xfId="6" applyFont="1" applyBorder="1" applyAlignment="1">
      <alignment horizontal="center" vertical="center"/>
    </xf>
    <xf numFmtId="0" fontId="8" fillId="0" borderId="0" xfId="6" applyFont="1" applyFill="1" applyAlignment="1">
      <alignment vertical="center"/>
    </xf>
    <xf numFmtId="0" fontId="10" fillId="0" borderId="0" xfId="6" applyFont="1" applyAlignment="1">
      <alignment vertical="center"/>
    </xf>
    <xf numFmtId="0" fontId="10" fillId="2" borderId="1" xfId="6" applyFont="1" applyFill="1" applyBorder="1" applyAlignment="1">
      <alignment horizontal="left" vertical="center"/>
    </xf>
    <xf numFmtId="0" fontId="10" fillId="2" borderId="1" xfId="6" applyFont="1" applyFill="1" applyBorder="1" applyAlignment="1">
      <alignment horizontal="right" vertical="center"/>
    </xf>
    <xf numFmtId="0" fontId="10" fillId="2" borderId="1" xfId="6" applyFont="1" applyFill="1" applyBorder="1" applyAlignment="1">
      <alignment vertical="center"/>
    </xf>
    <xf numFmtId="0" fontId="10" fillId="2" borderId="2" xfId="6" applyFont="1" applyFill="1" applyBorder="1" applyAlignment="1">
      <alignment horizontal="right" vertical="center"/>
    </xf>
    <xf numFmtId="0" fontId="8" fillId="0" borderId="3" xfId="6" applyFont="1" applyBorder="1" applyAlignment="1">
      <alignment horizontal="center" vertical="center"/>
    </xf>
    <xf numFmtId="0" fontId="8" fillId="2" borderId="0" xfId="6" applyFont="1" applyFill="1" applyAlignment="1">
      <alignment vertical="center"/>
    </xf>
    <xf numFmtId="0" fontId="8" fillId="0" borderId="1" xfId="6" applyFont="1" applyBorder="1" applyAlignment="1">
      <alignment horizontal="center" vertical="center"/>
    </xf>
    <xf numFmtId="164" fontId="8" fillId="0" borderId="1" xfId="6" applyNumberFormat="1" applyFont="1" applyBorder="1" applyAlignment="1">
      <alignment horizontal="center" vertical="center"/>
    </xf>
    <xf numFmtId="0" fontId="8" fillId="0" borderId="0" xfId="6" applyFont="1" applyBorder="1" applyAlignment="1">
      <alignment vertical="center"/>
    </xf>
    <xf numFmtId="0" fontId="10" fillId="0" borderId="0" xfId="6" applyFont="1" applyBorder="1" applyAlignment="1">
      <alignment vertical="center"/>
    </xf>
    <xf numFmtId="0" fontId="10" fillId="0" borderId="1" xfId="6" applyFont="1" applyFill="1" applyBorder="1" applyAlignment="1">
      <alignment horizontal="center" vertical="center"/>
    </xf>
    <xf numFmtId="0" fontId="8" fillId="0" borderId="0" xfId="6" applyFont="1" applyFill="1" applyBorder="1" applyAlignment="1">
      <alignment vertical="center"/>
    </xf>
    <xf numFmtId="0" fontId="10" fillId="0" borderId="1" xfId="6" applyFont="1" applyBorder="1" applyAlignment="1">
      <alignment horizontal="center" vertical="center"/>
    </xf>
    <xf numFmtId="0" fontId="28" fillId="0" borderId="0" xfId="6" applyFont="1" applyAlignment="1">
      <alignment horizontal="left" vertical="center" wrapText="1"/>
    </xf>
    <xf numFmtId="0" fontId="4" fillId="0" borderId="0" xfId="6" applyFont="1"/>
    <xf numFmtId="0" fontId="26" fillId="0" borderId="0" xfId="6" applyFont="1"/>
    <xf numFmtId="0" fontId="20" fillId="0" borderId="0" xfId="6" applyFont="1" applyAlignment="1">
      <alignment vertical="center"/>
    </xf>
    <xf numFmtId="0" fontId="15" fillId="0" borderId="0" xfId="6" applyFont="1" applyBorder="1" applyAlignment="1">
      <alignment horizontal="center" vertical="center" wrapText="1"/>
    </xf>
    <xf numFmtId="164" fontId="15" fillId="0" borderId="0" xfId="6" applyNumberFormat="1" applyFont="1" applyBorder="1" applyAlignment="1">
      <alignment vertical="center" wrapText="1"/>
    </xf>
    <xf numFmtId="164" fontId="11" fillId="0" borderId="1" xfId="6" applyNumberFormat="1" applyFont="1" applyBorder="1" applyAlignment="1">
      <alignment vertical="center"/>
    </xf>
    <xf numFmtId="0" fontId="15" fillId="0" borderId="1" xfId="6" applyFont="1" applyBorder="1" applyAlignment="1">
      <alignment vertical="center"/>
    </xf>
    <xf numFmtId="0" fontId="11" fillId="0" borderId="3" xfId="6" applyFont="1" applyBorder="1" applyAlignment="1">
      <alignment horizontal="center" vertical="center" wrapText="1"/>
    </xf>
    <xf numFmtId="0" fontId="8" fillId="0" borderId="0" xfId="7" applyFont="1" applyFill="1" applyAlignment="1">
      <alignment vertical="center"/>
    </xf>
    <xf numFmtId="0" fontId="8" fillId="0" borderId="1" xfId="7" applyFont="1" applyFill="1" applyBorder="1" applyAlignment="1">
      <alignment horizontal="center" vertical="center" wrapText="1"/>
    </xf>
    <xf numFmtId="164" fontId="8" fillId="0" borderId="1" xfId="7" applyNumberFormat="1" applyFont="1" applyFill="1" applyBorder="1" applyAlignment="1">
      <alignment horizontal="center" vertical="center" wrapText="1"/>
    </xf>
    <xf numFmtId="0" fontId="8" fillId="0" borderId="0" xfId="7" applyFont="1" applyFill="1" applyAlignment="1">
      <alignment vertical="center" wrapText="1"/>
    </xf>
    <xf numFmtId="0" fontId="8" fillId="0" borderId="1" xfId="7" applyFont="1" applyFill="1" applyBorder="1" applyAlignment="1">
      <alignment horizontal="center" vertical="center"/>
    </xf>
    <xf numFmtId="164" fontId="8" fillId="0" borderId="1" xfId="7" applyNumberFormat="1" applyFont="1" applyFill="1" applyBorder="1" applyAlignment="1">
      <alignment horizontal="center" vertical="center"/>
    </xf>
    <xf numFmtId="0" fontId="10" fillId="0" borderId="1" xfId="7" applyFont="1" applyFill="1" applyBorder="1" applyAlignment="1">
      <alignment horizontal="center" vertical="center"/>
    </xf>
    <xf numFmtId="0" fontId="8" fillId="0" borderId="0" xfId="8" applyFont="1" applyFill="1" applyAlignment="1">
      <alignment vertical="center"/>
    </xf>
    <xf numFmtId="0" fontId="8" fillId="0" borderId="1" xfId="6" applyFont="1" applyFill="1" applyBorder="1" applyAlignment="1">
      <alignment horizontal="center" vertical="center" wrapText="1"/>
    </xf>
    <xf numFmtId="164" fontId="8" fillId="0" borderId="1" xfId="6" applyNumberFormat="1"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1" xfId="6" applyFont="1" applyFill="1" applyBorder="1" applyAlignment="1">
      <alignment vertical="center"/>
    </xf>
    <xf numFmtId="164" fontId="8" fillId="0" borderId="1" xfId="6" applyNumberFormat="1" applyFont="1" applyFill="1" applyBorder="1" applyAlignment="1">
      <alignment horizontal="center" vertical="center"/>
    </xf>
    <xf numFmtId="0" fontId="10" fillId="0" borderId="0" xfId="6" applyFont="1" applyFill="1" applyAlignment="1">
      <alignment vertical="center"/>
    </xf>
    <xf numFmtId="0" fontId="10" fillId="0" borderId="0" xfId="6" applyFont="1" applyFill="1" applyBorder="1" applyAlignment="1">
      <alignment vertical="center"/>
    </xf>
    <xf numFmtId="0" fontId="8" fillId="0" borderId="0" xfId="6" applyFont="1" applyFill="1" applyBorder="1" applyAlignment="1">
      <alignment horizontal="left" vertical="center" wrapText="1"/>
    </xf>
    <xf numFmtId="0" fontId="8" fillId="0" borderId="3" xfId="6" applyFont="1" applyFill="1" applyBorder="1" applyAlignment="1">
      <alignment horizontal="center" vertical="center"/>
    </xf>
    <xf numFmtId="0" fontId="10" fillId="0" borderId="5" xfId="6" applyFont="1" applyFill="1" applyBorder="1" applyAlignment="1">
      <alignment horizontal="left" vertical="center"/>
    </xf>
    <xf numFmtId="0" fontId="8" fillId="0" borderId="0" xfId="8" applyFont="1" applyFill="1" applyBorder="1" applyAlignment="1">
      <alignment vertical="center"/>
    </xf>
    <xf numFmtId="0" fontId="8" fillId="0" borderId="1" xfId="8" applyFont="1" applyFill="1" applyBorder="1" applyAlignment="1">
      <alignment horizontal="center" vertical="center" wrapText="1"/>
    </xf>
    <xf numFmtId="164" fontId="8" fillId="0" borderId="1" xfId="8" applyNumberFormat="1" applyFont="1" applyFill="1" applyBorder="1" applyAlignment="1">
      <alignment horizontal="center" vertical="center" wrapText="1"/>
    </xf>
    <xf numFmtId="0" fontId="8" fillId="0" borderId="1" xfId="8" applyFont="1" applyFill="1" applyBorder="1" applyAlignment="1">
      <alignment horizontal="center" vertical="center"/>
    </xf>
    <xf numFmtId="164" fontId="8" fillId="0" borderId="1" xfId="8" applyNumberFormat="1" applyFont="1" applyFill="1" applyBorder="1" applyAlignment="1">
      <alignment horizontal="center" vertical="center"/>
    </xf>
    <xf numFmtId="0" fontId="10" fillId="0" borderId="0" xfId="8" applyFont="1" applyFill="1" applyAlignment="1">
      <alignment vertical="center"/>
    </xf>
    <xf numFmtId="0" fontId="10" fillId="0" borderId="0" xfId="8" applyFont="1" applyFill="1" applyBorder="1" applyAlignment="1">
      <alignment vertical="center"/>
    </xf>
    <xf numFmtId="0" fontId="10" fillId="0" borderId="1" xfId="8" applyFont="1" applyFill="1" applyBorder="1" applyAlignment="1">
      <alignment horizontal="center" vertical="center"/>
    </xf>
    <xf numFmtId="0" fontId="8" fillId="0" borderId="3" xfId="8" applyFont="1" applyFill="1" applyBorder="1" applyAlignment="1">
      <alignment horizontal="center" vertical="center"/>
    </xf>
    <xf numFmtId="0" fontId="8" fillId="0" borderId="12" xfId="8" applyFont="1" applyFill="1" applyBorder="1" applyAlignment="1">
      <alignment horizontal="center" vertical="center"/>
    </xf>
    <xf numFmtId="0" fontId="8" fillId="0" borderId="0" xfId="8" applyFont="1" applyAlignment="1">
      <alignment vertical="center"/>
    </xf>
    <xf numFmtId="0" fontId="8" fillId="0" borderId="1" xfId="8" applyFont="1" applyBorder="1" applyAlignment="1">
      <alignment horizontal="center" vertical="center" wrapText="1"/>
    </xf>
    <xf numFmtId="164" fontId="8" fillId="0" borderId="1" xfId="8" applyNumberFormat="1" applyFont="1" applyBorder="1" applyAlignment="1">
      <alignment horizontal="center" vertical="center" wrapText="1"/>
    </xf>
    <xf numFmtId="0" fontId="8" fillId="0" borderId="1" xfId="8" applyFont="1" applyBorder="1" applyAlignment="1">
      <alignment horizontal="center" vertical="center"/>
    </xf>
    <xf numFmtId="164" fontId="8" fillId="0" borderId="1" xfId="8" applyNumberFormat="1" applyFont="1" applyBorder="1" applyAlignment="1">
      <alignment horizontal="center" vertical="center"/>
    </xf>
    <xf numFmtId="0" fontId="10" fillId="0" borderId="0" xfId="8" applyFont="1" applyAlignment="1">
      <alignment vertical="center"/>
    </xf>
    <xf numFmtId="0" fontId="8" fillId="0" borderId="0" xfId="8" applyFont="1" applyBorder="1" applyAlignment="1">
      <alignment vertical="center"/>
    </xf>
    <xf numFmtId="0" fontId="10" fillId="0" borderId="0" xfId="8" applyFont="1" applyBorder="1" applyAlignment="1">
      <alignment vertical="center"/>
    </xf>
    <xf numFmtId="0" fontId="8" fillId="0" borderId="3" xfId="8" applyFont="1" applyBorder="1" applyAlignment="1">
      <alignment horizontal="center" vertical="center"/>
    </xf>
    <xf numFmtId="0" fontId="8" fillId="0" borderId="0" xfId="8" applyFont="1" applyFill="1" applyAlignment="1">
      <alignment horizontal="left" vertical="center" wrapText="1"/>
    </xf>
    <xf numFmtId="0" fontId="8" fillId="0" borderId="8" xfId="8" applyFont="1" applyFill="1" applyBorder="1" applyAlignment="1">
      <alignment horizontal="center" vertical="center"/>
    </xf>
    <xf numFmtId="164" fontId="11" fillId="0" borderId="1" xfId="6" applyNumberFormat="1" applyFont="1" applyFill="1" applyBorder="1" applyAlignment="1">
      <alignment horizontal="center" vertical="center"/>
    </xf>
    <xf numFmtId="0" fontId="15" fillId="0" borderId="1" xfId="6" applyFont="1" applyFill="1" applyBorder="1" applyAlignment="1">
      <alignment vertical="center"/>
    </xf>
    <xf numFmtId="0" fontId="8" fillId="0" borderId="8" xfId="6" applyFont="1" applyBorder="1" applyAlignment="1">
      <alignment horizontal="center" vertical="center"/>
    </xf>
    <xf numFmtId="0" fontId="8" fillId="0" borderId="5" xfId="6" applyFont="1" applyBorder="1" applyAlignment="1">
      <alignment vertical="center"/>
    </xf>
    <xf numFmtId="0" fontId="25" fillId="0" borderId="0" xfId="6" applyFont="1" applyFill="1"/>
    <xf numFmtId="0" fontId="11" fillId="0" borderId="0" xfId="8" applyFont="1" applyAlignment="1">
      <alignment vertical="center"/>
    </xf>
    <xf numFmtId="0" fontId="20" fillId="0" borderId="0" xfId="8" applyFont="1" applyAlignment="1">
      <alignment vertical="center"/>
    </xf>
    <xf numFmtId="0" fontId="11" fillId="0" borderId="1" xfId="8" applyFont="1" applyBorder="1" applyAlignment="1">
      <alignment horizontal="center" vertical="center" wrapText="1"/>
    </xf>
    <xf numFmtId="164" fontId="11" fillId="0" borderId="1" xfId="8" applyNumberFormat="1" applyFont="1" applyBorder="1" applyAlignment="1">
      <alignment horizontal="center" vertical="center" wrapText="1"/>
    </xf>
    <xf numFmtId="0" fontId="11" fillId="0" borderId="1" xfId="8" applyFont="1" applyBorder="1" applyAlignment="1">
      <alignment horizontal="center" vertical="center"/>
    </xf>
    <xf numFmtId="0" fontId="11" fillId="0" borderId="1" xfId="8" applyFont="1" applyBorder="1" applyAlignment="1">
      <alignment vertical="center"/>
    </xf>
    <xf numFmtId="164" fontId="11" fillId="0" borderId="1" xfId="8" applyNumberFormat="1" applyFont="1" applyBorder="1" applyAlignment="1">
      <alignment horizontal="center" vertical="center"/>
    </xf>
    <xf numFmtId="0" fontId="17" fillId="0" borderId="0" xfId="8" applyFont="1" applyAlignment="1">
      <alignment vertical="center"/>
    </xf>
    <xf numFmtId="0" fontId="11" fillId="0" borderId="0" xfId="8" applyFont="1" applyBorder="1" applyAlignment="1">
      <alignment vertical="center"/>
    </xf>
    <xf numFmtId="0" fontId="31" fillId="0" borderId="0" xfId="8" applyFont="1" applyBorder="1" applyAlignment="1">
      <alignment horizontal="left" vertical="center" wrapText="1"/>
    </xf>
    <xf numFmtId="0" fontId="17" fillId="0" borderId="1" xfId="8" applyFont="1" applyBorder="1" applyAlignment="1">
      <alignment horizontal="center" vertical="center"/>
    </xf>
    <xf numFmtId="0" fontId="17" fillId="0" borderId="1" xfId="8" applyFont="1" applyFill="1" applyBorder="1" applyAlignment="1">
      <alignment horizontal="center" vertical="center"/>
    </xf>
    <xf numFmtId="0" fontId="11" fillId="0" borderId="3" xfId="8" applyFont="1" applyFill="1" applyBorder="1" applyAlignment="1">
      <alignment horizontal="center" vertical="center"/>
    </xf>
    <xf numFmtId="0" fontId="11" fillId="0" borderId="0" xfId="8" applyFont="1" applyFill="1" applyAlignment="1">
      <alignment vertical="center"/>
    </xf>
    <xf numFmtId="0" fontId="10" fillId="0" borderId="1" xfId="3" applyFont="1" applyFill="1" applyBorder="1" applyAlignment="1" applyProtection="1">
      <alignment horizontal="center" vertical="center"/>
    </xf>
    <xf numFmtId="164" fontId="8" fillId="0" borderId="0" xfId="6" applyNumberFormat="1" applyFont="1" applyFill="1" applyAlignment="1">
      <alignment vertical="center"/>
    </xf>
    <xf numFmtId="0" fontId="28" fillId="0" borderId="0" xfId="8" applyFont="1" applyAlignment="1">
      <alignment vertical="center"/>
    </xf>
    <xf numFmtId="0" fontId="28" fillId="0" borderId="0" xfId="8" applyFont="1" applyFill="1" applyBorder="1" applyAlignment="1">
      <alignment horizontal="left" vertical="center" wrapText="1"/>
    </xf>
    <xf numFmtId="0" fontId="10" fillId="2" borderId="1" xfId="8" applyFont="1" applyFill="1" applyBorder="1" applyAlignment="1">
      <alignment horizontal="center" vertical="center"/>
    </xf>
    <xf numFmtId="0" fontId="10" fillId="0" borderId="5" xfId="6" applyFont="1" applyBorder="1" applyAlignment="1">
      <alignment vertical="center"/>
    </xf>
    <xf numFmtId="0" fontId="10" fillId="0" borderId="5" xfId="6" applyFont="1" applyFill="1" applyBorder="1" applyAlignment="1">
      <alignment horizontal="center" vertical="center"/>
    </xf>
    <xf numFmtId="0" fontId="11" fillId="0" borderId="0" xfId="6" applyFont="1" applyFill="1"/>
    <xf numFmtId="0" fontId="11" fillId="0" borderId="0" xfId="6" applyFont="1" applyFill="1" applyAlignment="1">
      <alignment vertical="center"/>
    </xf>
    <xf numFmtId="0" fontId="11" fillId="0" borderId="1" xfId="6"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0" fontId="11" fillId="0" borderId="1" xfId="6" applyFont="1" applyFill="1" applyBorder="1" applyAlignment="1">
      <alignment horizontal="center" vertical="center"/>
    </xf>
    <xf numFmtId="0" fontId="11" fillId="0" borderId="1" xfId="6" applyFont="1" applyFill="1" applyBorder="1" applyAlignment="1">
      <alignment vertical="center"/>
    </xf>
    <xf numFmtId="0" fontId="17" fillId="0" borderId="0" xfId="6" applyFont="1" applyFill="1" applyAlignment="1">
      <alignment vertical="center"/>
    </xf>
    <xf numFmtId="0" fontId="11" fillId="0" borderId="0" xfId="6" applyFont="1" applyFill="1" applyBorder="1" applyAlignment="1">
      <alignment vertical="center"/>
    </xf>
    <xf numFmtId="0" fontId="17" fillId="0" borderId="0" xfId="6" applyFont="1" applyFill="1" applyBorder="1" applyAlignment="1">
      <alignment vertical="center"/>
    </xf>
    <xf numFmtId="0" fontId="17" fillId="0" borderId="1" xfId="6" applyFont="1" applyFill="1" applyBorder="1" applyAlignment="1">
      <alignment horizontal="center" vertical="center"/>
    </xf>
    <xf numFmtId="0" fontId="11" fillId="0" borderId="0" xfId="6" applyFont="1" applyFill="1" applyAlignment="1">
      <alignment horizontal="left" vertical="center" indent="7" readingOrder="1"/>
    </xf>
    <xf numFmtId="0" fontId="10" fillId="2" borderId="0" xfId="8" applyFont="1" applyFill="1" applyAlignment="1">
      <alignment vertical="center"/>
    </xf>
    <xf numFmtId="0" fontId="10" fillId="2" borderId="1" xfId="8" applyFont="1" applyFill="1" applyBorder="1" applyAlignment="1">
      <alignment vertical="center"/>
    </xf>
    <xf numFmtId="0" fontId="20" fillId="0" borderId="1" xfId="0" applyFont="1" applyBorder="1" applyAlignment="1">
      <alignment horizontal="center" vertical="center" wrapText="1"/>
    </xf>
    <xf numFmtId="0" fontId="28" fillId="0" borderId="14" xfId="0" applyFont="1" applyFill="1" applyBorder="1" applyAlignment="1">
      <alignment vertical="center" wrapText="1"/>
    </xf>
    <xf numFmtId="164" fontId="28" fillId="0" borderId="14" xfId="0" applyNumberFormat="1" applyFont="1" applyFill="1" applyBorder="1" applyAlignment="1">
      <alignment horizontal="center" vertical="center"/>
    </xf>
    <xf numFmtId="164" fontId="28" fillId="0" borderId="14" xfId="0" applyNumberFormat="1" applyFont="1" applyBorder="1" applyAlignment="1">
      <alignment horizontal="center" vertical="center"/>
    </xf>
    <xf numFmtId="164" fontId="28" fillId="0" borderId="11"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14" xfId="0" applyFont="1" applyFill="1" applyBorder="1" applyAlignment="1">
      <alignment vertical="center" wrapText="1"/>
    </xf>
    <xf numFmtId="164" fontId="30" fillId="0" borderId="8" xfId="0" applyNumberFormat="1" applyFont="1" applyBorder="1" applyAlignment="1">
      <alignment horizontal="center" vertical="center"/>
    </xf>
    <xf numFmtId="164" fontId="30" fillId="0" borderId="3" xfId="0" applyNumberFormat="1" applyFont="1" applyBorder="1" applyAlignment="1">
      <alignment horizontal="center" vertical="center"/>
    </xf>
    <xf numFmtId="164" fontId="28" fillId="0" borderId="8" xfId="0" applyNumberFormat="1" applyFont="1" applyBorder="1" applyAlignment="1">
      <alignment horizontal="center" vertical="center"/>
    </xf>
    <xf numFmtId="164" fontId="28" fillId="0" borderId="1" xfId="0" applyNumberFormat="1" applyFont="1" applyBorder="1" applyAlignment="1">
      <alignment horizontal="center" vertical="center"/>
    </xf>
    <xf numFmtId="0" fontId="29" fillId="0" borderId="9" xfId="0" applyFont="1" applyBorder="1" applyAlignment="1">
      <alignment horizontal="center" vertical="center"/>
    </xf>
    <xf numFmtId="164" fontId="30" fillId="0" borderId="14" xfId="0" applyNumberFormat="1" applyFont="1" applyBorder="1" applyAlignment="1">
      <alignment horizontal="center" vertical="center"/>
    </xf>
    <xf numFmtId="164" fontId="30" fillId="0" borderId="11" xfId="0" applyNumberFormat="1" applyFont="1" applyBorder="1" applyAlignment="1">
      <alignment horizontal="center" vertical="center"/>
    </xf>
    <xf numFmtId="164" fontId="31" fillId="0" borderId="14" xfId="0" applyNumberFormat="1" applyFont="1" applyFill="1" applyBorder="1" applyAlignment="1">
      <alignment horizontal="center" vertical="center"/>
    </xf>
    <xf numFmtId="164" fontId="31" fillId="0" borderId="14" xfId="0" applyNumberFormat="1" applyFont="1" applyBorder="1" applyAlignment="1">
      <alignment horizontal="center" vertical="center"/>
    </xf>
    <xf numFmtId="164" fontId="31" fillId="0" borderId="11" xfId="0" applyNumberFormat="1" applyFont="1" applyFill="1" applyBorder="1" applyAlignment="1">
      <alignment horizontal="center" vertical="center"/>
    </xf>
    <xf numFmtId="0" fontId="31" fillId="0" borderId="14" xfId="0" applyFont="1" applyFill="1" applyBorder="1" applyAlignment="1">
      <alignment horizontal="left" wrapText="1"/>
    </xf>
    <xf numFmtId="164" fontId="28" fillId="0" borderId="11" xfId="0" applyNumberFormat="1" applyFont="1" applyBorder="1" applyAlignment="1">
      <alignment horizontal="center" vertical="center"/>
    </xf>
    <xf numFmtId="164" fontId="30" fillId="0" borderId="13" xfId="0" applyNumberFormat="1" applyFont="1" applyBorder="1" applyAlignment="1">
      <alignment horizontal="center" vertical="center"/>
    </xf>
    <xf numFmtId="164" fontId="30" fillId="0" borderId="12" xfId="0" applyNumberFormat="1" applyFont="1" applyBorder="1" applyAlignment="1">
      <alignment horizontal="center" vertical="center"/>
    </xf>
    <xf numFmtId="164" fontId="28" fillId="0" borderId="0" xfId="0" applyNumberFormat="1" applyFont="1" applyAlignment="1">
      <alignment vertical="center"/>
    </xf>
    <xf numFmtId="164" fontId="31" fillId="0" borderId="15" xfId="0" applyNumberFormat="1" applyFont="1" applyBorder="1" applyAlignment="1">
      <alignment horizontal="center" vertical="center"/>
    </xf>
    <xf numFmtId="164" fontId="31" fillId="0" borderId="0" xfId="0" applyNumberFormat="1" applyFont="1" applyFill="1" applyBorder="1" applyAlignment="1">
      <alignment horizontal="center" vertical="center"/>
    </xf>
    <xf numFmtId="164" fontId="31" fillId="0" borderId="13" xfId="0" applyNumberFormat="1" applyFont="1" applyBorder="1" applyAlignment="1">
      <alignment horizontal="center" vertical="center"/>
    </xf>
    <xf numFmtId="164" fontId="28" fillId="0" borderId="13" xfId="0" applyNumberFormat="1" applyFont="1" applyBorder="1" applyAlignment="1">
      <alignment horizontal="center" vertical="center"/>
    </xf>
    <xf numFmtId="164" fontId="31" fillId="0" borderId="9" xfId="0" applyNumberFormat="1" applyFont="1" applyFill="1" applyBorder="1" applyAlignment="1">
      <alignment horizontal="center" vertical="center"/>
    </xf>
    <xf numFmtId="164" fontId="30" fillId="0" borderId="0" xfId="0" applyNumberFormat="1" applyFont="1" applyBorder="1" applyAlignment="1">
      <alignment horizontal="center" vertical="center"/>
    </xf>
    <xf numFmtId="0" fontId="27" fillId="0" borderId="0" xfId="0" applyFont="1" applyBorder="1" applyAlignment="1">
      <alignment horizontal="left" vertical="center"/>
    </xf>
    <xf numFmtId="0" fontId="27" fillId="0" borderId="5" xfId="0" applyFont="1" applyBorder="1" applyAlignment="1">
      <alignment horizontal="center" vertical="center"/>
    </xf>
    <xf numFmtId="0" fontId="27" fillId="0" borderId="15" xfId="0" applyFont="1" applyBorder="1" applyAlignment="1">
      <alignment horizontal="left" vertical="center"/>
    </xf>
    <xf numFmtId="164" fontId="27" fillId="0" borderId="6" xfId="0" applyNumberFormat="1" applyFont="1" applyBorder="1" applyAlignment="1">
      <alignment horizontal="center" vertical="center"/>
    </xf>
    <xf numFmtId="164" fontId="27" fillId="0" borderId="10" xfId="0" applyNumberFormat="1" applyFont="1" applyBorder="1" applyAlignment="1">
      <alignment horizontal="center" vertical="center"/>
    </xf>
    <xf numFmtId="164" fontId="27" fillId="0" borderId="5"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left" vertical="center"/>
    </xf>
    <xf numFmtId="164" fontId="20" fillId="0" borderId="0" xfId="0" applyNumberFormat="1" applyFont="1" applyBorder="1" applyAlignment="1">
      <alignment horizontal="center" vertical="center"/>
    </xf>
    <xf numFmtId="164" fontId="20" fillId="0" borderId="14" xfId="0" applyNumberFormat="1"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vertical="center"/>
    </xf>
    <xf numFmtId="0" fontId="27" fillId="0" borderId="5" xfId="0" applyFont="1" applyBorder="1" applyAlignment="1">
      <alignment vertical="center"/>
    </xf>
    <xf numFmtId="0" fontId="20" fillId="0" borderId="9" xfId="0" applyFont="1" applyBorder="1" applyAlignment="1">
      <alignment horizontal="center" vertical="center"/>
    </xf>
    <xf numFmtId="0" fontId="20" fillId="0" borderId="11" xfId="0" applyFont="1" applyBorder="1" applyAlignment="1">
      <alignment vertical="center"/>
    </xf>
    <xf numFmtId="0" fontId="20" fillId="0" borderId="14" xfId="0" applyFont="1" applyBorder="1" applyAlignment="1">
      <alignment vertical="center"/>
    </xf>
    <xf numFmtId="164" fontId="20" fillId="0" borderId="11" xfId="0" applyNumberFormat="1" applyFont="1" applyBorder="1" applyAlignment="1">
      <alignment horizontal="center" vertical="center"/>
    </xf>
    <xf numFmtId="0" fontId="20" fillId="0" borderId="11" xfId="0" applyFont="1" applyBorder="1" applyAlignment="1">
      <alignment horizontal="left" vertical="center"/>
    </xf>
    <xf numFmtId="0" fontId="20" fillId="0" borderId="2" xfId="0" applyFont="1" applyBorder="1" applyAlignment="1">
      <alignment vertical="center"/>
    </xf>
    <xf numFmtId="0" fontId="27" fillId="0" borderId="6" xfId="0" applyFont="1" applyBorder="1" applyAlignment="1">
      <alignment horizontal="center" vertical="center"/>
    </xf>
    <xf numFmtId="0" fontId="27" fillId="0" borderId="10" xfId="0" applyFont="1" applyBorder="1" applyAlignment="1">
      <alignment horizontal="left" vertical="center"/>
    </xf>
    <xf numFmtId="164" fontId="20" fillId="0" borderId="15" xfId="0" applyNumberFormat="1" applyFont="1" applyBorder="1" applyAlignment="1">
      <alignment horizontal="center" vertical="center"/>
    </xf>
    <xf numFmtId="164" fontId="20" fillId="0" borderId="5" xfId="0" applyNumberFormat="1" applyFont="1" applyBorder="1" applyAlignment="1">
      <alignment horizontal="center" vertical="center"/>
    </xf>
    <xf numFmtId="164" fontId="20" fillId="0" borderId="13" xfId="0" applyNumberFormat="1" applyFont="1" applyBorder="1" applyAlignment="1">
      <alignment horizontal="center" vertical="center"/>
    </xf>
    <xf numFmtId="164" fontId="20" fillId="0" borderId="2" xfId="0" applyNumberFormat="1" applyFont="1" applyBorder="1" applyAlignment="1">
      <alignment horizontal="center" vertical="center"/>
    </xf>
    <xf numFmtId="0" fontId="27" fillId="0" borderId="5" xfId="0" applyFont="1" applyBorder="1" applyAlignment="1">
      <alignment horizontal="center" vertical="center" wrapText="1"/>
    </xf>
    <xf numFmtId="0" fontId="27" fillId="0" borderId="10" xfId="0" applyFont="1" applyBorder="1" applyAlignment="1">
      <alignment horizontal="left" vertical="center" wrapText="1"/>
    </xf>
    <xf numFmtId="164" fontId="27" fillId="0" borderId="10" xfId="0" applyNumberFormat="1" applyFont="1" applyBorder="1" applyAlignment="1">
      <alignment horizontal="center" vertical="center" wrapText="1"/>
    </xf>
    <xf numFmtId="0" fontId="27" fillId="0" borderId="0" xfId="0" applyFont="1" applyBorder="1" applyAlignment="1">
      <alignment vertical="center" wrapText="1"/>
    </xf>
    <xf numFmtId="0" fontId="20" fillId="0" borderId="2" xfId="0" applyFont="1" applyBorder="1" applyAlignment="1">
      <alignment horizontal="center"/>
    </xf>
    <xf numFmtId="0" fontId="28" fillId="0" borderId="12" xfId="0" applyFont="1" applyBorder="1" applyAlignment="1">
      <alignment vertical="center"/>
    </xf>
    <xf numFmtId="164" fontId="20" fillId="0" borderId="12" xfId="0" applyNumberFormat="1" applyFont="1" applyBorder="1" applyAlignment="1">
      <alignment horizontal="center"/>
    </xf>
    <xf numFmtId="0" fontId="0" fillId="0" borderId="0" xfId="0" applyBorder="1"/>
    <xf numFmtId="164" fontId="28" fillId="0" borderId="12" xfId="0" applyNumberFormat="1" applyFont="1" applyBorder="1" applyAlignment="1">
      <alignment horizontal="center" vertical="center"/>
    </xf>
    <xf numFmtId="164" fontId="27" fillId="0" borderId="5" xfId="0" applyNumberFormat="1" applyFont="1" applyFill="1" applyBorder="1" applyAlignment="1">
      <alignment horizontal="center" vertical="center"/>
    </xf>
    <xf numFmtId="0" fontId="20" fillId="0" borderId="0" xfId="0" applyFont="1" applyFill="1"/>
    <xf numFmtId="0" fontId="28" fillId="0" borderId="0" xfId="0" applyFont="1" applyFill="1" applyAlignment="1">
      <alignment vertical="center" wrapText="1"/>
    </xf>
    <xf numFmtId="0" fontId="28" fillId="0" borderId="0" xfId="0" applyFont="1" applyFill="1" applyAlignment="1">
      <alignment vertical="center"/>
    </xf>
    <xf numFmtId="0" fontId="30" fillId="0" borderId="0" xfId="0" applyFont="1" applyFill="1" applyAlignment="1">
      <alignment vertical="center"/>
    </xf>
    <xf numFmtId="0" fontId="31" fillId="0" borderId="1" xfId="0" applyFont="1" applyFill="1" applyBorder="1" applyAlignment="1">
      <alignment vertical="center"/>
    </xf>
    <xf numFmtId="0" fontId="28" fillId="0" borderId="1" xfId="0" applyFont="1" applyFill="1" applyBorder="1" applyAlignment="1">
      <alignment vertical="center"/>
    </xf>
    <xf numFmtId="0" fontId="31"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horizontal="right" vertical="center"/>
    </xf>
    <xf numFmtId="0" fontId="31" fillId="0" borderId="15" xfId="0" applyFont="1" applyFill="1" applyBorder="1" applyAlignment="1">
      <alignment horizontal="center" vertical="center" wrapText="1"/>
    </xf>
    <xf numFmtId="0" fontId="31" fillId="0" borderId="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3" xfId="0" applyFont="1" applyFill="1" applyBorder="1" applyAlignment="1">
      <alignment horizontal="center" vertical="center"/>
    </xf>
    <xf numFmtId="0" fontId="28" fillId="0" borderId="14" xfId="0" applyFont="1" applyFill="1" applyBorder="1" applyAlignment="1">
      <alignment horizontal="left" vertical="center"/>
    </xf>
    <xf numFmtId="0" fontId="28" fillId="0" borderId="9"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2"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8" fillId="0" borderId="0" xfId="0" applyFont="1" applyFill="1" applyAlignment="1">
      <alignment horizontal="center" vertical="center"/>
    </xf>
    <xf numFmtId="0" fontId="31" fillId="0" borderId="11" xfId="0" applyFont="1" applyFill="1" applyBorder="1" applyAlignment="1">
      <alignment horizontal="center" vertical="center"/>
    </xf>
    <xf numFmtId="1" fontId="28" fillId="0" borderId="14" xfId="0" applyNumberFormat="1" applyFont="1" applyFill="1" applyBorder="1" applyAlignment="1">
      <alignment horizontal="center" vertical="center"/>
    </xf>
    <xf numFmtId="1" fontId="30" fillId="0" borderId="8" xfId="0" applyNumberFormat="1" applyFont="1" applyFill="1" applyBorder="1" applyAlignment="1">
      <alignment horizontal="center" vertical="center"/>
    </xf>
    <xf numFmtId="1" fontId="30" fillId="0" borderId="13" xfId="0" applyNumberFormat="1" applyFont="1" applyFill="1" applyBorder="1" applyAlignment="1">
      <alignment horizontal="center" vertical="center"/>
    </xf>
    <xf numFmtId="0" fontId="31" fillId="0" borderId="6"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3" xfId="0" applyFont="1" applyFill="1" applyBorder="1"/>
    <xf numFmtId="0" fontId="28" fillId="0" borderId="13" xfId="0" applyFont="1" applyFill="1" applyBorder="1" applyAlignment="1">
      <alignment horizontal="center" vertical="center"/>
    </xf>
    <xf numFmtId="0" fontId="28" fillId="0" borderId="12" xfId="0" applyFont="1" applyFill="1" applyBorder="1" applyAlignment="1">
      <alignment horizontal="center" vertical="center"/>
    </xf>
    <xf numFmtId="0" fontId="20" fillId="0" borderId="0" xfId="0" applyFont="1" applyFill="1" applyBorder="1"/>
    <xf numFmtId="0" fontId="28" fillId="0" borderId="13" xfId="0" applyFont="1" applyFill="1" applyBorder="1" applyAlignment="1">
      <alignment vertical="center" wrapText="1"/>
    </xf>
    <xf numFmtId="1" fontId="28" fillId="0" borderId="13" xfId="0" applyNumberFormat="1" applyFont="1" applyFill="1" applyBorder="1" applyAlignment="1">
      <alignment horizontal="center" vertical="center"/>
    </xf>
    <xf numFmtId="1" fontId="30" fillId="0" borderId="12"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31" fillId="0" borderId="13" xfId="0" applyFont="1" applyFill="1" applyBorder="1" applyAlignment="1">
      <alignment horizontal="center" vertical="center"/>
    </xf>
    <xf numFmtId="1" fontId="29" fillId="0" borderId="1" xfId="0" applyNumberFormat="1" applyFont="1" applyFill="1" applyBorder="1" applyAlignment="1">
      <alignment horizontal="center"/>
    </xf>
    <xf numFmtId="1" fontId="29" fillId="0" borderId="8" xfId="0" applyNumberFormat="1" applyFont="1" applyFill="1" applyBorder="1" applyAlignment="1">
      <alignment horizontal="center"/>
    </xf>
    <xf numFmtId="1" fontId="29" fillId="0" borderId="3" xfId="0" applyNumberFormat="1" applyFont="1" applyFill="1" applyBorder="1" applyAlignment="1">
      <alignment horizontal="center"/>
    </xf>
    <xf numFmtId="0" fontId="31" fillId="0" borderId="11" xfId="0" applyFont="1" applyFill="1" applyBorder="1"/>
    <xf numFmtId="1" fontId="31" fillId="0" borderId="0" xfId="0" applyNumberFormat="1" applyFont="1" applyFill="1" applyBorder="1" applyAlignment="1">
      <alignment horizontal="center"/>
    </xf>
    <xf numFmtId="1" fontId="31" fillId="0" borderId="10" xfId="0" applyNumberFormat="1" applyFont="1" applyFill="1" applyBorder="1" applyAlignment="1">
      <alignment horizontal="center"/>
    </xf>
    <xf numFmtId="1" fontId="31" fillId="0" borderId="15" xfId="0" applyNumberFormat="1" applyFont="1" applyFill="1" applyBorder="1" applyAlignment="1">
      <alignment horizontal="center"/>
    </xf>
    <xf numFmtId="1" fontId="31" fillId="0" borderId="11" xfId="0" applyNumberFormat="1" applyFont="1" applyFill="1" applyBorder="1" applyAlignment="1">
      <alignment horizontal="center"/>
    </xf>
    <xf numFmtId="0" fontId="20" fillId="0" borderId="11" xfId="0" applyFont="1" applyFill="1" applyBorder="1"/>
    <xf numFmtId="1" fontId="31" fillId="0" borderId="12" xfId="0" applyNumberFormat="1" applyFont="1" applyFill="1" applyBorder="1" applyAlignment="1">
      <alignment horizontal="center"/>
    </xf>
    <xf numFmtId="1" fontId="31" fillId="0" borderId="13" xfId="0" applyNumberFormat="1" applyFont="1" applyFill="1" applyBorder="1" applyAlignment="1">
      <alignment horizontal="center"/>
    </xf>
    <xf numFmtId="1" fontId="31" fillId="0" borderId="2" xfId="0" applyNumberFormat="1" applyFont="1" applyFill="1" applyBorder="1" applyAlignment="1">
      <alignment horizontal="center"/>
    </xf>
    <xf numFmtId="164" fontId="29" fillId="0" borderId="3" xfId="0" applyNumberFormat="1" applyFont="1" applyFill="1" applyBorder="1" applyAlignment="1">
      <alignment horizontal="center"/>
    </xf>
    <xf numFmtId="0" fontId="31" fillId="0" borderId="0"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14" xfId="9" applyFont="1" applyFill="1" applyBorder="1" applyAlignment="1">
      <alignment horizontal="center" vertical="center"/>
    </xf>
    <xf numFmtId="0" fontId="31" fillId="0" borderId="11" xfId="9" applyFont="1" applyFill="1" applyBorder="1" applyAlignment="1">
      <alignment horizontal="center" vertical="center"/>
    </xf>
    <xf numFmtId="0" fontId="28" fillId="0" borderId="14" xfId="9" applyFont="1" applyFill="1" applyBorder="1" applyAlignment="1">
      <alignment vertical="center" wrapText="1"/>
    </xf>
    <xf numFmtId="0" fontId="28" fillId="0" borderId="14" xfId="9" applyFont="1" applyFill="1" applyBorder="1" applyAlignment="1">
      <alignment horizontal="center" vertical="center"/>
    </xf>
    <xf numFmtId="0" fontId="28" fillId="0" borderId="11" xfId="9" applyFont="1" applyFill="1" applyBorder="1" applyAlignment="1">
      <alignment horizontal="center" vertical="center"/>
    </xf>
    <xf numFmtId="0" fontId="31" fillId="0" borderId="0" xfId="9" applyFont="1" applyFill="1" applyBorder="1" applyAlignment="1">
      <alignment horizontal="center" vertical="center"/>
    </xf>
    <xf numFmtId="0" fontId="11" fillId="0" borderId="0" xfId="0" applyFont="1"/>
    <xf numFmtId="0" fontId="28" fillId="0" borderId="1" xfId="0" applyFont="1" applyFill="1" applyBorder="1" applyAlignment="1">
      <alignment vertical="center" wrapText="1"/>
    </xf>
    <xf numFmtId="0" fontId="10"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Border="1" applyAlignment="1">
      <alignment wrapText="1"/>
    </xf>
    <xf numFmtId="0" fontId="28" fillId="0" borderId="2" xfId="0" applyFont="1" applyFill="1" applyBorder="1" applyAlignment="1">
      <alignment vertical="center"/>
    </xf>
    <xf numFmtId="0" fontId="29" fillId="0" borderId="1" xfId="0" applyFont="1" applyFill="1" applyBorder="1" applyAlignment="1">
      <alignment vertical="center"/>
    </xf>
    <xf numFmtId="0" fontId="10" fillId="0" borderId="0" xfId="0" applyFont="1" applyBorder="1" applyAlignment="1">
      <alignment horizontal="center" vertical="center"/>
    </xf>
    <xf numFmtId="0" fontId="8" fillId="0" borderId="28" xfId="0" applyFont="1" applyBorder="1" applyAlignment="1">
      <alignment horizontal="center" vertical="center" wrapText="1"/>
    </xf>
    <xf numFmtId="0" fontId="15" fillId="0" borderId="2"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Fill="1" applyBorder="1" applyAlignment="1">
      <alignment horizontal="center" vertical="center"/>
    </xf>
    <xf numFmtId="0" fontId="15"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3" xfId="0" applyFont="1" applyBorder="1" applyAlignment="1">
      <alignment horizontal="center" vertical="center"/>
    </xf>
    <xf numFmtId="0" fontId="15" fillId="0" borderId="5"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164" fontId="30" fillId="0" borderId="8" xfId="0" applyNumberFormat="1" applyFont="1" applyFill="1" applyBorder="1" applyAlignment="1">
      <alignment horizontal="center" vertical="center"/>
    </xf>
    <xf numFmtId="0" fontId="15" fillId="0" borderId="3"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10" fillId="0" borderId="0" xfId="6" applyFont="1" applyAlignment="1">
      <alignment vertical="center"/>
    </xf>
    <xf numFmtId="0" fontId="11" fillId="0" borderId="8" xfId="6" applyFont="1" applyBorder="1" applyAlignment="1">
      <alignment horizontal="center" vertical="center" wrapText="1"/>
    </xf>
    <xf numFmtId="0" fontId="10" fillId="0" borderId="0" xfId="7" applyFont="1" applyFill="1" applyAlignment="1">
      <alignment vertical="center"/>
    </xf>
    <xf numFmtId="0" fontId="20" fillId="0" borderId="0" xfId="6" applyFont="1" applyAlignment="1">
      <alignment horizontal="left" vertical="center" wrapText="1"/>
    </xf>
    <xf numFmtId="0" fontId="8" fillId="0" borderId="0" xfId="6" applyFont="1" applyAlignment="1">
      <alignment vertical="center" wrapText="1"/>
    </xf>
    <xf numFmtId="0" fontId="16" fillId="0" borderId="0" xfId="10" applyFont="1" applyFill="1" applyBorder="1" applyAlignment="1">
      <alignment vertical="center"/>
    </xf>
    <xf numFmtId="0" fontId="11" fillId="0" borderId="0" xfId="10" applyFont="1"/>
    <xf numFmtId="0" fontId="15" fillId="0" borderId="1" xfId="10" applyFont="1" applyFill="1" applyBorder="1" applyAlignment="1">
      <alignment vertical="center"/>
    </xf>
    <xf numFmtId="0" fontId="8" fillId="0" borderId="1" xfId="10" applyFont="1" applyFill="1" applyBorder="1" applyAlignment="1">
      <alignment vertical="center"/>
    </xf>
    <xf numFmtId="0" fontId="11" fillId="0" borderId="0" xfId="10" applyFont="1" applyAlignment="1">
      <alignment horizontal="center" vertical="center"/>
    </xf>
    <xf numFmtId="0" fontId="11" fillId="0" borderId="12" xfId="10" applyFont="1" applyBorder="1" applyAlignment="1">
      <alignment horizontal="center" vertical="center"/>
    </xf>
    <xf numFmtId="0" fontId="11" fillId="0" borderId="0" xfId="10" applyFont="1" applyBorder="1" applyAlignment="1">
      <alignment vertical="center"/>
    </xf>
    <xf numFmtId="0" fontId="16" fillId="0" borderId="0" xfId="10" applyFont="1" applyBorder="1" applyAlignment="1">
      <alignment vertical="center"/>
    </xf>
    <xf numFmtId="0" fontId="11" fillId="0" borderId="0" xfId="10" applyFont="1" applyBorder="1"/>
    <xf numFmtId="0" fontId="11" fillId="0" borderId="0" xfId="10" applyFont="1" applyAlignment="1">
      <alignment horizontal="center"/>
    </xf>
    <xf numFmtId="0" fontId="17" fillId="0" borderId="9" xfId="10" applyFont="1" applyBorder="1" applyAlignment="1">
      <alignment horizontal="center" vertical="center" wrapText="1"/>
    </xf>
    <xf numFmtId="0" fontId="11" fillId="0" borderId="0" xfId="10" applyFont="1" applyBorder="1" applyAlignment="1">
      <alignment horizontal="center" vertical="center" wrapText="1"/>
    </xf>
    <xf numFmtId="49" fontId="11" fillId="0" borderId="15" xfId="10" applyNumberFormat="1" applyFont="1" applyBorder="1" applyAlignment="1">
      <alignment vertical="center" wrapText="1"/>
    </xf>
    <xf numFmtId="49" fontId="11" fillId="0" borderId="14" xfId="10" applyNumberFormat="1" applyFont="1" applyBorder="1" applyAlignment="1">
      <alignment vertical="center" wrapText="1"/>
    </xf>
    <xf numFmtId="49" fontId="11" fillId="0" borderId="11" xfId="10" applyNumberFormat="1" applyFont="1" applyBorder="1" applyAlignment="1">
      <alignment vertical="center" wrapText="1"/>
    </xf>
    <xf numFmtId="0" fontId="11" fillId="0" borderId="11" xfId="10" applyFont="1" applyBorder="1" applyAlignment="1">
      <alignment horizontal="center"/>
    </xf>
    <xf numFmtId="0" fontId="11" fillId="0" borderId="10" xfId="10" applyFont="1" applyBorder="1" applyAlignment="1">
      <alignment horizontal="center"/>
    </xf>
    <xf numFmtId="0" fontId="11" fillId="0" borderId="11" xfId="10" applyFont="1" applyBorder="1" applyAlignment="1">
      <alignment horizontal="center" vertical="center" wrapText="1"/>
    </xf>
    <xf numFmtId="0" fontId="11" fillId="0" borderId="12" xfId="10" applyFont="1" applyBorder="1" applyAlignment="1">
      <alignment horizontal="center" vertical="center" wrapText="1"/>
    </xf>
    <xf numFmtId="0" fontId="11" fillId="0" borderId="3" xfId="10" applyFont="1" applyFill="1" applyBorder="1" applyAlignment="1">
      <alignment horizontal="center" vertical="center" wrapText="1"/>
    </xf>
    <xf numFmtId="0" fontId="11" fillId="0" borderId="12" xfId="10" applyFont="1" applyFill="1" applyBorder="1" applyAlignment="1">
      <alignment horizontal="center" vertical="center" wrapText="1"/>
    </xf>
    <xf numFmtId="0" fontId="15" fillId="0" borderId="0" xfId="0" applyFont="1" applyFill="1" applyAlignment="1" applyProtection="1">
      <alignment vertical="center"/>
    </xf>
    <xf numFmtId="0" fontId="0" fillId="0" borderId="0" xfId="0" applyFont="1" applyFill="1"/>
    <xf numFmtId="0" fontId="16" fillId="0" borderId="0" xfId="0" applyFont="1" applyFill="1" applyAlignment="1" applyProtection="1">
      <alignment vertical="center"/>
    </xf>
    <xf numFmtId="0" fontId="0" fillId="0" borderId="0" xfId="0" applyFont="1" applyFill="1" applyAlignment="1" applyProtection="1"/>
    <xf numFmtId="0" fontId="8" fillId="0" borderId="8" xfId="0" applyFont="1" applyFill="1" applyBorder="1" applyAlignment="1" applyProtection="1">
      <alignment horizontal="center" vertical="center"/>
    </xf>
    <xf numFmtId="0" fontId="11"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9" fillId="0" borderId="0" xfId="0" applyFont="1" applyFill="1" applyAlignment="1">
      <alignment vertical="center"/>
    </xf>
    <xf numFmtId="0" fontId="16" fillId="0" borderId="0" xfId="0" applyFont="1" applyFill="1" applyAlignment="1">
      <alignment vertical="center"/>
    </xf>
    <xf numFmtId="0" fontId="11" fillId="0" borderId="0" xfId="0" applyFont="1" applyFill="1" applyBorder="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8" fillId="0" borderId="8" xfId="0" applyFont="1" applyFill="1" applyBorder="1" applyAlignment="1">
      <alignment horizontal="center" vertical="center"/>
    </xf>
    <xf numFmtId="0" fontId="27" fillId="0" borderId="0" xfId="11" applyFont="1" applyBorder="1" applyAlignment="1">
      <alignment vertical="center"/>
    </xf>
    <xf numFmtId="0" fontId="27" fillId="0" borderId="0" xfId="11" applyFont="1" applyBorder="1" applyAlignment="1">
      <alignment horizontal="center" vertical="center"/>
    </xf>
    <xf numFmtId="0" fontId="30" fillId="0" borderId="0" xfId="11" applyFont="1" applyBorder="1" applyAlignment="1">
      <alignment vertical="center"/>
    </xf>
    <xf numFmtId="0" fontId="28" fillId="0" borderId="1" xfId="11" applyFont="1" applyBorder="1" applyAlignment="1">
      <alignment vertical="center"/>
    </xf>
    <xf numFmtId="0" fontId="28" fillId="0" borderId="0" xfId="11" applyFont="1" applyBorder="1" applyAlignment="1">
      <alignment vertical="center"/>
    </xf>
    <xf numFmtId="0" fontId="20" fillId="0" borderId="0" xfId="11" applyFont="1" applyAlignment="1">
      <alignment vertical="center"/>
    </xf>
    <xf numFmtId="0" fontId="28" fillId="0" borderId="5" xfId="11" applyFont="1" applyBorder="1" applyAlignment="1">
      <alignment vertical="center"/>
    </xf>
    <xf numFmtId="0" fontId="20" fillId="0" borderId="0" xfId="11" applyFont="1" applyBorder="1" applyAlignment="1">
      <alignment vertical="center"/>
    </xf>
    <xf numFmtId="0" fontId="31" fillId="0" borderId="7" xfId="11" applyFont="1" applyBorder="1" applyAlignment="1">
      <alignment vertical="center" wrapText="1"/>
    </xf>
    <xf numFmtId="0" fontId="28" fillId="0" borderId="3" xfId="11" applyFont="1" applyBorder="1" applyAlignment="1">
      <alignment vertical="center" wrapText="1"/>
    </xf>
    <xf numFmtId="0" fontId="20" fillId="0" borderId="3" xfId="11" applyFont="1" applyBorder="1" applyAlignment="1">
      <alignment vertical="center" wrapText="1"/>
    </xf>
    <xf numFmtId="0" fontId="40" fillId="0" borderId="0" xfId="11" applyFont="1" applyBorder="1" applyAlignment="1">
      <alignment vertical="center" wrapText="1"/>
    </xf>
    <xf numFmtId="0" fontId="8" fillId="0" borderId="0" xfId="0" applyFont="1" applyFill="1" applyBorder="1" applyAlignment="1">
      <alignment vertical="center"/>
    </xf>
    <xf numFmtId="0" fontId="11" fillId="0" borderId="0" xfId="0" applyFont="1" applyFill="1" applyBorder="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12" xfId="0" applyFont="1" applyFill="1" applyBorder="1" applyAlignment="1">
      <alignment horizontal="center" vertical="center"/>
    </xf>
    <xf numFmtId="0" fontId="10" fillId="0" borderId="0" xfId="0" applyFont="1" applyFill="1" applyBorder="1" applyAlignment="1">
      <alignment horizontal="center" vertical="center" wrapText="1"/>
    </xf>
    <xf numFmtId="0" fontId="25" fillId="0" borderId="0" xfId="0" applyFont="1" applyFill="1"/>
    <xf numFmtId="0" fontId="8" fillId="0" borderId="8" xfId="0" quotePrefix="1" applyFont="1" applyFill="1" applyBorder="1" applyAlignment="1">
      <alignment horizontal="center" vertical="center" wrapText="1"/>
    </xf>
    <xf numFmtId="0" fontId="8" fillId="0" borderId="0" xfId="0" applyFont="1" applyFill="1" applyAlignment="1" applyProtection="1">
      <alignment vertical="center"/>
    </xf>
    <xf numFmtId="0" fontId="10" fillId="0" borderId="0" xfId="0" applyFont="1" applyFill="1" applyAlignment="1" applyProtection="1">
      <alignment vertical="center"/>
    </xf>
    <xf numFmtId="0" fontId="8" fillId="0" borderId="2" xfId="0" applyFont="1" applyFill="1" applyBorder="1" applyAlignment="1" applyProtection="1">
      <alignment horizontal="left" vertical="center"/>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7" fillId="0" borderId="7" xfId="10" applyFont="1" applyBorder="1" applyAlignment="1">
      <alignment horizontal="center" vertical="center" wrapText="1"/>
    </xf>
    <xf numFmtId="0" fontId="17" fillId="0" borderId="8" xfId="10" applyFont="1" applyBorder="1" applyAlignment="1">
      <alignment horizontal="center" vertical="center" wrapText="1"/>
    </xf>
    <xf numFmtId="0" fontId="17" fillId="0" borderId="3" xfId="10" applyFont="1" applyBorder="1" applyAlignment="1">
      <alignment horizontal="center" vertical="center" wrapText="1"/>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4" xfId="0" applyFont="1" applyFill="1" applyBorder="1" applyAlignment="1">
      <alignment horizontal="center" vertical="center"/>
    </xf>
    <xf numFmtId="0" fontId="15"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17" xfId="0" applyFont="1" applyBorder="1" applyAlignment="1">
      <alignment horizontal="center" vertical="center" wrapText="1"/>
    </xf>
    <xf numFmtId="49" fontId="11" fillId="0" borderId="13" xfId="10" applyNumberFormat="1" applyFont="1" applyFill="1" applyBorder="1" applyAlignment="1">
      <alignment horizontal="left" vertical="center" wrapText="1"/>
    </xf>
    <xf numFmtId="49" fontId="11" fillId="0" borderId="8" xfId="10" applyNumberFormat="1" applyFont="1" applyFill="1" applyBorder="1" applyAlignment="1">
      <alignment horizontal="left" vertical="center" wrapText="1"/>
    </xf>
    <xf numFmtId="0" fontId="20" fillId="0" borderId="0" xfId="0" applyFont="1" applyAlignment="1">
      <alignment vertical="center"/>
    </xf>
    <xf numFmtId="0" fontId="31" fillId="0" borderId="14" xfId="9" applyFont="1" applyFill="1" applyBorder="1" applyAlignment="1">
      <alignment horizontal="left" vertical="center" wrapText="1"/>
    </xf>
    <xf numFmtId="0" fontId="31" fillId="0" borderId="14" xfId="0" applyFont="1" applyFill="1" applyBorder="1" applyAlignment="1">
      <alignment vertical="center"/>
    </xf>
    <xf numFmtId="0" fontId="31" fillId="0" borderId="6"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0" xfId="0" applyFont="1" applyFill="1" applyBorder="1" applyAlignment="1">
      <alignment horizontal="center" vertical="center"/>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 xfId="3" applyFont="1" applyBorder="1" applyAlignment="1" applyProtection="1">
      <alignment horizontal="left" vertical="center"/>
    </xf>
    <xf numFmtId="0" fontId="16" fillId="0" borderId="1" xfId="3" applyFont="1" applyBorder="1" applyAlignment="1" applyProtection="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6" applyFont="1" applyBorder="1" applyAlignment="1">
      <alignment horizontal="left" vertical="center"/>
    </xf>
    <xf numFmtId="0" fontId="16" fillId="0" borderId="1" xfId="6" applyFont="1" applyBorder="1" applyAlignment="1">
      <alignment vertical="center"/>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6" applyFont="1" applyBorder="1" applyAlignment="1">
      <alignment horizontal="lef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3" applyFont="1" applyBorder="1" applyAlignment="1">
      <alignment horizontal="left" vertical="center"/>
    </xf>
    <xf numFmtId="0" fontId="8" fillId="0" borderId="2" xfId="0" applyFont="1" applyFill="1" applyBorder="1" applyAlignment="1">
      <alignment horizontal="left" vertical="center"/>
    </xf>
    <xf numFmtId="0" fontId="8" fillId="0" borderId="1" xfId="6" applyFont="1" applyBorder="1" applyAlignment="1">
      <alignment horizontal="center" vertical="center" wrapText="1"/>
    </xf>
    <xf numFmtId="0" fontId="8" fillId="0" borderId="1" xfId="6" applyFont="1" applyBorder="1" applyAlignment="1">
      <alignment vertical="center"/>
    </xf>
    <xf numFmtId="0" fontId="8" fillId="0" borderId="0" xfId="6" applyFont="1" applyBorder="1" applyAlignment="1">
      <alignment vertical="center" wrapText="1"/>
    </xf>
    <xf numFmtId="0" fontId="8" fillId="0" borderId="1" xfId="6" applyFont="1" applyBorder="1" applyAlignment="1">
      <alignment horizontal="left" vertical="center"/>
    </xf>
    <xf numFmtId="0" fontId="8" fillId="0" borderId="3" xfId="6" applyFont="1" applyBorder="1" applyAlignment="1">
      <alignment horizontal="center" vertical="center" wrapText="1"/>
    </xf>
    <xf numFmtId="0" fontId="8" fillId="0" borderId="0" xfId="6" applyFont="1" applyFill="1" applyBorder="1" applyAlignment="1">
      <alignment vertical="center" wrapText="1"/>
    </xf>
    <xf numFmtId="0" fontId="10" fillId="0" borderId="1" xfId="6" applyFont="1" applyBorder="1" applyAlignment="1">
      <alignment vertical="center"/>
    </xf>
    <xf numFmtId="0" fontId="11" fillId="0" borderId="1" xfId="6" applyFont="1" applyBorder="1" applyAlignment="1">
      <alignment horizontal="center" vertical="center" wrapText="1"/>
    </xf>
    <xf numFmtId="0" fontId="8" fillId="0" borderId="0" xfId="7" applyFont="1" applyFill="1" applyBorder="1" applyAlignment="1">
      <alignment vertical="center" wrapText="1"/>
    </xf>
    <xf numFmtId="0" fontId="8" fillId="0" borderId="1" xfId="7" applyFont="1" applyFill="1" applyBorder="1" applyAlignment="1">
      <alignment vertical="center"/>
    </xf>
    <xf numFmtId="0" fontId="8" fillId="0" borderId="6" xfId="7" applyFont="1" applyFill="1" applyBorder="1" applyAlignment="1">
      <alignment vertical="center" wrapText="1"/>
    </xf>
    <xf numFmtId="0" fontId="8" fillId="0" borderId="1" xfId="7" applyFont="1" applyFill="1" applyBorder="1" applyAlignment="1">
      <alignment horizontal="left" vertical="center"/>
    </xf>
    <xf numFmtId="0" fontId="10" fillId="0" borderId="1" xfId="7" applyFont="1" applyFill="1" applyBorder="1" applyAlignment="1">
      <alignment vertical="center"/>
    </xf>
    <xf numFmtId="0" fontId="15" fillId="0" borderId="8" xfId="6" applyFont="1" applyBorder="1" applyAlignment="1">
      <alignment horizontal="center" vertical="center" wrapText="1"/>
    </xf>
    <xf numFmtId="0" fontId="15" fillId="0" borderId="3" xfId="6" applyFont="1" applyBorder="1" applyAlignment="1">
      <alignment horizontal="center" vertical="center" wrapText="1"/>
    </xf>
    <xf numFmtId="0" fontId="16" fillId="0" borderId="0" xfId="6" applyFont="1" applyBorder="1" applyAlignment="1">
      <alignment vertical="center"/>
    </xf>
    <xf numFmtId="0" fontId="15" fillId="0" borderId="7" xfId="6" applyFont="1" applyBorder="1" applyAlignment="1">
      <alignment horizontal="center" vertical="center" wrapText="1"/>
    </xf>
    <xf numFmtId="0" fontId="8" fillId="0" borderId="1" xfId="6" applyFont="1" applyFill="1" applyBorder="1" applyAlignment="1">
      <alignment horizontal="left" vertical="center"/>
    </xf>
    <xf numFmtId="0" fontId="8" fillId="0" borderId="7" xfId="6" applyFont="1" applyFill="1" applyBorder="1" applyAlignment="1">
      <alignment horizontal="center" vertical="center" wrapText="1"/>
    </xf>
    <xf numFmtId="0" fontId="8" fillId="0" borderId="8"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1" xfId="6" applyFont="1" applyFill="1" applyBorder="1" applyAlignment="1">
      <alignment vertical="center"/>
    </xf>
    <xf numFmtId="0" fontId="8" fillId="0" borderId="6" xfId="6" applyFont="1" applyFill="1" applyBorder="1" applyAlignment="1">
      <alignment vertical="center" wrapText="1"/>
    </xf>
    <xf numFmtId="0" fontId="8" fillId="0" borderId="7" xfId="6" applyFont="1" applyBorder="1" applyAlignment="1">
      <alignment horizontal="center" vertical="center" wrapText="1"/>
    </xf>
    <xf numFmtId="0" fontId="8" fillId="0" borderId="8" xfId="6" applyFont="1" applyBorder="1" applyAlignment="1">
      <alignment horizontal="center" vertical="center" wrapText="1"/>
    </xf>
    <xf numFmtId="0" fontId="8" fillId="0" borderId="1" xfId="8" applyFont="1" applyFill="1" applyBorder="1" applyAlignment="1">
      <alignment horizontal="left" vertical="center" wrapText="1"/>
    </xf>
    <xf numFmtId="0" fontId="8" fillId="0" borderId="3" xfId="8" applyFont="1" applyFill="1" applyBorder="1" applyAlignment="1">
      <alignment vertical="center"/>
    </xf>
    <xf numFmtId="0" fontId="8" fillId="0" borderId="7" xfId="8" applyFont="1" applyFill="1" applyBorder="1" applyAlignment="1">
      <alignment horizontal="center" vertical="center" wrapText="1"/>
    </xf>
    <xf numFmtId="0" fontId="8" fillId="0" borderId="8"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1" xfId="8" applyFont="1" applyFill="1" applyBorder="1" applyAlignment="1">
      <alignment vertical="center"/>
    </xf>
    <xf numFmtId="0" fontId="8" fillId="0" borderId="1" xfId="8" applyFont="1" applyFill="1" applyBorder="1" applyAlignment="1">
      <alignment horizontal="left" vertical="center"/>
    </xf>
    <xf numFmtId="0" fontId="10" fillId="0" borderId="1" xfId="8" applyFont="1" applyFill="1" applyBorder="1" applyAlignment="1">
      <alignment vertical="center"/>
    </xf>
    <xf numFmtId="0" fontId="8" fillId="0" borderId="0" xfId="8" applyFont="1" applyFill="1" applyBorder="1" applyAlignment="1">
      <alignment horizontal="left" vertical="center"/>
    </xf>
    <xf numFmtId="0" fontId="8" fillId="0" borderId="9" xfId="8" applyFont="1" applyFill="1" applyBorder="1" applyAlignment="1">
      <alignment horizontal="left" vertical="center"/>
    </xf>
    <xf numFmtId="0" fontId="8" fillId="0" borderId="1" xfId="8" applyFont="1" applyBorder="1" applyAlignment="1">
      <alignment horizontal="left" vertical="center"/>
    </xf>
    <xf numFmtId="0" fontId="8" fillId="0" borderId="7" xfId="8" applyFont="1" applyBorder="1" applyAlignment="1">
      <alignment horizontal="center" vertical="center" wrapText="1"/>
    </xf>
    <xf numFmtId="0" fontId="8" fillId="0" borderId="8" xfId="8" applyFont="1" applyBorder="1" applyAlignment="1">
      <alignment horizontal="center" vertical="center" wrapText="1"/>
    </xf>
    <xf numFmtId="0" fontId="8" fillId="0" borderId="3" xfId="8" applyFont="1" applyBorder="1" applyAlignment="1">
      <alignment horizontal="center" vertical="center" wrapText="1"/>
    </xf>
    <xf numFmtId="0" fontId="8" fillId="0" borderId="1" xfId="8" applyFont="1" applyBorder="1" applyAlignment="1">
      <alignment vertical="center"/>
    </xf>
    <xf numFmtId="0" fontId="10" fillId="0" borderId="1" xfId="8" applyFont="1" applyBorder="1" applyAlignment="1">
      <alignment vertical="center"/>
    </xf>
    <xf numFmtId="0" fontId="8" fillId="0" borderId="0" xfId="8" applyFont="1" applyBorder="1" applyAlignment="1">
      <alignment vertical="center" wrapText="1"/>
    </xf>
    <xf numFmtId="0" fontId="8" fillId="0" borderId="9" xfId="8" applyFont="1" applyBorder="1" applyAlignment="1">
      <alignment vertical="center" wrapText="1"/>
    </xf>
    <xf numFmtId="0" fontId="15" fillId="0" borderId="0" xfId="6" applyFont="1" applyBorder="1" applyAlignment="1">
      <alignment vertical="center" wrapText="1"/>
    </xf>
    <xf numFmtId="0" fontId="10" fillId="0" borderId="0" xfId="6" applyFont="1" applyBorder="1" applyAlignment="1">
      <alignment vertical="center"/>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11" fillId="0" borderId="8" xfId="8" applyFont="1" applyBorder="1" applyAlignment="1">
      <alignment horizontal="center" vertical="center" wrapText="1"/>
    </xf>
    <xf numFmtId="0" fontId="11" fillId="0" borderId="3" xfId="8" applyFont="1" applyBorder="1" applyAlignment="1">
      <alignment horizontal="center" vertical="center" wrapText="1"/>
    </xf>
    <xf numFmtId="0" fontId="11" fillId="0" borderId="1" xfId="8" applyFont="1" applyBorder="1" applyAlignment="1">
      <alignment horizontal="left" vertical="center"/>
    </xf>
    <xf numFmtId="0" fontId="17" fillId="0" borderId="1" xfId="8" applyFont="1" applyBorder="1" applyAlignment="1">
      <alignment vertical="center"/>
    </xf>
    <xf numFmtId="0" fontId="8" fillId="0" borderId="3"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 xfId="3" applyFont="1" applyBorder="1" applyAlignment="1" applyProtection="1">
      <alignment horizontal="left" vertical="center"/>
    </xf>
    <xf numFmtId="0" fontId="10" fillId="0" borderId="1" xfId="3" applyFont="1" applyBorder="1" applyAlignment="1" applyProtection="1">
      <alignment vertical="center"/>
    </xf>
    <xf numFmtId="0" fontId="8" fillId="0" borderId="7" xfId="0" applyFont="1" applyBorder="1" applyAlignment="1">
      <alignment horizontal="center" vertical="center" wrapText="1"/>
    </xf>
    <xf numFmtId="0" fontId="8" fillId="0" borderId="0" xfId="6" applyFont="1" applyBorder="1" applyAlignment="1">
      <alignment horizontal="center" vertical="center" wrapText="1"/>
    </xf>
    <xf numFmtId="0" fontId="11" fillId="0" borderId="1" xfId="6" applyFont="1" applyFill="1" applyBorder="1" applyAlignment="1">
      <alignment horizontal="left" vertical="center"/>
    </xf>
    <xf numFmtId="0" fontId="17" fillId="0" borderId="1" xfId="6" applyFont="1" applyFill="1" applyBorder="1" applyAlignment="1">
      <alignment vertical="center"/>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5" fillId="0" borderId="0" xfId="0" applyFont="1" applyFill="1" applyBorder="1" applyAlignment="1" applyProtection="1">
      <alignment vertical="center"/>
    </xf>
    <xf numFmtId="0" fontId="15" fillId="0" borderId="0" xfId="3" applyFont="1" applyBorder="1" applyAlignment="1" applyProtection="1">
      <alignment vertical="center"/>
    </xf>
    <xf numFmtId="0" fontId="16" fillId="0" borderId="0" xfId="3" applyFont="1" applyBorder="1" applyAlignment="1" applyProtection="1">
      <alignment vertical="center"/>
    </xf>
    <xf numFmtId="0" fontId="15" fillId="0" borderId="0" xfId="3" applyFont="1" applyBorder="1" applyAlignment="1" applyProtection="1">
      <alignment vertical="center" wrapText="1"/>
    </xf>
    <xf numFmtId="0" fontId="15" fillId="0" borderId="0" xfId="3" applyFont="1" applyBorder="1" applyAlignment="1" applyProtection="1">
      <alignment horizontal="center" vertical="center" wrapText="1"/>
    </xf>
    <xf numFmtId="0" fontId="11" fillId="0" borderId="0" xfId="6" applyFont="1" applyBorder="1" applyAlignment="1">
      <alignment vertical="center"/>
    </xf>
    <xf numFmtId="0" fontId="16" fillId="0" borderId="0" xfId="0" applyFont="1" applyFill="1" applyBorder="1" applyAlignment="1">
      <alignment vertical="center"/>
    </xf>
    <xf numFmtId="0" fontId="15" fillId="0" borderId="0" xfId="6" applyFont="1" applyBorder="1" applyAlignment="1">
      <alignment vertical="center"/>
    </xf>
    <xf numFmtId="0" fontId="11" fillId="0" borderId="0" xfId="6" applyFont="1" applyBorder="1" applyAlignment="1">
      <alignment vertical="center" wrapText="1"/>
    </xf>
    <xf numFmtId="0" fontId="11" fillId="0" borderId="0" xfId="6" applyFont="1" applyBorder="1" applyAlignment="1">
      <alignment horizontal="center" vertical="center" wrapText="1"/>
    </xf>
    <xf numFmtId="0" fontId="8" fillId="2" borderId="0" xfId="0" applyFont="1" applyFill="1" applyBorder="1" applyAlignment="1">
      <alignment vertical="center"/>
    </xf>
    <xf numFmtId="0" fontId="8" fillId="2" borderId="7" xfId="0" applyFont="1" applyFill="1" applyBorder="1" applyAlignment="1">
      <alignment horizontal="center" vertical="center" wrapText="1"/>
    </xf>
    <xf numFmtId="0" fontId="36" fillId="0" borderId="0" xfId="6" applyFont="1" applyBorder="1" applyAlignment="1">
      <alignment vertical="center"/>
    </xf>
    <xf numFmtId="0" fontId="10" fillId="0" borderId="0" xfId="0" applyFont="1" applyFill="1" applyBorder="1" applyAlignment="1">
      <alignment vertical="center"/>
    </xf>
    <xf numFmtId="0" fontId="10" fillId="0" borderId="0" xfId="3" applyFont="1" applyBorder="1" applyAlignment="1">
      <alignment vertical="center"/>
    </xf>
    <xf numFmtId="0" fontId="8" fillId="0" borderId="0" xfId="3" applyFont="1" applyBorder="1" applyAlignment="1">
      <alignment vertical="center" wrapText="1"/>
    </xf>
    <xf numFmtId="0" fontId="8" fillId="0" borderId="0" xfId="3" applyFont="1" applyBorder="1" applyAlignment="1">
      <alignment horizontal="center" vertical="center" wrapText="1"/>
    </xf>
    <xf numFmtId="0" fontId="11" fillId="0" borderId="7" xfId="6" applyFont="1" applyBorder="1" applyAlignment="1">
      <alignment horizontal="center" vertical="center" wrapText="1"/>
    </xf>
    <xf numFmtId="0" fontId="8" fillId="0" borderId="0" xfId="7" applyFont="1" applyFill="1" applyBorder="1" applyAlignment="1">
      <alignment vertical="center"/>
    </xf>
    <xf numFmtId="0" fontId="10" fillId="0" borderId="0" xfId="7" applyFont="1" applyFill="1" applyBorder="1" applyAlignment="1">
      <alignment vertical="center"/>
    </xf>
    <xf numFmtId="0" fontId="8" fillId="0" borderId="0" xfId="7" applyFont="1" applyFill="1" applyBorder="1" applyAlignment="1">
      <alignment horizontal="center" vertical="center" wrapText="1"/>
    </xf>
    <xf numFmtId="164" fontId="11" fillId="0" borderId="0" xfId="6" applyNumberFormat="1" applyFont="1" applyBorder="1" applyAlignment="1">
      <alignment vertical="center" wrapText="1"/>
    </xf>
    <xf numFmtId="0" fontId="8" fillId="0" borderId="0" xfId="6" applyFont="1" applyFill="1" applyBorder="1" applyAlignment="1">
      <alignment horizontal="center" vertical="center" wrapText="1"/>
    </xf>
    <xf numFmtId="0" fontId="8" fillId="2" borderId="7" xfId="6" applyFont="1" applyFill="1" applyBorder="1" applyAlignment="1">
      <alignment horizontal="center" vertical="center" wrapText="1"/>
    </xf>
    <xf numFmtId="0" fontId="8" fillId="0" borderId="0" xfId="8" applyFont="1" applyFill="1" applyBorder="1" applyAlignment="1">
      <alignment vertical="center" wrapText="1"/>
    </xf>
    <xf numFmtId="0" fontId="8" fillId="0" borderId="0" xfId="8" applyFont="1" applyFill="1" applyBorder="1" applyAlignment="1">
      <alignment horizontal="center" vertical="center" wrapText="1"/>
    </xf>
    <xf numFmtId="0" fontId="8" fillId="0" borderId="0" xfId="8" applyFont="1" applyBorder="1" applyAlignment="1">
      <alignment horizontal="center" vertical="center" wrapText="1"/>
    </xf>
    <xf numFmtId="0" fontId="17" fillId="0" borderId="0" xfId="8" applyFont="1" applyBorder="1" applyAlignment="1">
      <alignment vertical="center"/>
    </xf>
    <xf numFmtId="0" fontId="11" fillId="0" borderId="0" xfId="8" applyFont="1" applyBorder="1" applyAlignment="1">
      <alignment vertical="center" wrapText="1"/>
    </xf>
    <xf numFmtId="0" fontId="11" fillId="0" borderId="0" xfId="8" applyFont="1" applyBorder="1" applyAlignment="1">
      <alignment horizontal="center" vertical="center" wrapText="1"/>
    </xf>
    <xf numFmtId="0" fontId="11" fillId="0" borderId="0" xfId="6" applyFont="1" applyFill="1" applyBorder="1" applyAlignment="1">
      <alignment vertical="center" wrapText="1"/>
    </xf>
    <xf numFmtId="0" fontId="11" fillId="0" borderId="0" xfId="6" applyFont="1" applyFill="1" applyBorder="1" applyAlignment="1">
      <alignment horizontal="center" vertical="center" wrapText="1"/>
    </xf>
    <xf numFmtId="0" fontId="29" fillId="0" borderId="1" xfId="0" applyFont="1" applyFill="1" applyBorder="1" applyAlignment="1">
      <alignment horizontal="center"/>
    </xf>
    <xf numFmtId="0" fontId="20" fillId="0" borderId="9" xfId="0" applyFont="1" applyFill="1" applyBorder="1"/>
    <xf numFmtId="0" fontId="29" fillId="0" borderId="7" xfId="0" applyFont="1" applyFill="1" applyBorder="1" applyAlignment="1">
      <alignment horizont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34" fillId="0" borderId="3" xfId="0" applyFont="1" applyBorder="1" applyAlignment="1">
      <alignment horizontal="left" wrapText="1"/>
    </xf>
    <xf numFmtId="0" fontId="34" fillId="0" borderId="1" xfId="0" applyFont="1" applyBorder="1" applyAlignment="1">
      <alignment horizontal="left" wrapText="1"/>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0" fillId="0" borderId="2" xfId="0" applyFont="1" applyBorder="1" applyAlignment="1">
      <alignment horizontal="left" vertical="center"/>
    </xf>
    <xf numFmtId="0" fontId="34" fillId="0" borderId="8" xfId="0" applyFont="1" applyBorder="1" applyAlignment="1">
      <alignment horizontal="left" vertical="center"/>
    </xf>
    <xf numFmtId="0" fontId="34" fillId="0" borderId="3" xfId="0" applyFont="1" applyBorder="1" applyAlignment="1">
      <alignment horizontal="left" vertical="center"/>
    </xf>
    <xf numFmtId="0" fontId="34" fillId="0" borderId="3" xfId="0" applyFont="1" applyBorder="1" applyAlignment="1">
      <alignment horizontal="left" vertical="center" wrapText="1"/>
    </xf>
    <xf numFmtId="0" fontId="34"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0" xfId="0" applyFont="1" applyBorder="1" applyAlignment="1">
      <alignment horizontal="left" vertical="center" wrapText="1"/>
    </xf>
    <xf numFmtId="0" fontId="28" fillId="0" borderId="9" xfId="0" applyFont="1" applyBorder="1" applyAlignment="1">
      <alignment horizontal="left"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34" fillId="0" borderId="14"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quotePrefix="1" applyFont="1" applyBorder="1" applyAlignment="1">
      <alignment horizontal="left" vertical="center" wrapText="1"/>
    </xf>
    <xf numFmtId="0" fontId="34" fillId="0" borderId="2" xfId="0" quotePrefix="1" applyFont="1" applyBorder="1" applyAlignment="1">
      <alignment horizontal="left" vertical="center" wrapText="1"/>
    </xf>
    <xf numFmtId="0" fontId="34" fillId="0" borderId="1"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10" fillId="0" borderId="19" xfId="0" applyFont="1" applyBorder="1" applyAlignment="1">
      <alignment horizontal="center" vertical="center"/>
    </xf>
    <xf numFmtId="0" fontId="15" fillId="0" borderId="20"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1" fillId="0" borderId="17" xfId="0" applyFont="1" applyBorder="1" applyAlignment="1">
      <alignment horizontal="left" vertical="center" wrapText="1"/>
    </xf>
    <xf numFmtId="0" fontId="11" fillId="0" borderId="30" xfId="0" applyFont="1" applyBorder="1" applyAlignment="1">
      <alignment horizontal="left" vertical="center" wrapText="1"/>
    </xf>
    <xf numFmtId="0" fontId="11" fillId="0" borderId="18" xfId="0" applyFont="1" applyBorder="1" applyAlignment="1">
      <alignment horizontal="left" vertical="center" wrapText="1"/>
    </xf>
    <xf numFmtId="0" fontId="17" fillId="0" borderId="19" xfId="0" applyFont="1" applyBorder="1" applyAlignment="1">
      <alignment horizontal="center" vertical="center"/>
    </xf>
    <xf numFmtId="0" fontId="11" fillId="0" borderId="20"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0" fillId="0" borderId="0" xfId="0" applyFont="1" applyAlignment="1">
      <alignment horizontal="center" vertical="center"/>
    </xf>
    <xf numFmtId="0" fontId="29" fillId="0" borderId="2" xfId="0" applyFont="1" applyFill="1" applyBorder="1" applyAlignment="1">
      <alignment horizontal="left"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8" fillId="0" borderId="21" xfId="0" applyFont="1" applyBorder="1" applyAlignment="1">
      <alignment horizontal="left" vertical="center" wrapText="1"/>
    </xf>
    <xf numFmtId="0" fontId="17" fillId="0" borderId="7" xfId="10" applyFont="1" applyBorder="1" applyAlignment="1">
      <alignment horizontal="center" vertical="center" wrapText="1"/>
    </xf>
    <xf numFmtId="0" fontId="17" fillId="0" borderId="8" xfId="10" applyFont="1" applyBorder="1" applyAlignment="1">
      <alignment horizontal="center" vertical="center" wrapText="1"/>
    </xf>
    <xf numFmtId="0" fontId="17" fillId="0" borderId="3" xfId="10" applyFont="1" applyBorder="1" applyAlignment="1">
      <alignment horizontal="center" vertical="center" wrapText="1"/>
    </xf>
    <xf numFmtId="0" fontId="11" fillId="0" borderId="15" xfId="10" applyFont="1" applyBorder="1" applyAlignment="1">
      <alignment horizontal="left" vertical="center" wrapText="1"/>
    </xf>
    <xf numFmtId="0" fontId="11" fillId="0" borderId="14" xfId="10" applyFont="1" applyBorder="1" applyAlignment="1">
      <alignment horizontal="left" vertical="center" wrapText="1"/>
    </xf>
    <xf numFmtId="0" fontId="11" fillId="0" borderId="13" xfId="10" applyFont="1" applyBorder="1" applyAlignment="1">
      <alignment horizontal="left" vertical="center" wrapText="1"/>
    </xf>
    <xf numFmtId="0" fontId="11" fillId="0" borderId="9" xfId="10" applyFont="1" applyBorder="1" applyAlignment="1">
      <alignment horizontal="center" vertical="center" wrapText="1"/>
    </xf>
    <xf numFmtId="0" fontId="11" fillId="0" borderId="4" xfId="10" applyFont="1" applyBorder="1" applyAlignment="1">
      <alignment horizontal="center" vertical="center" wrapText="1"/>
    </xf>
    <xf numFmtId="0" fontId="11" fillId="0" borderId="10" xfId="10" applyFont="1" applyBorder="1" applyAlignment="1">
      <alignment horizontal="left" vertical="center" wrapText="1"/>
    </xf>
    <xf numFmtId="0" fontId="11" fillId="0" borderId="10" xfId="10" applyFont="1" applyBorder="1" applyAlignment="1">
      <alignment vertical="center" wrapText="1"/>
    </xf>
    <xf numFmtId="0" fontId="11" fillId="0" borderId="11" xfId="10" applyFont="1" applyBorder="1" applyAlignment="1">
      <alignment vertical="center" wrapText="1"/>
    </xf>
    <xf numFmtId="0" fontId="11" fillId="0" borderId="13" xfId="10" applyFont="1" applyBorder="1" applyAlignment="1">
      <alignment vertical="center" wrapText="1"/>
    </xf>
    <xf numFmtId="0" fontId="17" fillId="0" borderId="0" xfId="10" applyFont="1" applyBorder="1" applyAlignment="1">
      <alignment horizontal="center" vertical="center" wrapText="1"/>
    </xf>
    <xf numFmtId="0" fontId="11" fillId="0" borderId="6" xfId="10" applyFont="1" applyBorder="1" applyAlignment="1">
      <alignment horizontal="center" vertical="center" wrapText="1"/>
    </xf>
    <xf numFmtId="0" fontId="11" fillId="0" borderId="15" xfId="10" applyFont="1" applyBorder="1" applyAlignment="1">
      <alignment vertical="center" wrapText="1"/>
    </xf>
    <xf numFmtId="0" fontId="11" fillId="0" borderId="14" xfId="10" applyFont="1" applyBorder="1" applyAlignment="1">
      <alignment vertical="center" wrapText="1"/>
    </xf>
    <xf numFmtId="0" fontId="30" fillId="0" borderId="0" xfId="0" applyFont="1" applyFill="1" applyAlignment="1">
      <alignment horizontal="center" vertical="center"/>
    </xf>
    <xf numFmtId="0" fontId="31" fillId="0" borderId="6"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8" xfId="0" applyFont="1" applyFill="1" applyBorder="1" applyAlignment="1">
      <alignment horizontal="center" vertical="center" wrapText="1"/>
    </xf>
    <xf numFmtId="0" fontId="31" fillId="0" borderId="8"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1" fillId="0" borderId="1" xfId="0" applyFont="1" applyFill="1" applyBorder="1" applyAlignment="1">
      <alignment horizontal="center" vertical="center"/>
    </xf>
    <xf numFmtId="0" fontId="31" fillId="0" borderId="3" xfId="0" applyFont="1" applyFill="1" applyBorder="1" applyAlignment="1">
      <alignment horizontal="center" vertical="center" textRotation="90" wrapText="1"/>
    </xf>
    <xf numFmtId="0" fontId="31" fillId="0" borderId="10" xfId="0" applyFont="1" applyFill="1" applyBorder="1" applyAlignment="1">
      <alignment horizontal="center" vertical="center" textRotation="90" wrapText="1"/>
    </xf>
    <xf numFmtId="0" fontId="31" fillId="0" borderId="0" xfId="0" applyFont="1" applyFill="1" applyBorder="1" applyAlignment="1">
      <alignment horizontal="center" vertical="center"/>
    </xf>
    <xf numFmtId="0" fontId="29" fillId="0" borderId="16" xfId="0" applyFont="1" applyFill="1" applyBorder="1"/>
    <xf numFmtId="0" fontId="29" fillId="0" borderId="7" xfId="0" applyFont="1" applyFill="1" applyBorder="1"/>
    <xf numFmtId="0" fontId="29" fillId="0" borderId="8" xfId="0" applyFont="1" applyFill="1" applyBorder="1"/>
    <xf numFmtId="1" fontId="20" fillId="0" borderId="0" xfId="0" applyNumberFormat="1" applyFont="1" applyFill="1" applyBorder="1"/>
    <xf numFmtId="0" fontId="29" fillId="0" borderId="0" xfId="0" applyFont="1" applyFill="1" applyBorder="1" applyAlignment="1">
      <alignment horizontal="right"/>
    </xf>
    <xf numFmtId="0" fontId="31" fillId="0" borderId="7" xfId="0" applyFont="1" applyFill="1" applyBorder="1" applyAlignment="1">
      <alignment horizontal="center" vertical="center"/>
    </xf>
    <xf numFmtId="0" fontId="31" fillId="0" borderId="3" xfId="0" applyFont="1" applyFill="1" applyBorder="1" applyAlignment="1">
      <alignment horizontal="center" textRotation="90" wrapText="1"/>
    </xf>
    <xf numFmtId="0" fontId="31" fillId="0" borderId="10" xfId="0" applyFont="1" applyFill="1" applyBorder="1" applyAlignment="1">
      <alignment horizontal="center" textRotation="90"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31" fillId="0" borderId="1" xfId="0" applyFont="1" applyBorder="1" applyAlignment="1">
      <alignment horizontal="center" vertical="center"/>
    </xf>
    <xf numFmtId="0" fontId="27" fillId="0" borderId="0" xfId="0" applyFont="1" applyBorder="1" applyAlignment="1">
      <alignment horizontal="left"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8" xfId="0" applyFont="1" applyBorder="1" applyAlignment="1">
      <alignment horizontal="center" vertical="center" wrapText="1"/>
    </xf>
    <xf numFmtId="0" fontId="31"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39" fillId="0" borderId="10" xfId="0" applyFont="1" applyBorder="1" applyAlignment="1">
      <alignment horizontal="center" vertical="center" textRotation="90" wrapText="1"/>
    </xf>
    <xf numFmtId="0" fontId="39" fillId="0" borderId="11" xfId="0" applyFont="1" applyBorder="1" applyAlignment="1">
      <alignment horizontal="center" vertical="center" textRotation="90" wrapText="1"/>
    </xf>
    <xf numFmtId="0" fontId="39" fillId="0" borderId="12" xfId="0" applyFont="1" applyBorder="1" applyAlignment="1">
      <alignment horizontal="center" vertical="center" textRotation="90" wrapText="1"/>
    </xf>
    <xf numFmtId="0" fontId="31" fillId="0" borderId="0" xfId="0" applyFont="1" applyBorder="1" applyAlignment="1">
      <alignment horizontal="center" vertical="center"/>
    </xf>
    <xf numFmtId="0" fontId="27" fillId="0" borderId="0" xfId="0" applyFont="1" applyAlignment="1">
      <alignment horizontal="center"/>
    </xf>
    <xf numFmtId="0" fontId="29" fillId="0" borderId="0" xfId="0" applyFont="1" applyBorder="1" applyAlignment="1">
      <alignment vertical="center"/>
    </xf>
    <xf numFmtId="0" fontId="15" fillId="0" borderId="3"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xf>
    <xf numFmtId="0" fontId="15" fillId="0" borderId="2"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3" xfId="0" applyFont="1" applyFill="1" applyBorder="1" applyAlignment="1" applyProtection="1">
      <alignment vertical="center" wrapText="1"/>
    </xf>
    <xf numFmtId="0" fontId="15" fillId="0" borderId="3"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5" fillId="0" borderId="7" xfId="3" applyFont="1" applyBorder="1" applyAlignment="1" applyProtection="1">
      <alignment horizontal="left" vertical="center"/>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0" fontId="15" fillId="0" borderId="3" xfId="3" applyFont="1" applyBorder="1" applyAlignment="1" applyProtection="1">
      <alignment horizontal="left" vertical="center"/>
    </xf>
    <xf numFmtId="49" fontId="15" fillId="0" borderId="3" xfId="3" applyNumberFormat="1" applyFont="1" applyBorder="1" applyAlignment="1" applyProtection="1">
      <alignment horizontal="left" vertical="center"/>
    </xf>
    <xf numFmtId="0" fontId="16" fillId="0" borderId="0" xfId="3" applyFont="1" applyBorder="1" applyAlignment="1" applyProtection="1">
      <alignment horizontal="left" vertical="center"/>
    </xf>
    <xf numFmtId="0" fontId="15" fillId="0" borderId="1" xfId="3" applyFont="1" applyBorder="1" applyAlignment="1" applyProtection="1">
      <alignment horizontal="left" vertical="center" wrapText="1"/>
    </xf>
    <xf numFmtId="0" fontId="15" fillId="0" borderId="3" xfId="3" applyFont="1" applyBorder="1" applyAlignment="1" applyProtection="1">
      <alignment horizontal="left" vertical="center" wrapText="1"/>
    </xf>
    <xf numFmtId="0" fontId="15" fillId="0" borderId="7" xfId="3" applyFont="1" applyBorder="1" applyAlignment="1" applyProtection="1">
      <alignment vertical="center" wrapText="1"/>
    </xf>
    <xf numFmtId="0" fontId="15" fillId="0" borderId="3" xfId="3" applyFont="1" applyBorder="1" applyAlignment="1" applyProtection="1">
      <alignment vertical="center" wrapText="1"/>
    </xf>
    <xf numFmtId="0" fontId="16" fillId="0" borderId="1" xfId="3" applyFont="1" applyBorder="1" applyAlignment="1" applyProtection="1">
      <alignment horizontal="left" vertical="center"/>
    </xf>
    <xf numFmtId="0" fontId="16" fillId="0" borderId="0" xfId="0" applyFont="1" applyFill="1" applyBorder="1" applyAlignment="1" applyProtection="1">
      <alignment vertical="center"/>
    </xf>
    <xf numFmtId="0" fontId="15" fillId="0" borderId="8"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5" fillId="0" borderId="7" xfId="3" applyFont="1" applyBorder="1" applyAlignment="1" applyProtection="1">
      <alignment vertical="center"/>
    </xf>
    <xf numFmtId="0" fontId="15" fillId="0" borderId="3" xfId="3" applyFont="1" applyBorder="1" applyAlignment="1" applyProtection="1">
      <alignment vertical="center"/>
    </xf>
    <xf numFmtId="0" fontId="15" fillId="0" borderId="7" xfId="0" applyFont="1" applyFill="1" applyBorder="1" applyAlignment="1" applyProtection="1">
      <alignment vertical="center" wrapText="1"/>
    </xf>
    <xf numFmtId="0" fontId="15" fillId="0" borderId="10" xfId="3" applyFont="1" applyBorder="1" applyAlignment="1" applyProtection="1">
      <alignment horizontal="left" vertical="center" wrapText="1"/>
    </xf>
    <xf numFmtId="0" fontId="15" fillId="0" borderId="12" xfId="3" applyFont="1" applyBorder="1" applyAlignment="1" applyProtection="1">
      <alignment horizontal="left" vertical="center" wrapText="1"/>
    </xf>
    <xf numFmtId="0" fontId="15" fillId="0" borderId="1" xfId="3" applyFont="1" applyBorder="1" applyAlignment="1" applyProtection="1">
      <alignment horizontal="left" vertical="center"/>
    </xf>
    <xf numFmtId="0" fontId="16" fillId="0" borderId="1" xfId="3" applyFont="1" applyBorder="1" applyAlignment="1" applyProtection="1">
      <alignment vertical="center"/>
    </xf>
    <xf numFmtId="0" fontId="15" fillId="0" borderId="0" xfId="3" applyFont="1" applyBorder="1" applyAlignment="1" applyProtection="1">
      <alignment horizontal="left" vertical="center" wrapText="1"/>
    </xf>
    <xf numFmtId="0" fontId="15" fillId="0" borderId="0" xfId="3" applyFont="1" applyBorder="1" applyAlignment="1" applyProtection="1">
      <alignment horizontal="left" vertical="center"/>
    </xf>
    <xf numFmtId="0" fontId="11" fillId="0" borderId="8" xfId="0" applyFont="1" applyFill="1" applyBorder="1" applyAlignment="1">
      <alignment vertical="center"/>
    </xf>
    <xf numFmtId="0" fontId="11" fillId="0" borderId="3"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6" fillId="0" borderId="0"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 xfId="0" applyFont="1" applyFill="1" applyBorder="1" applyAlignment="1">
      <alignment horizontal="left" vertical="center"/>
    </xf>
    <xf numFmtId="0" fontId="15" fillId="0" borderId="7" xfId="6" applyFont="1" applyBorder="1" applyAlignment="1">
      <alignment horizontal="left" vertical="center"/>
    </xf>
    <xf numFmtId="0" fontId="15" fillId="0" borderId="8" xfId="6" applyFont="1" applyBorder="1" applyAlignment="1">
      <alignment horizontal="left" vertical="center"/>
    </xf>
    <xf numFmtId="0" fontId="11" fillId="0" borderId="8" xfId="6" applyFont="1" applyBorder="1" applyAlignment="1">
      <alignment horizontal="left" vertical="center"/>
    </xf>
    <xf numFmtId="0" fontId="11" fillId="0" borderId="3" xfId="6" applyFont="1" applyBorder="1" applyAlignment="1">
      <alignment horizontal="left" vertical="center"/>
    </xf>
    <xf numFmtId="0" fontId="16" fillId="0" borderId="0" xfId="0" applyFont="1" applyFill="1" applyBorder="1" applyAlignment="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0" xfId="0" applyFont="1" applyFill="1" applyAlignment="1">
      <alignment horizontal="center" vertical="center"/>
    </xf>
    <xf numFmtId="0" fontId="11" fillId="0" borderId="2" xfId="0" applyFont="1" applyFill="1" applyBorder="1" applyAlignment="1">
      <alignment horizontal="left" vertical="center"/>
    </xf>
    <xf numFmtId="0" fontId="11" fillId="0" borderId="8" xfId="0" applyFont="1" applyFill="1" applyBorder="1" applyAlignment="1">
      <alignment vertical="center" wrapText="1"/>
    </xf>
    <xf numFmtId="0" fontId="11" fillId="0" borderId="3" xfId="0" applyFont="1" applyFill="1" applyBorder="1" applyAlignment="1">
      <alignment vertical="center" wrapText="1"/>
    </xf>
    <xf numFmtId="0" fontId="15" fillId="0" borderId="8" xfId="0" applyFont="1" applyFill="1" applyBorder="1" applyAlignment="1">
      <alignment horizontal="left" vertical="center" wrapText="1"/>
    </xf>
    <xf numFmtId="49" fontId="11" fillId="0" borderId="8"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0" fontId="11" fillId="0" borderId="0" xfId="6" applyFont="1" applyAlignment="1">
      <alignment horizontal="left" vertical="center"/>
    </xf>
    <xf numFmtId="0" fontId="11" fillId="0" borderId="0" xfId="6" applyFont="1" applyAlignment="1">
      <alignment horizontal="left" vertical="center" wrapText="1"/>
    </xf>
    <xf numFmtId="0" fontId="11" fillId="0" borderId="1" xfId="0" applyFont="1" applyFill="1" applyBorder="1" applyAlignment="1">
      <alignment vertical="center" wrapText="1"/>
    </xf>
    <xf numFmtId="0" fontId="11" fillId="0" borderId="7" xfId="0" applyFont="1" applyFill="1" applyBorder="1" applyAlignment="1">
      <alignment vertical="center" wrapText="1"/>
    </xf>
    <xf numFmtId="0" fontId="15" fillId="0" borderId="3" xfId="0" applyFont="1" applyFill="1" applyBorder="1" applyAlignment="1">
      <alignment vertical="center" wrapText="1"/>
    </xf>
    <xf numFmtId="0" fontId="15" fillId="0" borderId="1" xfId="0" applyFont="1" applyFill="1" applyBorder="1" applyAlignment="1">
      <alignment vertical="center" wrapText="1"/>
    </xf>
    <xf numFmtId="0" fontId="15" fillId="0" borderId="7" xfId="0" applyFont="1" applyFill="1" applyBorder="1" applyAlignment="1">
      <alignment vertical="center" wrapText="1"/>
    </xf>
    <xf numFmtId="0" fontId="15" fillId="0" borderId="1" xfId="6" applyFont="1" applyBorder="1" applyAlignment="1">
      <alignment horizontal="left" vertical="center"/>
    </xf>
    <xf numFmtId="0" fontId="15" fillId="0" borderId="1" xfId="6" applyFont="1" applyBorder="1" applyAlignment="1">
      <alignment horizontal="left" vertical="center" wrapText="1"/>
    </xf>
    <xf numFmtId="0" fontId="16" fillId="0" borderId="1" xfId="6" applyFont="1" applyBorder="1" applyAlignment="1">
      <alignment horizontal="left" vertical="center"/>
    </xf>
    <xf numFmtId="0" fontId="11" fillId="0" borderId="8" xfId="0" applyFont="1" applyFill="1" applyBorder="1" applyAlignment="1">
      <alignment horizontal="left" vertical="center" wrapText="1"/>
    </xf>
    <xf numFmtId="0" fontId="11" fillId="0" borderId="1" xfId="6" applyFont="1" applyBorder="1" applyAlignment="1">
      <alignment horizontal="left" vertical="center"/>
    </xf>
    <xf numFmtId="0" fontId="15" fillId="0" borderId="8" xfId="0" applyFont="1" applyFill="1" applyBorder="1" applyAlignment="1">
      <alignment vertical="center" wrapText="1"/>
    </xf>
    <xf numFmtId="0" fontId="16" fillId="0" borderId="1" xfId="6" applyFont="1" applyBorder="1" applyAlignment="1">
      <alignment vertical="center"/>
    </xf>
    <xf numFmtId="0" fontId="15" fillId="0" borderId="7" xfId="0" applyFont="1" applyFill="1" applyBorder="1" applyAlignment="1">
      <alignment vertical="center"/>
    </xf>
    <xf numFmtId="0" fontId="15" fillId="0" borderId="13" xfId="0" applyFont="1" applyFill="1" applyBorder="1" applyAlignment="1">
      <alignment vertical="center"/>
    </xf>
    <xf numFmtId="0" fontId="11" fillId="0" borderId="13" xfId="0" applyFont="1" applyFill="1" applyBorder="1" applyAlignment="1">
      <alignment vertical="center"/>
    </xf>
    <xf numFmtId="0" fontId="11" fillId="0" borderId="12" xfId="0" applyFont="1" applyFill="1" applyBorder="1" applyAlignment="1">
      <alignment vertical="center"/>
    </xf>
    <xf numFmtId="0" fontId="15" fillId="0" borderId="1" xfId="0" applyFont="1" applyFill="1" applyBorder="1" applyAlignment="1">
      <alignment horizontal="left"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2" xfId="0" applyFont="1" applyFill="1" applyBorder="1" applyAlignment="1">
      <alignment horizontal="left" vertical="center"/>
    </xf>
    <xf numFmtId="0" fontId="15" fillId="0" borderId="4" xfId="0" applyFont="1" applyFill="1" applyBorder="1" applyAlignment="1">
      <alignment horizontal="left" vertical="center"/>
    </xf>
    <xf numFmtId="0" fontId="15" fillId="0" borderId="8" xfId="0" applyFont="1" applyFill="1" applyBorder="1" applyAlignment="1">
      <alignment vertical="center"/>
    </xf>
    <xf numFmtId="0" fontId="15" fillId="0" borderId="6" xfId="0" applyFont="1" applyFill="1" applyBorder="1" applyAlignment="1">
      <alignment vertical="center" wrapText="1"/>
    </xf>
    <xf numFmtId="0" fontId="15" fillId="0" borderId="9" xfId="0" applyFont="1" applyFill="1" applyBorder="1" applyAlignment="1">
      <alignment vertical="center" wrapText="1"/>
    </xf>
    <xf numFmtId="0" fontId="15" fillId="0" borderId="0" xfId="0" applyFont="1" applyFill="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left"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2" xfId="6" applyFont="1" applyBorder="1" applyAlignment="1">
      <alignment horizontal="left" vertical="center"/>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0" borderId="7" xfId="0" applyFont="1" applyBorder="1" applyAlignment="1">
      <alignment vertical="center"/>
    </xf>
    <xf numFmtId="0" fontId="8" fillId="0" borderId="8" xfId="0" applyFont="1" applyBorder="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3"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vertical="center" wrapText="1"/>
    </xf>
    <xf numFmtId="0" fontId="8" fillId="0" borderId="15" xfId="0" applyFont="1" applyBorder="1" applyAlignment="1">
      <alignment vertical="center" wrapText="1"/>
    </xf>
    <xf numFmtId="0" fontId="8" fillId="0" borderId="9" xfId="0" applyFont="1" applyBorder="1" applyAlignment="1">
      <alignmen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xf>
    <xf numFmtId="0" fontId="8" fillId="0" borderId="1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7" xfId="6" applyFont="1" applyBorder="1" applyAlignment="1">
      <alignment horizontal="left" vertical="center"/>
    </xf>
    <xf numFmtId="0" fontId="8" fillId="0" borderId="8" xfId="6" applyFont="1" applyBorder="1" applyAlignment="1">
      <alignment horizontal="left" vertical="center"/>
    </xf>
    <xf numFmtId="0" fontId="8" fillId="0" borderId="3" xfId="6" applyFont="1" applyBorder="1" applyAlignment="1">
      <alignment horizontal="left" vertical="center"/>
    </xf>
    <xf numFmtId="49" fontId="8" fillId="0" borderId="8" xfId="0" applyNumberFormat="1" applyFont="1" applyBorder="1" applyAlignment="1">
      <alignment horizontal="left" vertical="center"/>
    </xf>
    <xf numFmtId="49" fontId="8" fillId="0" borderId="3" xfId="0" applyNumberFormat="1" applyFont="1" applyBorder="1" applyAlignment="1">
      <alignment horizontal="left" vertical="center"/>
    </xf>
    <xf numFmtId="0" fontId="10" fillId="0" borderId="2" xfId="0" applyFont="1" applyBorder="1" applyAlignment="1">
      <alignment horizontal="left" vertical="center"/>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10" fillId="0" borderId="2" xfId="0" applyFont="1" applyBorder="1" applyAlignment="1">
      <alignment horizontal="left" vertical="center" wrapText="1"/>
    </xf>
    <xf numFmtId="0" fontId="8" fillId="0" borderId="0" xfId="6" applyFont="1" applyAlignment="1">
      <alignment horizontal="left" vertical="center"/>
    </xf>
    <xf numFmtId="0" fontId="8" fillId="0" borderId="0" xfId="6" applyFont="1" applyAlignment="1">
      <alignment horizontal="left" vertical="center" wrapText="1"/>
    </xf>
    <xf numFmtId="0" fontId="8" fillId="0" borderId="12" xfId="0" applyFont="1" applyBorder="1" applyAlignment="1">
      <alignment vertical="center" wrapText="1"/>
    </xf>
    <xf numFmtId="0" fontId="8" fillId="0" borderId="2" xfId="0" applyFont="1" applyBorder="1" applyAlignment="1">
      <alignment horizontal="left" vertical="center"/>
    </xf>
    <xf numFmtId="0" fontId="8" fillId="0" borderId="3" xfId="0" applyFont="1" applyBorder="1" applyAlignment="1">
      <alignment vertical="center" wrapText="1"/>
    </xf>
    <xf numFmtId="0" fontId="10" fillId="0" borderId="0" xfId="0" applyFont="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8" fillId="0" borderId="7" xfId="3" applyFont="1" applyBorder="1" applyAlignment="1">
      <alignment horizontal="left" vertical="center"/>
    </xf>
    <xf numFmtId="0" fontId="8" fillId="0" borderId="3" xfId="3" applyFont="1" applyBorder="1" applyAlignment="1">
      <alignment horizontal="left" vertical="center"/>
    </xf>
    <xf numFmtId="49" fontId="8" fillId="0" borderId="3" xfId="0" applyNumberFormat="1"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5"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8" fillId="0" borderId="1" xfId="0" applyFont="1" applyFill="1" applyBorder="1" applyAlignment="1">
      <alignment vertical="center" wrapText="1"/>
    </xf>
    <xf numFmtId="0" fontId="10" fillId="0" borderId="0" xfId="0" applyFont="1" applyFill="1" applyBorder="1" applyAlignment="1">
      <alignment vertical="center"/>
    </xf>
    <xf numFmtId="0" fontId="8" fillId="0" borderId="1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vertical="center"/>
    </xf>
    <xf numFmtId="0" fontId="8" fillId="0" borderId="4" xfId="0" applyFont="1" applyFill="1" applyBorder="1" applyAlignment="1">
      <alignment vertical="center"/>
    </xf>
    <xf numFmtId="0" fontId="8" fillId="0" borderId="12" xfId="0" applyFont="1" applyFill="1" applyBorder="1" applyAlignment="1">
      <alignment horizontal="left" vertical="center"/>
    </xf>
    <xf numFmtId="0" fontId="8" fillId="0" borderId="7" xfId="0" applyFont="1" applyFill="1" applyBorder="1" applyAlignment="1">
      <alignment vertical="center" wrapText="1"/>
    </xf>
    <xf numFmtId="0" fontId="8" fillId="0" borderId="3" xfId="3" applyFont="1" applyBorder="1" applyAlignment="1">
      <alignment horizontal="left" vertical="center" wrapText="1"/>
    </xf>
    <xf numFmtId="0" fontId="8" fillId="0" borderId="1" xfId="3" applyFont="1" applyBorder="1" applyAlignment="1">
      <alignment horizontal="left" vertical="center" wrapText="1"/>
    </xf>
    <xf numFmtId="0" fontId="8" fillId="0" borderId="1" xfId="3" applyFont="1" applyBorder="1" applyAlignment="1">
      <alignment horizontal="left" vertical="center"/>
    </xf>
    <xf numFmtId="0" fontId="8" fillId="0" borderId="5" xfId="3" applyFont="1" applyBorder="1" applyAlignment="1">
      <alignment horizontal="left" vertical="center"/>
    </xf>
    <xf numFmtId="0" fontId="8" fillId="0" borderId="6" xfId="3" applyFont="1" applyBorder="1" applyAlignment="1">
      <alignment horizontal="left" vertical="center"/>
    </xf>
    <xf numFmtId="0" fontId="8" fillId="0" borderId="2" xfId="3" applyFont="1" applyBorder="1" applyAlignment="1">
      <alignment horizontal="left" vertical="center"/>
    </xf>
    <xf numFmtId="0" fontId="8" fillId="0" borderId="4" xfId="3" applyFont="1" applyBorder="1" applyAlignment="1">
      <alignment horizontal="left" vertical="center"/>
    </xf>
    <xf numFmtId="0" fontId="8" fillId="0" borderId="12" xfId="0" applyFont="1" applyFill="1" applyBorder="1" applyAlignment="1">
      <alignment vertical="center"/>
    </xf>
    <xf numFmtId="0" fontId="10" fillId="0" borderId="1" xfId="3" applyFont="1" applyBorder="1" applyAlignment="1">
      <alignment vertical="center"/>
    </xf>
    <xf numFmtId="0" fontId="8" fillId="0" borderId="0" xfId="3" applyFont="1" applyAlignment="1">
      <alignment horizontal="left"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3" applyFont="1" applyAlignment="1">
      <alignment horizontal="left" vertical="center"/>
    </xf>
    <xf numFmtId="0" fontId="10" fillId="0" borderId="1" xfId="6" applyFont="1" applyBorder="1" applyAlignment="1">
      <alignment horizontal="left" vertical="center"/>
    </xf>
    <xf numFmtId="0" fontId="8" fillId="0" borderId="0" xfId="6" applyFont="1" applyBorder="1" applyAlignment="1">
      <alignment horizontal="left" vertical="center" wrapText="1"/>
    </xf>
    <xf numFmtId="0" fontId="8" fillId="0" borderId="3" xfId="6" applyFont="1" applyBorder="1" applyAlignment="1">
      <alignment horizontal="left" vertical="center" wrapText="1"/>
    </xf>
    <xf numFmtId="0" fontId="8" fillId="0" borderId="1" xfId="6" applyFont="1" applyBorder="1" applyAlignment="1">
      <alignment horizontal="left" vertical="center" wrapText="1"/>
    </xf>
    <xf numFmtId="0" fontId="8" fillId="0" borderId="7" xfId="6" applyFont="1" applyBorder="1" applyAlignment="1">
      <alignment horizontal="left" vertical="center" wrapText="1"/>
    </xf>
    <xf numFmtId="0" fontId="8" fillId="0" borderId="1" xfId="6" applyFont="1" applyBorder="1" applyAlignment="1">
      <alignment horizontal="center" vertical="center" wrapText="1"/>
    </xf>
    <xf numFmtId="0" fontId="8" fillId="0" borderId="1" xfId="6" applyFont="1" applyBorder="1" applyAlignment="1">
      <alignment vertical="center"/>
    </xf>
    <xf numFmtId="0" fontId="8" fillId="0" borderId="7" xfId="6" applyFont="1" applyBorder="1" applyAlignment="1">
      <alignment vertical="center"/>
    </xf>
    <xf numFmtId="0" fontId="8" fillId="0" borderId="0" xfId="6" applyFont="1" applyBorder="1" applyAlignment="1">
      <alignment horizontal="left" vertical="center"/>
    </xf>
    <xf numFmtId="0" fontId="8" fillId="0" borderId="3" xfId="6" applyFont="1" applyBorder="1" applyAlignment="1">
      <alignment vertical="center"/>
    </xf>
    <xf numFmtId="0" fontId="8" fillId="0" borderId="1" xfId="6" applyFont="1" applyBorder="1" applyAlignment="1">
      <alignment vertical="center" wrapText="1"/>
    </xf>
    <xf numFmtId="0" fontId="8" fillId="0" borderId="7" xfId="6" applyFont="1" applyBorder="1" applyAlignment="1">
      <alignment vertical="center" wrapText="1"/>
    </xf>
    <xf numFmtId="0" fontId="8" fillId="0" borderId="11" xfId="6" applyFont="1" applyBorder="1" applyAlignment="1">
      <alignment vertical="center" wrapText="1"/>
    </xf>
    <xf numFmtId="0" fontId="8" fillId="0" borderId="0" xfId="6" applyFont="1" applyBorder="1" applyAlignment="1">
      <alignment vertical="center" wrapText="1"/>
    </xf>
    <xf numFmtId="0" fontId="8" fillId="0" borderId="1" xfId="6" applyFont="1" applyBorder="1" applyAlignment="1">
      <alignment horizontal="left" vertical="center"/>
    </xf>
    <xf numFmtId="0" fontId="10" fillId="0" borderId="0" xfId="6" applyFont="1" applyBorder="1" applyAlignment="1">
      <alignment horizontal="left" vertical="center"/>
    </xf>
    <xf numFmtId="0" fontId="10" fillId="0" borderId="0" xfId="6" applyFont="1" applyBorder="1" applyAlignment="1">
      <alignment horizontal="center" vertical="center"/>
    </xf>
    <xf numFmtId="0" fontId="8" fillId="0" borderId="2" xfId="6" applyFont="1" applyBorder="1" applyAlignment="1">
      <alignment horizontal="left" vertical="center"/>
    </xf>
    <xf numFmtId="0" fontId="8" fillId="0" borderId="3" xfId="6" applyFont="1" applyBorder="1" applyAlignment="1">
      <alignment vertical="center" wrapText="1"/>
    </xf>
    <xf numFmtId="0" fontId="8" fillId="0" borderId="2" xfId="6" applyFont="1" applyFill="1" applyBorder="1" applyAlignment="1">
      <alignment horizontal="left" vertical="center"/>
    </xf>
    <xf numFmtId="49" fontId="8" fillId="0" borderId="3" xfId="6" applyNumberFormat="1" applyFont="1" applyBorder="1" applyAlignment="1">
      <alignment horizontal="left" vertical="center"/>
    </xf>
    <xf numFmtId="49" fontId="8" fillId="0" borderId="1" xfId="6" applyNumberFormat="1" applyFont="1" applyBorder="1" applyAlignment="1">
      <alignment horizontal="left" vertical="center"/>
    </xf>
    <xf numFmtId="0" fontId="10" fillId="0" borderId="2" xfId="6" applyFont="1" applyBorder="1" applyAlignment="1">
      <alignment vertical="center"/>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0" fontId="8" fillId="0" borderId="10" xfId="6" applyFont="1" applyBorder="1" applyAlignment="1">
      <alignment horizontal="center" vertical="center" wrapText="1"/>
    </xf>
    <xf numFmtId="0" fontId="8" fillId="0" borderId="5" xfId="6" applyFont="1" applyBorder="1" applyAlignment="1">
      <alignment horizontal="center" vertical="center" wrapText="1"/>
    </xf>
    <xf numFmtId="0" fontId="8" fillId="0" borderId="12" xfId="6" applyFont="1" applyBorder="1" applyAlignment="1">
      <alignment horizontal="center" vertical="center" wrapText="1"/>
    </xf>
    <xf numFmtId="0" fontId="8" fillId="0" borderId="2" xfId="6" applyFont="1" applyBorder="1" applyAlignment="1">
      <alignment horizontal="center" vertical="center" wrapText="1"/>
    </xf>
    <xf numFmtId="0" fontId="8" fillId="0" borderId="3" xfId="6" applyFont="1" applyBorder="1" applyAlignment="1">
      <alignment horizontal="center" vertical="center" wrapText="1"/>
    </xf>
    <xf numFmtId="0" fontId="8" fillId="0" borderId="3" xfId="6" applyFont="1" applyFill="1" applyBorder="1" applyAlignment="1">
      <alignment horizontal="left" vertical="center" wrapText="1"/>
    </xf>
    <xf numFmtId="0" fontId="8" fillId="0" borderId="1" xfId="6" applyFont="1" applyFill="1" applyBorder="1" applyAlignment="1">
      <alignment horizontal="left" vertical="center" wrapText="1"/>
    </xf>
    <xf numFmtId="0" fontId="8" fillId="0" borderId="7" xfId="6" applyFont="1" applyFill="1" applyBorder="1" applyAlignment="1">
      <alignment horizontal="left" vertical="center" wrapText="1"/>
    </xf>
    <xf numFmtId="0" fontId="8" fillId="0" borderId="6" xfId="6" applyFont="1" applyBorder="1" applyAlignment="1">
      <alignment vertical="center" wrapText="1"/>
    </xf>
    <xf numFmtId="0" fontId="8" fillId="0" borderId="9" xfId="6" applyFont="1" applyBorder="1" applyAlignment="1">
      <alignment vertical="center" wrapText="1"/>
    </xf>
    <xf numFmtId="0" fontId="8" fillId="0" borderId="4" xfId="6" applyFont="1" applyBorder="1" applyAlignment="1">
      <alignment vertical="center" wrapText="1"/>
    </xf>
    <xf numFmtId="0" fontId="10" fillId="0" borderId="1" xfId="6" applyFont="1" applyFill="1" applyBorder="1" applyAlignment="1">
      <alignment horizontal="left" vertical="center"/>
    </xf>
    <xf numFmtId="0" fontId="8" fillId="0" borderId="11" xfId="6" applyFont="1" applyFill="1" applyBorder="1" applyAlignment="1">
      <alignment vertical="center" wrapText="1"/>
    </xf>
    <xf numFmtId="0" fontId="8" fillId="0" borderId="0" xfId="6" applyFont="1" applyFill="1" applyBorder="1" applyAlignment="1">
      <alignment vertical="center" wrapText="1"/>
    </xf>
    <xf numFmtId="0" fontId="10" fillId="0" borderId="1" xfId="6" applyFont="1" applyBorder="1" applyAlignment="1">
      <alignment vertical="center"/>
    </xf>
    <xf numFmtId="0" fontId="8" fillId="0" borderId="5" xfId="6" applyFont="1" applyBorder="1" applyAlignment="1">
      <alignment horizontal="left" vertical="center"/>
    </xf>
    <xf numFmtId="0" fontId="8" fillId="0" borderId="6" xfId="6" applyFont="1" applyBorder="1" applyAlignment="1">
      <alignment horizontal="left" vertical="center"/>
    </xf>
    <xf numFmtId="0" fontId="8" fillId="0" borderId="9" xfId="6" applyFont="1" applyBorder="1" applyAlignment="1">
      <alignment horizontal="left" vertical="center"/>
    </xf>
    <xf numFmtId="0" fontId="8" fillId="0" borderId="4" xfId="6" applyFont="1" applyBorder="1" applyAlignment="1">
      <alignment horizontal="left" vertical="center"/>
    </xf>
    <xf numFmtId="0" fontId="11" fillId="0" borderId="1" xfId="6" applyFont="1" applyBorder="1" applyAlignment="1">
      <alignment horizontal="center" vertical="center" wrapText="1"/>
    </xf>
    <xf numFmtId="0" fontId="11" fillId="0" borderId="3" xfId="6" applyFont="1" applyBorder="1" applyAlignment="1">
      <alignment horizontal="left" vertical="center" wrapText="1"/>
    </xf>
    <xf numFmtId="0" fontId="11" fillId="0" borderId="1" xfId="6" applyFont="1" applyBorder="1" applyAlignment="1">
      <alignment horizontal="left" vertical="center" wrapText="1"/>
    </xf>
    <xf numFmtId="0" fontId="11" fillId="0" borderId="7" xfId="6" applyFont="1" applyBorder="1" applyAlignment="1">
      <alignment horizontal="left" vertical="center" wrapText="1"/>
    </xf>
    <xf numFmtId="0" fontId="10" fillId="0" borderId="0" xfId="6" applyFont="1" applyBorder="1" applyAlignment="1">
      <alignment vertical="center"/>
    </xf>
    <xf numFmtId="0" fontId="8" fillId="0" borderId="6" xfId="0" applyFont="1" applyFill="1" applyBorder="1" applyAlignment="1">
      <alignment vertical="center" wrapText="1"/>
    </xf>
    <xf numFmtId="0" fontId="8" fillId="0" borderId="9" xfId="0" applyFont="1" applyFill="1" applyBorder="1" applyAlignment="1">
      <alignment vertical="center" wrapText="1"/>
    </xf>
    <xf numFmtId="0" fontId="8" fillId="0" borderId="4" xfId="0" applyFont="1" applyFill="1" applyBorder="1" applyAlignment="1">
      <alignment vertical="center" wrapText="1"/>
    </xf>
    <xf numFmtId="0" fontId="10" fillId="0" borderId="1" xfId="7"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8" xfId="0" applyFont="1" applyFill="1" applyBorder="1" applyAlignment="1">
      <alignment vertical="center" wrapText="1"/>
    </xf>
    <xf numFmtId="0" fontId="8" fillId="0" borderId="3" xfId="0" applyFont="1" applyFill="1" applyBorder="1" applyAlignment="1">
      <alignment vertical="center" wrapText="1"/>
    </xf>
    <xf numFmtId="0" fontId="8" fillId="0" borderId="8" xfId="0" applyFont="1" applyFill="1" applyBorder="1" applyAlignment="1">
      <alignment vertical="center"/>
    </xf>
    <xf numFmtId="0" fontId="8" fillId="0" borderId="3" xfId="0" applyFont="1" applyFill="1" applyBorder="1" applyAlignment="1">
      <alignment vertical="center"/>
    </xf>
    <xf numFmtId="49" fontId="8" fillId="0" borderId="8"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11" xfId="7" applyFont="1" applyFill="1" applyBorder="1" applyAlignment="1">
      <alignment vertical="center" wrapText="1"/>
    </xf>
    <xf numFmtId="0" fontId="8" fillId="0" borderId="0" xfId="7" applyFont="1" applyFill="1" applyBorder="1" applyAlignment="1">
      <alignment vertical="center" wrapText="1"/>
    </xf>
    <xf numFmtId="0" fontId="8" fillId="0" borderId="3" xfId="7" applyFont="1" applyFill="1" applyBorder="1" applyAlignment="1">
      <alignment vertical="center"/>
    </xf>
    <xf numFmtId="0" fontId="8" fillId="0" borderId="1" xfId="7" applyFont="1" applyFill="1" applyBorder="1" applyAlignment="1">
      <alignment vertical="center"/>
    </xf>
    <xf numFmtId="0" fontId="8" fillId="0" borderId="1" xfId="7" applyFont="1" applyFill="1" applyBorder="1" applyAlignment="1">
      <alignment vertical="center" wrapText="1"/>
    </xf>
    <xf numFmtId="0" fontId="8" fillId="0" borderId="7" xfId="7" applyFont="1" applyFill="1" applyBorder="1" applyAlignment="1">
      <alignment vertical="center" wrapText="1"/>
    </xf>
    <xf numFmtId="0" fontId="8" fillId="0" borderId="6" xfId="7" applyFont="1" applyFill="1" applyBorder="1" applyAlignment="1">
      <alignment vertical="center" wrapText="1"/>
    </xf>
    <xf numFmtId="0" fontId="8" fillId="0" borderId="9" xfId="7" applyFont="1" applyFill="1" applyBorder="1" applyAlignment="1">
      <alignment vertical="center" wrapText="1"/>
    </xf>
    <xf numFmtId="0" fontId="8" fillId="0" borderId="4" xfId="7" applyFont="1" applyFill="1" applyBorder="1" applyAlignment="1">
      <alignment vertical="center" wrapText="1"/>
    </xf>
    <xf numFmtId="0" fontId="8" fillId="0" borderId="7" xfId="7" applyFont="1" applyFill="1" applyBorder="1" applyAlignment="1">
      <alignment vertical="center"/>
    </xf>
    <xf numFmtId="0" fontId="8" fillId="0" borderId="3" xfId="7" applyFont="1" applyFill="1" applyBorder="1" applyAlignment="1">
      <alignment horizontal="left" vertical="center" wrapText="1"/>
    </xf>
    <xf numFmtId="0" fontId="8" fillId="0" borderId="1" xfId="7" applyFont="1" applyFill="1" applyBorder="1" applyAlignment="1">
      <alignment horizontal="left" vertical="center" wrapText="1"/>
    </xf>
    <xf numFmtId="0" fontId="8" fillId="0" borderId="3" xfId="5" applyFont="1" applyFill="1" applyBorder="1" applyAlignment="1">
      <alignment horizontal="left" vertical="center"/>
    </xf>
    <xf numFmtId="0" fontId="8" fillId="0" borderId="1" xfId="5" applyFont="1" applyFill="1" applyBorder="1" applyAlignment="1">
      <alignment horizontal="left" vertical="center"/>
    </xf>
    <xf numFmtId="0" fontId="8" fillId="0" borderId="0" xfId="7" applyFont="1" applyFill="1" applyBorder="1" applyAlignment="1">
      <alignment horizontal="left" vertical="center" wrapText="1"/>
    </xf>
    <xf numFmtId="0" fontId="8" fillId="0" borderId="1" xfId="7" applyFont="1" applyFill="1" applyBorder="1" applyAlignment="1">
      <alignment horizontal="left" vertical="center"/>
    </xf>
    <xf numFmtId="0" fontId="8" fillId="0" borderId="0" xfId="7" applyFont="1" applyFill="1" applyBorder="1" applyAlignment="1">
      <alignment horizontal="left" vertical="center"/>
    </xf>
    <xf numFmtId="0" fontId="10" fillId="0" borderId="1" xfId="7" applyFont="1" applyFill="1" applyBorder="1" applyAlignment="1">
      <alignment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4" xfId="0" applyFont="1" applyFill="1" applyBorder="1" applyAlignment="1">
      <alignment horizontal="left" vertical="center"/>
    </xf>
    <xf numFmtId="0" fontId="15" fillId="0" borderId="7" xfId="6" applyFont="1" applyBorder="1" applyAlignment="1">
      <alignment vertical="center"/>
    </xf>
    <xf numFmtId="0" fontId="15" fillId="0" borderId="8" xfId="6" applyFont="1" applyBorder="1" applyAlignment="1">
      <alignment vertical="center"/>
    </xf>
    <xf numFmtId="0" fontId="15" fillId="0" borderId="3" xfId="6" applyFont="1" applyBorder="1" applyAlignment="1">
      <alignment vertical="center"/>
    </xf>
    <xf numFmtId="0" fontId="15" fillId="0" borderId="6" xfId="6" applyFont="1" applyBorder="1" applyAlignment="1">
      <alignment horizontal="left" vertical="center"/>
    </xf>
    <xf numFmtId="0" fontId="15" fillId="0" borderId="15" xfId="6" applyFont="1" applyBorder="1" applyAlignment="1">
      <alignment horizontal="left" vertical="center"/>
    </xf>
    <xf numFmtId="0" fontId="15" fillId="0" borderId="9" xfId="6" applyFont="1" applyBorder="1" applyAlignment="1">
      <alignment horizontal="left" vertical="center"/>
    </xf>
    <xf numFmtId="0" fontId="15" fillId="0" borderId="14" xfId="6" applyFont="1" applyBorder="1" applyAlignment="1">
      <alignment horizontal="left" vertical="center"/>
    </xf>
    <xf numFmtId="0" fontId="15" fillId="0" borderId="4" xfId="6" applyFont="1" applyBorder="1" applyAlignment="1">
      <alignment horizontal="left" vertical="center"/>
    </xf>
    <xf numFmtId="0" fontId="15" fillId="0" borderId="13" xfId="6" applyFont="1" applyBorder="1" applyAlignment="1">
      <alignment horizontal="left" vertical="center"/>
    </xf>
    <xf numFmtId="0" fontId="15" fillId="0" borderId="8" xfId="6" applyFont="1" applyBorder="1" applyAlignment="1">
      <alignment horizontal="left" vertical="center" wrapText="1"/>
    </xf>
    <xf numFmtId="0" fontId="15" fillId="0" borderId="3" xfId="6" applyFont="1" applyBorder="1" applyAlignment="1">
      <alignment horizontal="left" vertical="center" wrapText="1"/>
    </xf>
    <xf numFmtId="0" fontId="20" fillId="0" borderId="0" xfId="6" applyFont="1" applyAlignment="1">
      <alignment horizontal="left" vertical="center" wrapText="1"/>
    </xf>
    <xf numFmtId="0" fontId="17" fillId="0" borderId="0" xfId="6" applyFont="1" applyAlignment="1">
      <alignment horizontal="center" vertical="center"/>
    </xf>
    <xf numFmtId="0" fontId="20" fillId="0" borderId="0" xfId="6" applyFont="1" applyAlignment="1">
      <alignment horizontal="left" vertical="center"/>
    </xf>
    <xf numFmtId="0" fontId="15" fillId="0" borderId="7" xfId="6" applyFont="1" applyBorder="1" applyAlignment="1">
      <alignment vertical="center" wrapText="1"/>
    </xf>
    <xf numFmtId="0" fontId="15" fillId="0" borderId="8" xfId="6" applyFont="1" applyBorder="1" applyAlignment="1">
      <alignment vertical="center" wrapText="1"/>
    </xf>
    <xf numFmtId="0" fontId="15" fillId="0" borderId="3" xfId="6" applyFont="1" applyBorder="1" applyAlignment="1">
      <alignment vertical="center" wrapText="1"/>
    </xf>
    <xf numFmtId="0" fontId="15" fillId="0" borderId="1" xfId="6" applyFont="1" applyBorder="1" applyAlignment="1">
      <alignment vertical="center" wrapText="1"/>
    </xf>
    <xf numFmtId="0" fontId="15" fillId="0" borderId="5" xfId="6" applyFont="1" applyBorder="1" applyAlignment="1">
      <alignment horizontal="left" vertical="center"/>
    </xf>
    <xf numFmtId="0" fontId="15" fillId="0" borderId="0" xfId="6" applyFont="1" applyBorder="1" applyAlignment="1">
      <alignment horizontal="left" vertical="center"/>
    </xf>
    <xf numFmtId="0" fontId="15" fillId="0" borderId="2" xfId="6" applyFont="1" applyBorder="1" applyAlignment="1">
      <alignment horizontal="left" vertical="center"/>
    </xf>
    <xf numFmtId="0" fontId="15" fillId="0" borderId="6" xfId="6" applyFont="1" applyBorder="1" applyAlignment="1">
      <alignment vertical="center" wrapText="1"/>
    </xf>
    <xf numFmtId="0" fontId="15" fillId="0" borderId="9" xfId="6" applyFont="1" applyBorder="1" applyAlignment="1">
      <alignment vertical="center" wrapText="1"/>
    </xf>
    <xf numFmtId="0" fontId="15" fillId="0" borderId="11" xfId="6" applyFont="1" applyBorder="1" applyAlignment="1">
      <alignment horizontal="left" vertical="center" wrapText="1"/>
    </xf>
    <xf numFmtId="0" fontId="15" fillId="0" borderId="0" xfId="6" applyFont="1" applyBorder="1" applyAlignment="1">
      <alignment horizontal="left" vertical="center" wrapText="1"/>
    </xf>
    <xf numFmtId="0" fontId="15" fillId="0" borderId="3" xfId="6" applyFont="1" applyBorder="1" applyAlignment="1">
      <alignment horizontal="left" vertical="center"/>
    </xf>
    <xf numFmtId="0" fontId="15" fillId="0" borderId="11" xfId="6" applyFont="1" applyBorder="1" applyAlignment="1">
      <alignment horizontal="left" vertical="center"/>
    </xf>
    <xf numFmtId="0" fontId="15" fillId="0" borderId="8"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3" xfId="6" applyFont="1" applyBorder="1" applyAlignment="1">
      <alignment horizontal="left" vertical="top" wrapText="1"/>
    </xf>
    <xf numFmtId="0" fontId="15" fillId="0" borderId="1" xfId="6" applyFont="1" applyBorder="1" applyAlignment="1">
      <alignment horizontal="left" vertical="top"/>
    </xf>
    <xf numFmtId="0" fontId="16" fillId="0" borderId="7" xfId="6" applyFont="1" applyBorder="1" applyAlignment="1">
      <alignment horizontal="center" vertical="center" wrapText="1"/>
    </xf>
    <xf numFmtId="0" fontId="16" fillId="0" borderId="8" xfId="6" applyFont="1" applyBorder="1" applyAlignment="1">
      <alignment horizontal="center" vertical="center" wrapText="1"/>
    </xf>
    <xf numFmtId="0" fontId="16" fillId="0" borderId="3" xfId="6" applyFont="1" applyBorder="1" applyAlignment="1">
      <alignment horizontal="center" vertical="center" wrapText="1"/>
    </xf>
    <xf numFmtId="49" fontId="15" fillId="0" borderId="8" xfId="6" applyNumberFormat="1" applyFont="1" applyBorder="1" applyAlignment="1">
      <alignment vertical="center" wrapText="1"/>
    </xf>
    <xf numFmtId="0" fontId="11" fillId="0" borderId="8" xfId="6" applyFont="1" applyBorder="1" applyAlignment="1">
      <alignment vertical="center" wrapText="1"/>
    </xf>
    <xf numFmtId="0" fontId="16" fillId="0" borderId="0" xfId="6" applyFont="1" applyBorder="1" applyAlignment="1">
      <alignment horizontal="left" vertical="center"/>
    </xf>
    <xf numFmtId="0" fontId="15" fillId="0" borderId="5" xfId="6" applyFont="1" applyBorder="1" applyAlignment="1">
      <alignment horizontal="left" vertical="center" wrapText="1"/>
    </xf>
    <xf numFmtId="0" fontId="15" fillId="0" borderId="6" xfId="6" applyFont="1" applyBorder="1" applyAlignment="1">
      <alignment horizontal="left" vertical="center" wrapText="1"/>
    </xf>
    <xf numFmtId="0" fontId="15" fillId="0" borderId="2" xfId="6" applyFont="1" applyBorder="1" applyAlignment="1">
      <alignment horizontal="left" vertical="center" wrapText="1"/>
    </xf>
    <xf numFmtId="0" fontId="15" fillId="0" borderId="4" xfId="6" applyFont="1" applyBorder="1" applyAlignment="1">
      <alignment horizontal="left" vertical="center" wrapText="1"/>
    </xf>
    <xf numFmtId="0" fontId="15" fillId="0" borderId="12" xfId="6" applyFont="1" applyBorder="1" applyAlignment="1">
      <alignment horizontal="left" vertical="center"/>
    </xf>
    <xf numFmtId="0" fontId="15" fillId="0" borderId="10" xfId="6" applyFont="1" applyBorder="1" applyAlignment="1">
      <alignment horizontal="left" vertical="center"/>
    </xf>
    <xf numFmtId="0" fontId="16" fillId="0" borderId="0" xfId="6" applyFont="1" applyBorder="1" applyAlignment="1">
      <alignment vertical="center"/>
    </xf>
    <xf numFmtId="0" fontId="15" fillId="0" borderId="7" xfId="6" applyFont="1" applyBorder="1" applyAlignment="1">
      <alignment horizontal="center" vertical="center" wrapText="1"/>
    </xf>
    <xf numFmtId="0" fontId="8" fillId="0" borderId="1" xfId="6" applyFont="1" applyFill="1" applyBorder="1" applyAlignment="1">
      <alignment horizontal="left" vertical="center"/>
    </xf>
    <xf numFmtId="0" fontId="8" fillId="0" borderId="7" xfId="6" applyFont="1" applyFill="1" applyBorder="1" applyAlignment="1">
      <alignment horizontal="left" vertical="center"/>
    </xf>
    <xf numFmtId="0" fontId="8" fillId="0" borderId="8" xfId="6" applyFont="1" applyFill="1" applyBorder="1" applyAlignment="1">
      <alignment horizontal="left" vertical="center" wrapText="1"/>
    </xf>
    <xf numFmtId="0" fontId="8" fillId="0" borderId="7" xfId="6" applyFont="1" applyFill="1" applyBorder="1" applyAlignment="1">
      <alignment vertical="center"/>
    </xf>
    <xf numFmtId="0" fontId="8" fillId="0" borderId="8" xfId="6" applyFont="1" applyFill="1" applyBorder="1" applyAlignment="1">
      <alignment vertical="center"/>
    </xf>
    <xf numFmtId="0" fontId="8" fillId="0" borderId="3" xfId="6" applyFont="1" applyFill="1" applyBorder="1" applyAlignment="1">
      <alignment vertical="center"/>
    </xf>
    <xf numFmtId="0" fontId="8" fillId="0" borderId="7" xfId="6" applyFont="1" applyFill="1" applyBorder="1" applyAlignment="1">
      <alignment vertical="center" wrapText="1"/>
    </xf>
    <xf numFmtId="0" fontId="8" fillId="0" borderId="8" xfId="6" applyFont="1" applyFill="1" applyBorder="1" applyAlignment="1">
      <alignment vertical="center" wrapText="1"/>
    </xf>
    <xf numFmtId="0" fontId="8" fillId="0" borderId="15" xfId="6" applyFont="1" applyFill="1" applyBorder="1" applyAlignment="1">
      <alignment horizontal="left" vertical="center" wrapText="1"/>
    </xf>
    <xf numFmtId="0" fontId="8" fillId="0" borderId="10" xfId="6" applyFont="1" applyFill="1" applyBorder="1" applyAlignment="1">
      <alignment horizontal="left" vertical="center" wrapText="1"/>
    </xf>
    <xf numFmtId="0" fontId="8" fillId="0" borderId="3" xfId="6" applyFont="1" applyFill="1" applyBorder="1" applyAlignment="1">
      <alignment vertical="center" wrapText="1"/>
    </xf>
    <xf numFmtId="0" fontId="8" fillId="0" borderId="5" xfId="6" applyFont="1" applyFill="1" applyBorder="1" applyAlignment="1">
      <alignment horizontal="left" vertical="center" wrapText="1"/>
    </xf>
    <xf numFmtId="0" fontId="8" fillId="0" borderId="0" xfId="6" applyFont="1" applyFill="1" applyBorder="1" applyAlignment="1">
      <alignment horizontal="left" vertical="center" wrapText="1"/>
    </xf>
    <xf numFmtId="0" fontId="8" fillId="0" borderId="2" xfId="6" applyFont="1" applyFill="1" applyBorder="1" applyAlignment="1">
      <alignment horizontal="left" vertical="center" wrapText="1"/>
    </xf>
    <xf numFmtId="0" fontId="11" fillId="0" borderId="12" xfId="6" applyFont="1" applyBorder="1" applyAlignment="1">
      <alignment horizontal="left" vertical="center"/>
    </xf>
    <xf numFmtId="0" fontId="11" fillId="0" borderId="2" xfId="6" applyFont="1" applyBorder="1" applyAlignment="1">
      <alignment horizontal="left" vertical="center"/>
    </xf>
    <xf numFmtId="0" fontId="8" fillId="0" borderId="8" xfId="6" applyFont="1" applyFill="1" applyBorder="1" applyAlignment="1">
      <alignment horizontal="left" vertical="center"/>
    </xf>
    <xf numFmtId="0" fontId="8" fillId="0" borderId="3" xfId="6" applyFont="1" applyFill="1" applyBorder="1" applyAlignment="1">
      <alignment horizontal="left" vertical="center"/>
    </xf>
    <xf numFmtId="0" fontId="10" fillId="0" borderId="0" xfId="6" applyFont="1" applyFill="1" applyBorder="1" applyAlignment="1">
      <alignment vertical="center"/>
    </xf>
    <xf numFmtId="0" fontId="8" fillId="0" borderId="7" xfId="6" applyFont="1" applyFill="1" applyBorder="1" applyAlignment="1">
      <alignment horizontal="center" vertical="center" wrapText="1"/>
    </xf>
    <xf numFmtId="0" fontId="8" fillId="0" borderId="8" xfId="6" applyFont="1" applyFill="1" applyBorder="1" applyAlignment="1">
      <alignment horizontal="center" vertical="center" wrapText="1"/>
    </xf>
    <xf numFmtId="0" fontId="8" fillId="0" borderId="3" xfId="6" applyFont="1" applyFill="1" applyBorder="1" applyAlignment="1">
      <alignment horizontal="center" vertical="center" wrapText="1"/>
    </xf>
    <xf numFmtId="49" fontId="8" fillId="0" borderId="8" xfId="6" applyNumberFormat="1" applyFont="1" applyFill="1" applyBorder="1" applyAlignment="1">
      <alignment horizontal="left" vertical="center"/>
    </xf>
    <xf numFmtId="49" fontId="8" fillId="0" borderId="3" xfId="6" applyNumberFormat="1" applyFont="1" applyFill="1" applyBorder="1" applyAlignment="1">
      <alignment horizontal="left" vertical="center"/>
    </xf>
    <xf numFmtId="0" fontId="10" fillId="0" borderId="0" xfId="6" applyFont="1" applyFill="1" applyBorder="1" applyAlignment="1">
      <alignment horizontal="left" vertical="center"/>
    </xf>
    <xf numFmtId="0" fontId="8" fillId="0" borderId="0" xfId="6" applyFont="1" applyFill="1" applyAlignment="1">
      <alignment horizontal="left" vertical="center" wrapText="1"/>
    </xf>
    <xf numFmtId="0" fontId="8" fillId="0" borderId="0" xfId="6" applyFont="1" applyFill="1" applyBorder="1" applyAlignment="1">
      <alignment horizontal="left" vertical="center"/>
    </xf>
    <xf numFmtId="0" fontId="10" fillId="0" borderId="0" xfId="6" applyFont="1" applyFill="1" applyAlignment="1">
      <alignment horizontal="center" vertical="center"/>
    </xf>
    <xf numFmtId="0" fontId="8" fillId="0" borderId="0" xfId="6" applyFont="1" applyFill="1" applyAlignment="1">
      <alignment horizontal="left" vertical="center"/>
    </xf>
    <xf numFmtId="0" fontId="10" fillId="0" borderId="1" xfId="6" applyFont="1" applyFill="1" applyBorder="1" applyAlignment="1">
      <alignment vertical="center"/>
    </xf>
    <xf numFmtId="0" fontId="8" fillId="0" borderId="5" xfId="6" applyFont="1" applyFill="1" applyBorder="1" applyAlignment="1">
      <alignment horizontal="left" vertical="center"/>
    </xf>
    <xf numFmtId="0" fontId="8" fillId="0" borderId="6" xfId="6" applyFont="1" applyFill="1" applyBorder="1" applyAlignment="1">
      <alignment horizontal="left" vertical="center"/>
    </xf>
    <xf numFmtId="0" fontId="8" fillId="0" borderId="4" xfId="6" applyFont="1" applyFill="1" applyBorder="1" applyAlignment="1">
      <alignment horizontal="left" vertical="center"/>
    </xf>
    <xf numFmtId="0" fontId="8" fillId="0" borderId="6" xfId="6" applyFont="1" applyFill="1" applyBorder="1" applyAlignment="1">
      <alignment vertical="top" wrapText="1"/>
    </xf>
    <xf numFmtId="0" fontId="8" fillId="0" borderId="9" xfId="6" applyFont="1" applyFill="1" applyBorder="1" applyAlignment="1">
      <alignment vertical="top" wrapText="1"/>
    </xf>
    <xf numFmtId="0" fontId="8" fillId="0" borderId="6" xfId="6" applyFont="1" applyFill="1" applyBorder="1" applyAlignment="1">
      <alignment vertical="center" wrapText="1"/>
    </xf>
    <xf numFmtId="0" fontId="8" fillId="0" borderId="9" xfId="6" applyFont="1" applyFill="1" applyBorder="1" applyAlignment="1">
      <alignment vertical="center" wrapText="1"/>
    </xf>
    <xf numFmtId="49" fontId="8" fillId="0" borderId="3" xfId="6" applyNumberFormat="1" applyFont="1" applyFill="1" applyBorder="1" applyAlignment="1">
      <alignment horizontal="left" vertical="center" wrapText="1"/>
    </xf>
    <xf numFmtId="49" fontId="8" fillId="0" borderId="1" xfId="6" applyNumberFormat="1" applyFont="1" applyFill="1" applyBorder="1" applyAlignment="1">
      <alignment horizontal="left" vertical="center" wrapText="1"/>
    </xf>
    <xf numFmtId="49" fontId="8" fillId="0" borderId="7" xfId="6" applyNumberFormat="1" applyFont="1" applyFill="1" applyBorder="1" applyAlignment="1">
      <alignment horizontal="left" vertical="center" wrapText="1"/>
    </xf>
    <xf numFmtId="0" fontId="8" fillId="0" borderId="1" xfId="6" applyFont="1" applyBorder="1" applyAlignment="1">
      <alignment horizontal="left" vertical="top" wrapText="1"/>
    </xf>
    <xf numFmtId="0" fontId="8" fillId="0" borderId="7" xfId="6" applyFont="1" applyBorder="1" applyAlignment="1">
      <alignment horizontal="left" vertical="top"/>
    </xf>
    <xf numFmtId="0" fontId="8" fillId="0" borderId="1" xfId="6" applyFont="1" applyBorder="1" applyAlignment="1">
      <alignment horizontal="left" vertical="top"/>
    </xf>
    <xf numFmtId="0" fontId="8" fillId="0" borderId="12" xfId="6" applyFont="1" applyBorder="1" applyAlignment="1">
      <alignment horizontal="left" vertical="center" wrapText="1"/>
    </xf>
    <xf numFmtId="0" fontId="8" fillId="0" borderId="2" xfId="6" applyFont="1" applyBorder="1" applyAlignment="1">
      <alignment horizontal="left" vertical="center" wrapText="1"/>
    </xf>
    <xf numFmtId="0" fontId="8" fillId="0" borderId="15" xfId="6" applyFont="1" applyBorder="1" applyAlignment="1">
      <alignment horizontal="left" vertical="center" wrapText="1"/>
    </xf>
    <xf numFmtId="0" fontId="8" fillId="0" borderId="10" xfId="6" applyFont="1" applyBorder="1" applyAlignment="1">
      <alignment horizontal="left" vertical="center" wrapText="1"/>
    </xf>
    <xf numFmtId="0" fontId="8" fillId="0" borderId="8" xfId="6" applyFont="1" applyBorder="1" applyAlignment="1">
      <alignment horizontal="left" vertical="center" wrapText="1"/>
    </xf>
    <xf numFmtId="0" fontId="8" fillId="0" borderId="13" xfId="6" applyFont="1" applyBorder="1" applyAlignment="1">
      <alignment horizontal="left" vertical="center" wrapText="1"/>
    </xf>
    <xf numFmtId="0" fontId="8" fillId="0" borderId="8" xfId="6" applyFont="1" applyBorder="1" applyAlignment="1">
      <alignment vertical="center"/>
    </xf>
    <xf numFmtId="0" fontId="8" fillId="0" borderId="7" xfId="6" applyFont="1" applyBorder="1" applyAlignment="1">
      <alignment horizontal="center" vertical="center" wrapText="1"/>
    </xf>
    <xf numFmtId="0" fontId="8" fillId="0" borderId="8" xfId="6" applyFont="1" applyBorder="1" applyAlignment="1">
      <alignment horizontal="center" vertical="center" wrapText="1"/>
    </xf>
    <xf numFmtId="0" fontId="8" fillId="0" borderId="8" xfId="6" applyFont="1" applyBorder="1" applyAlignment="1">
      <alignment vertical="center" wrapText="1"/>
    </xf>
    <xf numFmtId="49" fontId="8" fillId="0" borderId="8" xfId="6" applyNumberFormat="1" applyFont="1" applyBorder="1" applyAlignment="1">
      <alignment horizontal="left" vertical="center"/>
    </xf>
    <xf numFmtId="0" fontId="10" fillId="0" borderId="0" xfId="6" applyFont="1" applyAlignment="1">
      <alignment horizontal="center" vertical="center"/>
    </xf>
    <xf numFmtId="0" fontId="8" fillId="0" borderId="1" xfId="6" applyFont="1" applyFill="1" applyBorder="1" applyAlignment="1">
      <alignment vertical="center" wrapText="1"/>
    </xf>
    <xf numFmtId="0" fontId="8" fillId="0" borderId="12" xfId="6" applyFont="1" applyFill="1" applyBorder="1" applyAlignment="1">
      <alignment horizontal="left" vertical="center" wrapText="1"/>
    </xf>
    <xf numFmtId="0" fontId="8" fillId="0" borderId="4" xfId="6" applyFont="1" applyFill="1" applyBorder="1" applyAlignment="1">
      <alignment vertical="center" wrapText="1"/>
    </xf>
    <xf numFmtId="0" fontId="8" fillId="0" borderId="3" xfId="8" applyFont="1" applyFill="1" applyBorder="1" applyAlignment="1">
      <alignment horizontal="left" vertical="center" wrapText="1"/>
    </xf>
    <xf numFmtId="0" fontId="8" fillId="0" borderId="1" xfId="8" applyFont="1" applyFill="1" applyBorder="1" applyAlignment="1">
      <alignment horizontal="left" vertical="center" wrapText="1"/>
    </xf>
    <xf numFmtId="0" fontId="8" fillId="0" borderId="7" xfId="8" applyFont="1" applyFill="1" applyBorder="1" applyAlignment="1">
      <alignment horizontal="left" vertical="center" wrapText="1"/>
    </xf>
    <xf numFmtId="0" fontId="8" fillId="0" borderId="8" xfId="8" applyFont="1" applyFill="1" applyBorder="1" applyAlignment="1">
      <alignment horizontal="left" vertical="center" wrapText="1"/>
    </xf>
    <xf numFmtId="0" fontId="10" fillId="0" borderId="0" xfId="8" applyFont="1" applyFill="1" applyAlignment="1">
      <alignment horizontal="center" vertical="center"/>
    </xf>
    <xf numFmtId="0" fontId="8" fillId="0" borderId="2" xfId="8" applyFont="1" applyFill="1" applyBorder="1" applyAlignment="1">
      <alignment horizontal="left" vertical="center"/>
    </xf>
    <xf numFmtId="0" fontId="8" fillId="0" borderId="7" xfId="8" applyFont="1" applyFill="1" applyBorder="1" applyAlignment="1">
      <alignment horizontal="left" vertical="center"/>
    </xf>
    <xf numFmtId="0" fontId="8" fillId="0" borderId="8" xfId="8" applyFont="1" applyFill="1" applyBorder="1" applyAlignment="1">
      <alignment horizontal="left" vertical="center"/>
    </xf>
    <xf numFmtId="0" fontId="8" fillId="0" borderId="3" xfId="8" applyFont="1" applyFill="1" applyBorder="1" applyAlignment="1">
      <alignment horizontal="left" vertical="center"/>
    </xf>
    <xf numFmtId="0" fontId="8" fillId="0" borderId="8" xfId="8" applyFont="1" applyFill="1" applyBorder="1" applyAlignment="1">
      <alignment vertical="center" wrapText="1"/>
    </xf>
    <xf numFmtId="0" fontId="8" fillId="0" borderId="3" xfId="8" applyFont="1" applyFill="1" applyBorder="1" applyAlignment="1">
      <alignment vertical="center" wrapText="1"/>
    </xf>
    <xf numFmtId="0" fontId="8" fillId="0" borderId="8" xfId="8" applyFont="1" applyFill="1" applyBorder="1" applyAlignment="1">
      <alignment vertical="center"/>
    </xf>
    <xf numFmtId="0" fontId="8" fillId="0" borderId="3" xfId="8" applyFont="1" applyFill="1" applyBorder="1" applyAlignment="1">
      <alignment vertical="center"/>
    </xf>
    <xf numFmtId="0" fontId="10" fillId="0" borderId="0" xfId="8" applyFont="1" applyFill="1" applyBorder="1" applyAlignment="1">
      <alignment horizontal="left" vertical="center"/>
    </xf>
    <xf numFmtId="49" fontId="8" fillId="0" borderId="8" xfId="8" applyNumberFormat="1" applyFont="1" applyFill="1" applyBorder="1" applyAlignment="1">
      <alignment horizontal="left" vertical="center"/>
    </xf>
    <xf numFmtId="49" fontId="8" fillId="0" borderId="3" xfId="8" applyNumberFormat="1" applyFont="1" applyFill="1" applyBorder="1" applyAlignment="1">
      <alignment horizontal="left" vertical="center"/>
    </xf>
    <xf numFmtId="0" fontId="8" fillId="0" borderId="0" xfId="8" applyFont="1" applyFill="1" applyBorder="1" applyAlignment="1">
      <alignment horizontal="left" vertical="center"/>
    </xf>
    <xf numFmtId="0" fontId="8" fillId="0" borderId="0" xfId="8" applyFont="1" applyFill="1" applyAlignment="1">
      <alignment horizontal="left" vertical="center"/>
    </xf>
    <xf numFmtId="0" fontId="8" fillId="0" borderId="0" xfId="8" applyFont="1" applyFill="1" applyAlignment="1">
      <alignment horizontal="left" vertical="center" wrapText="1"/>
    </xf>
    <xf numFmtId="0" fontId="10" fillId="0" borderId="1" xfId="8" applyFont="1" applyFill="1" applyBorder="1" applyAlignment="1">
      <alignment horizontal="left" vertical="center"/>
    </xf>
    <xf numFmtId="0" fontId="8" fillId="0" borderId="6" xfId="8" applyFont="1" applyFill="1" applyBorder="1" applyAlignment="1">
      <alignment vertical="center" wrapText="1"/>
    </xf>
    <xf numFmtId="0" fontId="8" fillId="0" borderId="9" xfId="8" applyFont="1" applyFill="1" applyBorder="1" applyAlignment="1">
      <alignment vertical="center" wrapText="1"/>
    </xf>
    <xf numFmtId="0" fontId="8" fillId="0" borderId="4" xfId="8" applyFont="1" applyFill="1" applyBorder="1" applyAlignment="1">
      <alignment vertical="center" wrapText="1"/>
    </xf>
    <xf numFmtId="0" fontId="8" fillId="0" borderId="15" xfId="8" applyFont="1" applyFill="1" applyBorder="1" applyAlignment="1">
      <alignment horizontal="left" vertical="center" wrapText="1"/>
    </xf>
    <xf numFmtId="0" fontId="8" fillId="0" borderId="10" xfId="8" applyFont="1" applyFill="1" applyBorder="1" applyAlignment="1">
      <alignment horizontal="left" vertical="center" wrapText="1"/>
    </xf>
    <xf numFmtId="0" fontId="8" fillId="0" borderId="7" xfId="8" applyFont="1" applyFill="1" applyBorder="1" applyAlignment="1">
      <alignment horizontal="center" vertical="center" wrapText="1"/>
    </xf>
    <xf numFmtId="0" fontId="8" fillId="0" borderId="8"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10" fillId="0" borderId="0" xfId="8" applyFont="1" applyFill="1" applyBorder="1" applyAlignment="1">
      <alignment vertical="center"/>
    </xf>
    <xf numFmtId="0" fontId="8" fillId="0" borderId="7" xfId="8" applyFont="1" applyFill="1" applyBorder="1" applyAlignment="1">
      <alignment vertical="center"/>
    </xf>
    <xf numFmtId="0" fontId="8" fillId="0" borderId="1" xfId="8" applyFont="1" applyFill="1" applyBorder="1" applyAlignment="1">
      <alignment vertical="center"/>
    </xf>
    <xf numFmtId="0" fontId="8" fillId="0" borderId="7" xfId="8" applyFont="1" applyFill="1" applyBorder="1" applyAlignment="1">
      <alignment vertical="center" wrapText="1"/>
    </xf>
    <xf numFmtId="0" fontId="8" fillId="0" borderId="13" xfId="8" applyFont="1" applyFill="1" applyBorder="1" applyAlignment="1">
      <alignment vertical="center" wrapText="1"/>
    </xf>
    <xf numFmtId="0" fontId="8" fillId="0" borderId="12" xfId="8" applyFont="1" applyFill="1" applyBorder="1" applyAlignment="1">
      <alignment vertical="center" wrapText="1"/>
    </xf>
    <xf numFmtId="0" fontId="8" fillId="0" borderId="1" xfId="8" applyFont="1" applyFill="1" applyBorder="1" applyAlignment="1">
      <alignment horizontal="left" vertical="center"/>
    </xf>
    <xf numFmtId="0" fontId="10" fillId="0" borderId="1" xfId="8" applyFont="1" applyFill="1" applyBorder="1" applyAlignment="1">
      <alignment vertical="center"/>
    </xf>
    <xf numFmtId="0" fontId="8" fillId="0" borderId="5" xfId="8" applyFont="1" applyFill="1" applyBorder="1" applyAlignment="1">
      <alignment horizontal="left" vertical="center"/>
    </xf>
    <xf numFmtId="0" fontId="8" fillId="0" borderId="6" xfId="8" applyFont="1" applyFill="1" applyBorder="1" applyAlignment="1">
      <alignment horizontal="left" vertical="center"/>
    </xf>
    <xf numFmtId="0" fontId="8" fillId="0" borderId="9" xfId="8" applyFont="1" applyFill="1" applyBorder="1" applyAlignment="1">
      <alignment horizontal="left" vertical="center"/>
    </xf>
    <xf numFmtId="0" fontId="8" fillId="0" borderId="4" xfId="8" applyFont="1" applyFill="1" applyBorder="1" applyAlignment="1">
      <alignment horizontal="left" vertical="center"/>
    </xf>
    <xf numFmtId="0" fontId="8" fillId="0" borderId="1" xfId="8" applyFont="1" applyBorder="1" applyAlignment="1">
      <alignment horizontal="left" vertical="center"/>
    </xf>
    <xf numFmtId="0" fontId="8" fillId="0" borderId="1" xfId="8" applyFont="1" applyBorder="1" applyAlignment="1">
      <alignment horizontal="left" vertical="center" wrapText="1"/>
    </xf>
    <xf numFmtId="0" fontId="8" fillId="0" borderId="0" xfId="8" applyFont="1" applyAlignment="1">
      <alignment horizontal="left" vertical="center"/>
    </xf>
    <xf numFmtId="0" fontId="10" fillId="0" borderId="0" xfId="8" applyFont="1" applyBorder="1" applyAlignment="1">
      <alignment vertical="center"/>
    </xf>
    <xf numFmtId="0" fontId="8" fillId="0" borderId="7" xfId="8" applyFont="1" applyBorder="1" applyAlignment="1">
      <alignment horizontal="center" vertical="center" wrapText="1"/>
    </xf>
    <xf numFmtId="0" fontId="8" fillId="0" borderId="8" xfId="8" applyFont="1" applyBorder="1" applyAlignment="1">
      <alignment horizontal="center" vertical="center" wrapText="1"/>
    </xf>
    <xf numFmtId="0" fontId="8" fillId="0" borderId="3" xfId="8" applyFont="1" applyBorder="1" applyAlignment="1">
      <alignment horizontal="center" vertical="center" wrapText="1"/>
    </xf>
    <xf numFmtId="0" fontId="8" fillId="0" borderId="3" xfId="8" applyFont="1" applyBorder="1" applyAlignment="1">
      <alignment horizontal="left" vertical="center" wrapText="1"/>
    </xf>
    <xf numFmtId="0" fontId="8" fillId="0" borderId="7" xfId="8" applyFont="1" applyBorder="1" applyAlignment="1">
      <alignment horizontal="left" vertical="center" wrapText="1"/>
    </xf>
    <xf numFmtId="0" fontId="8" fillId="0" borderId="15" xfId="8" applyFont="1" applyBorder="1" applyAlignment="1">
      <alignment horizontal="left" vertical="center" wrapText="1"/>
    </xf>
    <xf numFmtId="0" fontId="8" fillId="0" borderId="10" xfId="8" applyFont="1" applyBorder="1" applyAlignment="1">
      <alignment horizontal="left" vertical="center" wrapText="1"/>
    </xf>
    <xf numFmtId="0" fontId="8" fillId="0" borderId="7" xfId="8" applyFont="1" applyBorder="1" applyAlignment="1">
      <alignment vertical="center" wrapText="1"/>
    </xf>
    <xf numFmtId="0" fontId="8" fillId="0" borderId="8" xfId="8" applyFont="1" applyBorder="1" applyAlignment="1">
      <alignment vertical="center" wrapText="1"/>
    </xf>
    <xf numFmtId="0" fontId="8" fillId="0" borderId="8" xfId="8" applyFont="1" applyBorder="1" applyAlignment="1">
      <alignment horizontal="left" vertical="center" wrapText="1"/>
    </xf>
    <xf numFmtId="0" fontId="8" fillId="0" borderId="0" xfId="8" applyFont="1" applyAlignment="1">
      <alignment horizontal="left" vertical="center" wrapText="1"/>
    </xf>
    <xf numFmtId="0" fontId="8" fillId="0" borderId="7" xfId="8" applyFont="1" applyBorder="1" applyAlignment="1">
      <alignment vertical="center"/>
    </xf>
    <xf numFmtId="0" fontId="8" fillId="0" borderId="8" xfId="8" applyFont="1" applyBorder="1" applyAlignment="1">
      <alignment vertical="center"/>
    </xf>
    <xf numFmtId="0" fontId="8" fillId="0" borderId="3" xfId="8" applyFont="1" applyBorder="1" applyAlignment="1">
      <alignment vertical="center"/>
    </xf>
    <xf numFmtId="0" fontId="8" fillId="0" borderId="1" xfId="8" applyFont="1" applyBorder="1" applyAlignment="1">
      <alignment vertical="center"/>
    </xf>
    <xf numFmtId="0" fontId="10" fillId="0" borderId="1" xfId="8" applyFont="1" applyBorder="1" applyAlignment="1">
      <alignment horizontal="left" vertical="center"/>
    </xf>
    <xf numFmtId="0" fontId="8" fillId="0" borderId="3" xfId="8" applyFont="1" applyBorder="1" applyAlignment="1">
      <alignment vertical="center" wrapText="1"/>
    </xf>
    <xf numFmtId="0" fontId="10" fillId="0" borderId="1" xfId="8" applyFont="1" applyBorder="1" applyAlignment="1">
      <alignment vertical="center"/>
    </xf>
    <xf numFmtId="0" fontId="8" fillId="0" borderId="7" xfId="8" applyFont="1" applyBorder="1" applyAlignment="1">
      <alignment horizontal="left" vertical="center"/>
    </xf>
    <xf numFmtId="0" fontId="8" fillId="0" borderId="8" xfId="8" applyFont="1" applyBorder="1" applyAlignment="1">
      <alignment horizontal="left" vertical="center"/>
    </xf>
    <xf numFmtId="49" fontId="8" fillId="0" borderId="8" xfId="8" applyNumberFormat="1" applyFont="1" applyBorder="1" applyAlignment="1">
      <alignment horizontal="left" vertical="center"/>
    </xf>
    <xf numFmtId="49" fontId="8" fillId="0" borderId="3" xfId="8" applyNumberFormat="1" applyFont="1" applyBorder="1" applyAlignment="1">
      <alignment horizontal="left" vertical="center"/>
    </xf>
    <xf numFmtId="0" fontId="8" fillId="0" borderId="3" xfId="8" applyFont="1" applyBorder="1" applyAlignment="1">
      <alignment horizontal="left" vertical="center"/>
    </xf>
    <xf numFmtId="0" fontId="10" fillId="0" borderId="0" xfId="8" applyFont="1" applyBorder="1" applyAlignment="1">
      <alignment horizontal="left" vertical="center"/>
    </xf>
    <xf numFmtId="0" fontId="10" fillId="0" borderId="0" xfId="8" applyFont="1" applyAlignment="1">
      <alignment horizontal="center" vertical="center"/>
    </xf>
    <xf numFmtId="0" fontId="8" fillId="0" borderId="2" xfId="8" applyFont="1" applyBorder="1" applyAlignment="1">
      <alignment horizontal="left" vertical="center"/>
    </xf>
    <xf numFmtId="0" fontId="8" fillId="0" borderId="5" xfId="8" applyFont="1" applyBorder="1" applyAlignment="1">
      <alignment horizontal="left" vertical="center"/>
    </xf>
    <xf numFmtId="0" fontId="8" fillId="0" borderId="6" xfId="8" applyFont="1" applyBorder="1" applyAlignment="1">
      <alignment horizontal="left" vertical="center"/>
    </xf>
    <xf numFmtId="0" fontId="8" fillId="0" borderId="0" xfId="8" applyFont="1" applyBorder="1" applyAlignment="1">
      <alignment horizontal="left" vertical="center"/>
    </xf>
    <xf numFmtId="0" fontId="8" fillId="0" borderId="9" xfId="8" applyFont="1" applyBorder="1" applyAlignment="1">
      <alignment horizontal="left" vertical="center"/>
    </xf>
    <xf numFmtId="0" fontId="8" fillId="0" borderId="4" xfId="8" applyFont="1" applyBorder="1" applyAlignment="1">
      <alignment horizontal="left" vertical="center"/>
    </xf>
    <xf numFmtId="2" fontId="8" fillId="0" borderId="3" xfId="8" applyNumberFormat="1" applyFont="1" applyBorder="1" applyAlignment="1">
      <alignment horizontal="left" vertical="center" wrapText="1"/>
    </xf>
    <xf numFmtId="2" fontId="8" fillId="0" borderId="1" xfId="8" applyNumberFormat="1" applyFont="1" applyBorder="1" applyAlignment="1">
      <alignment horizontal="left" vertical="center" wrapText="1"/>
    </xf>
    <xf numFmtId="0" fontId="8" fillId="0" borderId="5" xfId="8" applyFont="1" applyBorder="1" applyAlignment="1">
      <alignment horizontal="center" vertical="center" wrapText="1"/>
    </xf>
    <xf numFmtId="0" fontId="8" fillId="0" borderId="0" xfId="8" applyFont="1" applyBorder="1" applyAlignment="1">
      <alignment horizontal="center" vertical="center" wrapText="1"/>
    </xf>
    <xf numFmtId="0" fontId="8" fillId="0" borderId="2" xfId="8" applyFont="1" applyBorder="1" applyAlignment="1">
      <alignment horizontal="center" vertical="center" wrapText="1"/>
    </xf>
    <xf numFmtId="0" fontId="8" fillId="0" borderId="8" xfId="6" applyFont="1" applyFill="1" applyBorder="1" applyAlignment="1">
      <alignment horizontal="left" vertical="top" wrapText="1"/>
    </xf>
    <xf numFmtId="0" fontId="10" fillId="0" borderId="0" xfId="6" applyFont="1" applyFill="1" applyBorder="1" applyAlignment="1">
      <alignment horizontal="center" vertical="center"/>
    </xf>
    <xf numFmtId="0" fontId="8" fillId="0" borderId="13" xfId="6" applyFont="1" applyFill="1" applyBorder="1" applyAlignment="1">
      <alignment horizontal="left" vertical="center" wrapText="1"/>
    </xf>
    <xf numFmtId="0" fontId="8" fillId="0" borderId="6" xfId="8" applyFont="1" applyBorder="1" applyAlignment="1">
      <alignment vertical="center" wrapText="1"/>
    </xf>
    <xf numFmtId="0" fontId="8" fillId="0" borderId="0" xfId="8" applyFont="1" applyBorder="1" applyAlignment="1">
      <alignment vertical="center" wrapText="1"/>
    </xf>
    <xf numFmtId="0" fontId="8" fillId="0" borderId="9" xfId="8" applyFont="1" applyBorder="1" applyAlignment="1">
      <alignment vertical="center" wrapText="1"/>
    </xf>
    <xf numFmtId="0" fontId="8" fillId="0" borderId="11" xfId="8" applyFont="1" applyBorder="1" applyAlignment="1">
      <alignment horizontal="left" vertical="center" wrapText="1"/>
    </xf>
    <xf numFmtId="0" fontId="8" fillId="0" borderId="0" xfId="8" applyFont="1" applyBorder="1" applyAlignment="1">
      <alignment horizontal="left" vertical="center" wrapText="1"/>
    </xf>
    <xf numFmtId="0" fontId="8" fillId="0" borderId="11" xfId="8" quotePrefix="1" applyFont="1" applyBorder="1" applyAlignment="1">
      <alignment horizontal="left" wrapText="1"/>
    </xf>
    <xf numFmtId="0" fontId="8" fillId="0" borderId="0" xfId="8" quotePrefix="1" applyFont="1" applyBorder="1" applyAlignment="1">
      <alignment horizontal="left" wrapText="1"/>
    </xf>
    <xf numFmtId="0" fontId="8" fillId="0" borderId="12" xfId="8" quotePrefix="1" applyFont="1" applyBorder="1" applyAlignment="1">
      <alignment horizontal="left" wrapText="1"/>
    </xf>
    <xf numFmtId="0" fontId="8" fillId="0" borderId="2" xfId="8" quotePrefix="1" applyFont="1" applyBorder="1" applyAlignment="1">
      <alignment horizontal="left" wrapText="1"/>
    </xf>
    <xf numFmtId="0" fontId="8" fillId="0" borderId="3" xfId="8" applyFont="1" applyBorder="1" applyAlignment="1">
      <alignment horizontal="left" vertical="top" wrapText="1"/>
    </xf>
    <xf numFmtId="0" fontId="8" fillId="0" borderId="1" xfId="8" applyFont="1" applyBorder="1" applyAlignment="1">
      <alignment horizontal="left" vertical="top" wrapText="1"/>
    </xf>
    <xf numFmtId="0" fontId="10" fillId="0" borderId="0" xfId="8" applyFont="1" applyBorder="1" applyAlignment="1">
      <alignment horizontal="center" vertical="center"/>
    </xf>
    <xf numFmtId="0" fontId="15" fillId="0" borderId="10" xfId="8" applyFont="1" applyBorder="1" applyAlignment="1">
      <alignment horizontal="left" vertical="center" wrapText="1"/>
    </xf>
    <xf numFmtId="0" fontId="15" fillId="0" borderId="5" xfId="8" applyFont="1" applyBorder="1" applyAlignment="1">
      <alignment horizontal="left" vertical="center" wrapText="1"/>
    </xf>
    <xf numFmtId="0" fontId="15" fillId="0" borderId="3" xfId="8" applyFont="1" applyBorder="1" applyAlignment="1">
      <alignment horizontal="left" vertical="center" wrapText="1"/>
    </xf>
    <xf numFmtId="0" fontId="15" fillId="0" borderId="1" xfId="8" applyFont="1" applyBorder="1" applyAlignment="1">
      <alignment horizontal="left" vertical="center" wrapText="1"/>
    </xf>
    <xf numFmtId="0" fontId="15" fillId="0" borderId="12" xfId="8" applyFont="1" applyBorder="1" applyAlignment="1">
      <alignment horizontal="left" vertical="center" wrapText="1"/>
    </xf>
    <xf numFmtId="0" fontId="15" fillId="0" borderId="2" xfId="8" applyFont="1" applyBorder="1" applyAlignment="1">
      <alignment horizontal="left" vertical="center" wrapText="1"/>
    </xf>
    <xf numFmtId="0" fontId="15" fillId="0" borderId="1" xfId="8" applyFont="1" applyFill="1" applyBorder="1" applyAlignment="1">
      <alignment horizontal="left" vertical="center" wrapText="1"/>
    </xf>
    <xf numFmtId="0" fontId="11" fillId="0" borderId="8" xfId="8" applyFont="1" applyFill="1" applyBorder="1" applyAlignment="1">
      <alignment horizontal="left" vertical="center" wrapText="1"/>
    </xf>
    <xf numFmtId="0" fontId="11" fillId="0" borderId="3" xfId="8" applyFont="1" applyFill="1" applyBorder="1" applyAlignment="1">
      <alignment horizontal="left" vertical="center" wrapText="1"/>
    </xf>
    <xf numFmtId="0" fontId="11" fillId="0" borderId="1" xfId="8" applyFont="1" applyFill="1" applyBorder="1" applyAlignment="1">
      <alignment horizontal="left" vertical="center" wrapText="1"/>
    </xf>
    <xf numFmtId="0" fontId="8" fillId="0" borderId="1" xfId="8" applyFont="1" applyFill="1" applyBorder="1" applyAlignment="1">
      <alignment vertical="center" wrapText="1"/>
    </xf>
    <xf numFmtId="49" fontId="11" fillId="0" borderId="3" xfId="8" applyNumberFormat="1" applyFont="1" applyFill="1" applyBorder="1" applyAlignment="1">
      <alignment horizontal="left" vertical="center" wrapText="1"/>
    </xf>
    <xf numFmtId="49" fontId="11" fillId="0" borderId="1" xfId="8" applyNumberFormat="1" applyFont="1" applyFill="1" applyBorder="1" applyAlignment="1">
      <alignment horizontal="left" vertical="center" wrapText="1"/>
    </xf>
    <xf numFmtId="0" fontId="11" fillId="0" borderId="7" xfId="8" applyFont="1" applyFill="1" applyBorder="1" applyAlignment="1">
      <alignment horizontal="left" vertical="center" wrapText="1"/>
    </xf>
    <xf numFmtId="49" fontId="11" fillId="0" borderId="7" xfId="8" applyNumberFormat="1" applyFont="1" applyFill="1" applyBorder="1" applyAlignment="1">
      <alignment horizontal="left" vertical="center" wrapText="1"/>
    </xf>
    <xf numFmtId="0" fontId="11" fillId="0" borderId="8" xfId="6" applyFont="1" applyBorder="1" applyAlignment="1">
      <alignment vertical="center"/>
    </xf>
    <xf numFmtId="0" fontId="11" fillId="0" borderId="3" xfId="6" applyFont="1" applyBorder="1" applyAlignment="1">
      <alignment vertical="center"/>
    </xf>
    <xf numFmtId="0" fontId="15" fillId="0" borderId="0" xfId="6" applyFont="1" applyBorder="1" applyAlignment="1">
      <alignment vertical="center" wrapText="1"/>
    </xf>
    <xf numFmtId="0" fontId="15" fillId="0" borderId="13" xfId="6" applyFont="1" applyBorder="1" applyAlignment="1">
      <alignment vertical="center"/>
    </xf>
    <xf numFmtId="0" fontId="11" fillId="0" borderId="13" xfId="6" applyFont="1" applyBorder="1" applyAlignment="1">
      <alignment vertical="center"/>
    </xf>
    <xf numFmtId="0" fontId="11" fillId="0" borderId="12" xfId="6" applyFont="1" applyBorder="1" applyAlignment="1">
      <alignment vertical="center"/>
    </xf>
    <xf numFmtId="0" fontId="11" fillId="0" borderId="8" xfId="6" applyFont="1" applyBorder="1" applyAlignment="1">
      <alignment horizontal="left" vertical="center" wrapText="1"/>
    </xf>
    <xf numFmtId="0" fontId="15" fillId="0" borderId="7" xfId="6" applyFont="1" applyBorder="1" applyAlignment="1">
      <alignment horizontal="left" vertical="center" wrapText="1"/>
    </xf>
    <xf numFmtId="49" fontId="11" fillId="0" borderId="8" xfId="6" applyNumberFormat="1" applyFont="1" applyBorder="1" applyAlignment="1">
      <alignment horizontal="left" vertical="center"/>
    </xf>
    <xf numFmtId="49" fontId="11" fillId="0" borderId="3" xfId="6" applyNumberFormat="1" applyFont="1" applyBorder="1" applyAlignment="1">
      <alignment horizontal="left" vertical="center"/>
    </xf>
    <xf numFmtId="0" fontId="11" fillId="2" borderId="0" xfId="6" applyFont="1" applyFill="1" applyBorder="1" applyAlignment="1">
      <alignment horizontal="left" vertical="center"/>
    </xf>
    <xf numFmtId="0" fontId="16" fillId="2" borderId="0" xfId="6" applyFont="1" applyFill="1" applyBorder="1" applyAlignment="1">
      <alignment horizontal="left" vertical="center"/>
    </xf>
    <xf numFmtId="0" fontId="10" fillId="0" borderId="7" xfId="6" applyFont="1" applyBorder="1" applyAlignment="1">
      <alignment horizontal="center" vertical="center" wrapText="1"/>
    </xf>
    <xf numFmtId="0" fontId="10" fillId="0" borderId="8" xfId="6" applyFont="1" applyBorder="1" applyAlignment="1">
      <alignment horizontal="center" vertical="center" wrapText="1"/>
    </xf>
    <xf numFmtId="0" fontId="10" fillId="0" borderId="3" xfId="6" applyFont="1" applyBorder="1" applyAlignment="1">
      <alignment horizontal="center" vertical="center" wrapText="1"/>
    </xf>
    <xf numFmtId="49" fontId="8" fillId="0" borderId="8" xfId="6" applyNumberFormat="1" applyFont="1" applyBorder="1" applyAlignment="1">
      <alignment horizontal="left" vertical="center" wrapText="1"/>
    </xf>
    <xf numFmtId="49" fontId="8" fillId="0" borderId="3" xfId="6" applyNumberFormat="1" applyFont="1" applyBorder="1" applyAlignment="1">
      <alignment horizontal="left" vertical="center" wrapText="1"/>
    </xf>
    <xf numFmtId="49" fontId="8" fillId="0" borderId="1" xfId="6" applyNumberFormat="1" applyFont="1" applyBorder="1" applyAlignment="1">
      <alignment horizontal="left" vertical="center" wrapText="1"/>
    </xf>
    <xf numFmtId="49" fontId="8" fillId="0" borderId="7" xfId="6" applyNumberFormat="1" applyFont="1" applyBorder="1" applyAlignment="1">
      <alignment horizontal="left" vertical="center" wrapText="1"/>
    </xf>
    <xf numFmtId="0" fontId="8" fillId="0" borderId="5" xfId="6" applyFont="1" applyBorder="1" applyAlignment="1">
      <alignment horizontal="left" vertical="center" wrapText="1"/>
    </xf>
    <xf numFmtId="0" fontId="8" fillId="0" borderId="6" xfId="6" applyFont="1" applyBorder="1" applyAlignment="1">
      <alignment horizontal="left" vertical="center" wrapText="1"/>
    </xf>
    <xf numFmtId="0" fontId="8" fillId="0" borderId="4" xfId="6" applyFont="1" applyBorder="1" applyAlignment="1">
      <alignment horizontal="left" vertical="center" wrapText="1"/>
    </xf>
    <xf numFmtId="0" fontId="8" fillId="0" borderId="15" xfId="6" applyFont="1" applyBorder="1" applyAlignment="1">
      <alignment horizontal="left" vertical="center"/>
    </xf>
    <xf numFmtId="0" fontId="8" fillId="0" borderId="10" xfId="6" applyFont="1" applyBorder="1" applyAlignment="1">
      <alignment horizontal="left" vertical="center"/>
    </xf>
    <xf numFmtId="0" fontId="8" fillId="0" borderId="12" xfId="6" applyFont="1" applyBorder="1" applyAlignment="1">
      <alignment horizontal="left" vertical="center"/>
    </xf>
    <xf numFmtId="0" fontId="8" fillId="0" borderId="1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5" fillId="0" borderId="1" xfId="6" applyFont="1" applyFill="1" applyBorder="1" applyAlignment="1">
      <alignment horizontal="left" vertical="center" wrapText="1"/>
    </xf>
    <xf numFmtId="0" fontId="11" fillId="0" borderId="8" xfId="8" applyFont="1" applyBorder="1" applyAlignment="1">
      <alignment vertical="center"/>
    </xf>
    <xf numFmtId="0" fontId="11" fillId="0" borderId="3" xfId="8" applyFont="1" applyBorder="1" applyAlignment="1">
      <alignment vertical="center"/>
    </xf>
    <xf numFmtId="0" fontId="11" fillId="0" borderId="7" xfId="8" applyFont="1" applyBorder="1" applyAlignment="1">
      <alignment horizontal="left" vertical="center"/>
    </xf>
    <xf numFmtId="0" fontId="11" fillId="0" borderId="8" xfId="8" applyFont="1" applyBorder="1" applyAlignment="1">
      <alignment horizontal="left" vertical="center"/>
    </xf>
    <xf numFmtId="0" fontId="11" fillId="0" borderId="8" xfId="8" applyFont="1" applyBorder="1" applyAlignment="1">
      <alignment vertical="center" wrapText="1"/>
    </xf>
    <xf numFmtId="0" fontId="11" fillId="0" borderId="3" xfId="8" applyFont="1" applyBorder="1" applyAlignment="1">
      <alignment vertical="center" wrapText="1"/>
    </xf>
    <xf numFmtId="0" fontId="17" fillId="0" borderId="0" xfId="8" applyFont="1" applyBorder="1" applyAlignment="1">
      <alignment horizontal="left" vertical="center"/>
    </xf>
    <xf numFmtId="0" fontId="11" fillId="0" borderId="0" xfId="8" applyFont="1" applyAlignment="1">
      <alignment horizontal="left" vertical="center"/>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11" fillId="0" borderId="3" xfId="8" applyFont="1" applyFill="1" applyBorder="1" applyAlignment="1">
      <alignment horizontal="center" vertical="center" wrapText="1"/>
    </xf>
    <xf numFmtId="0" fontId="11" fillId="0" borderId="3" xfId="8" applyFont="1" applyBorder="1" applyAlignment="1">
      <alignment horizontal="left" vertical="center"/>
    </xf>
    <xf numFmtId="0" fontId="11" fillId="0" borderId="1" xfId="8" applyFont="1" applyBorder="1" applyAlignment="1">
      <alignment horizontal="left" vertical="center" wrapText="1"/>
    </xf>
    <xf numFmtId="0" fontId="11" fillId="0" borderId="8" xfId="8" applyFont="1" applyBorder="1" applyAlignment="1">
      <alignment horizontal="left" vertical="center" wrapText="1"/>
    </xf>
    <xf numFmtId="0" fontId="11" fillId="0" borderId="3" xfId="8" applyFont="1" applyBorder="1" applyAlignment="1">
      <alignment horizontal="left" vertical="center" wrapText="1"/>
    </xf>
    <xf numFmtId="0" fontId="17" fillId="0" borderId="0" xfId="8" applyFont="1" applyBorder="1" applyAlignment="1">
      <alignment vertical="center"/>
    </xf>
    <xf numFmtId="0" fontId="11" fillId="0" borderId="0" xfId="8" applyFont="1" applyAlignment="1">
      <alignment horizontal="left" vertical="center" wrapText="1"/>
    </xf>
    <xf numFmtId="0" fontId="11" fillId="0" borderId="0" xfId="8" applyFont="1" applyFill="1" applyBorder="1" applyAlignment="1">
      <alignment horizontal="left" vertical="center"/>
    </xf>
    <xf numFmtId="0" fontId="17" fillId="0" borderId="0" xfId="8" applyFont="1" applyAlignment="1">
      <alignment horizontal="center" vertical="center"/>
    </xf>
    <xf numFmtId="0" fontId="11" fillId="0" borderId="2" xfId="8" applyFont="1" applyBorder="1" applyAlignment="1">
      <alignment horizontal="left" vertical="center"/>
    </xf>
    <xf numFmtId="49" fontId="11" fillId="0" borderId="8" xfId="8" applyNumberFormat="1" applyFont="1" applyBorder="1" applyAlignment="1">
      <alignment horizontal="left" vertical="center"/>
    </xf>
    <xf numFmtId="49" fontId="11" fillId="0" borderId="3" xfId="8" applyNumberFormat="1" applyFont="1" applyBorder="1" applyAlignment="1">
      <alignment horizontal="left" vertical="center"/>
    </xf>
    <xf numFmtId="0" fontId="11" fillId="0" borderId="7" xfId="8" applyFont="1" applyBorder="1" applyAlignment="1">
      <alignment horizontal="center" vertical="center" wrapText="1"/>
    </xf>
    <xf numFmtId="0" fontId="11" fillId="0" borderId="8" xfId="8" applyFont="1" applyBorder="1" applyAlignment="1">
      <alignment horizontal="center" vertical="center" wrapText="1"/>
    </xf>
    <xf numFmtId="0" fontId="11" fillId="0" borderId="3" xfId="8" applyFont="1" applyBorder="1" applyAlignment="1">
      <alignment horizontal="center" vertical="center" wrapText="1"/>
    </xf>
    <xf numFmtId="0" fontId="17" fillId="0" borderId="1" xfId="8" applyFont="1" applyBorder="1" applyAlignment="1">
      <alignment horizontal="left" vertical="center"/>
    </xf>
    <xf numFmtId="0" fontId="11" fillId="0" borderId="6" xfId="8" applyFont="1" applyBorder="1" applyAlignment="1">
      <alignment vertical="center" wrapText="1"/>
    </xf>
    <xf numFmtId="0" fontId="11" fillId="0" borderId="9" xfId="8" applyFont="1" applyBorder="1" applyAlignment="1">
      <alignment vertical="center" wrapText="1"/>
    </xf>
    <xf numFmtId="0" fontId="11" fillId="0" borderId="4" xfId="8" applyFont="1" applyBorder="1" applyAlignment="1">
      <alignment vertical="center" wrapText="1"/>
    </xf>
    <xf numFmtId="0" fontId="11" fillId="0" borderId="7" xfId="8" applyFont="1" applyBorder="1" applyAlignment="1">
      <alignment vertical="center"/>
    </xf>
    <xf numFmtId="0" fontId="11" fillId="0" borderId="8" xfId="8" applyFont="1" applyFill="1" applyBorder="1" applyAlignment="1">
      <alignment vertical="center"/>
    </xf>
    <xf numFmtId="0" fontId="11" fillId="0" borderId="3" xfId="8" applyFont="1" applyFill="1" applyBorder="1" applyAlignment="1">
      <alignment vertical="center"/>
    </xf>
    <xf numFmtId="0" fontId="11" fillId="0" borderId="7" xfId="8" applyFont="1" applyBorder="1" applyAlignment="1">
      <alignment vertical="center" wrapText="1"/>
    </xf>
    <xf numFmtId="0" fontId="11" fillId="0" borderId="1" xfId="8" applyFont="1" applyBorder="1" applyAlignment="1">
      <alignment horizontal="left" vertical="center"/>
    </xf>
    <xf numFmtId="0" fontId="11" fillId="0" borderId="5" xfId="8" applyFont="1" applyBorder="1" applyAlignment="1">
      <alignment horizontal="left" vertical="center"/>
    </xf>
    <xf numFmtId="0" fontId="11" fillId="0" borderId="6" xfId="8" applyFont="1" applyBorder="1" applyAlignment="1">
      <alignment horizontal="left" vertical="center"/>
    </xf>
    <xf numFmtId="0" fontId="11" fillId="0" borderId="4" xfId="8" applyFont="1" applyBorder="1" applyAlignment="1">
      <alignment horizontal="left" vertical="center"/>
    </xf>
    <xf numFmtId="0" fontId="17" fillId="0" borderId="1" xfId="8" applyFont="1" applyBorder="1" applyAlignment="1">
      <alignment vertical="center"/>
    </xf>
    <xf numFmtId="0" fontId="11" fillId="0" borderId="13" xfId="8" applyFont="1" applyBorder="1" applyAlignment="1">
      <alignment horizontal="left" vertical="center" wrapText="1"/>
    </xf>
    <xf numFmtId="0" fontId="11" fillId="0" borderId="12" xfId="8" applyFont="1" applyBorder="1" applyAlignment="1">
      <alignment horizontal="left" vertical="center" wrapText="1"/>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8" fillId="0" borderId="7" xfId="3" applyFont="1" applyBorder="1" applyAlignment="1" applyProtection="1">
      <alignment vertical="center" wrapText="1"/>
    </xf>
    <xf numFmtId="0" fontId="10" fillId="0" borderId="1" xfId="3" applyFont="1" applyBorder="1" applyAlignment="1" applyProtection="1">
      <alignment horizontal="left" vertical="center"/>
    </xf>
    <xf numFmtId="0" fontId="8" fillId="0" borderId="8" xfId="0" applyFont="1" applyFill="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1" xfId="3" applyFont="1" applyBorder="1" applyAlignment="1" applyProtection="1">
      <alignment horizontal="left" vertical="center" wrapText="1"/>
    </xf>
    <xf numFmtId="0" fontId="8" fillId="0" borderId="12" xfId="3" applyFont="1" applyBorder="1" applyAlignment="1" applyProtection="1">
      <alignment horizontal="left" vertical="center" wrapText="1"/>
    </xf>
    <xf numFmtId="0" fontId="8" fillId="0" borderId="2" xfId="3" applyFont="1" applyBorder="1" applyAlignment="1" applyProtection="1">
      <alignment horizontal="left" vertical="center" wrapText="1"/>
    </xf>
    <xf numFmtId="0" fontId="8" fillId="0" borderId="7" xfId="3" applyFont="1" applyBorder="1" applyAlignment="1" applyProtection="1">
      <alignment vertical="center"/>
    </xf>
    <xf numFmtId="0" fontId="8" fillId="0" borderId="4" xfId="3" applyFont="1" applyBorder="1" applyAlignment="1" applyProtection="1">
      <alignment vertical="center"/>
    </xf>
    <xf numFmtId="0" fontId="8" fillId="0" borderId="3"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xf>
    <xf numFmtId="0" fontId="8" fillId="0" borderId="1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0" fillId="0" borderId="5" xfId="3" applyFont="1" applyBorder="1" applyAlignment="1" applyProtection="1">
      <alignment horizontal="left" vertical="center"/>
    </xf>
    <xf numFmtId="0" fontId="8" fillId="0" borderId="1" xfId="3" applyFont="1" applyBorder="1" applyAlignment="1" applyProtection="1">
      <alignment vertical="center" wrapText="1"/>
    </xf>
    <xf numFmtId="0" fontId="8" fillId="0" borderId="1" xfId="0" applyFont="1" applyFill="1" applyBorder="1" applyAlignment="1" applyProtection="1">
      <alignment vertical="center" wrapText="1"/>
    </xf>
    <xf numFmtId="0" fontId="8" fillId="0" borderId="1" xfId="3" applyFont="1" applyBorder="1" applyAlignment="1" applyProtection="1">
      <alignment horizontal="left" vertical="center"/>
    </xf>
    <xf numFmtId="0" fontId="8" fillId="0" borderId="1" xfId="0" applyFont="1" applyFill="1" applyBorder="1" applyAlignment="1" applyProtection="1">
      <alignment horizontal="left" vertical="center"/>
    </xf>
    <xf numFmtId="0" fontId="10" fillId="0" borderId="1" xfId="3" applyFont="1" applyBorder="1" applyAlignment="1" applyProtection="1">
      <alignment vertical="center"/>
    </xf>
    <xf numFmtId="0" fontId="8" fillId="0" borderId="0" xfId="3" applyFont="1" applyBorder="1" applyAlignment="1" applyProtection="1">
      <alignment horizontal="left" vertical="center"/>
    </xf>
    <xf numFmtId="0" fontId="8" fillId="0" borderId="0" xfId="3" applyFont="1" applyBorder="1" applyAlignment="1" applyProtection="1">
      <alignment horizontal="left" vertical="center" wrapText="1"/>
    </xf>
    <xf numFmtId="0" fontId="8" fillId="0" borderId="2" xfId="0" applyFont="1" applyFill="1" applyBorder="1" applyAlignment="1" applyProtection="1">
      <alignment horizontal="left" vertical="center"/>
    </xf>
    <xf numFmtId="0" fontId="10" fillId="0" borderId="0" xfId="0" applyFont="1" applyBorder="1" applyAlignment="1">
      <alignment vertical="center"/>
    </xf>
    <xf numFmtId="0" fontId="8" fillId="0" borderId="4" xfId="6" applyFont="1" applyFill="1" applyBorder="1" applyAlignment="1">
      <alignment vertical="top" wrapText="1"/>
    </xf>
    <xf numFmtId="0" fontId="8" fillId="0" borderId="0" xfId="0" applyFont="1" applyBorder="1" applyAlignment="1">
      <alignment horizontal="left" vertical="center"/>
    </xf>
    <xf numFmtId="0" fontId="10" fillId="0" borderId="0" xfId="0" applyFont="1" applyFill="1" applyAlignment="1">
      <alignment horizontal="center" vertical="center"/>
    </xf>
    <xf numFmtId="0" fontId="8" fillId="0" borderId="5" xfId="6" applyFont="1" applyFill="1" applyBorder="1" applyAlignment="1">
      <alignment horizontal="center" vertical="center"/>
    </xf>
    <xf numFmtId="0" fontId="8" fillId="0" borderId="6"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4" xfId="6" applyFont="1" applyFill="1" applyBorder="1" applyAlignment="1">
      <alignment horizontal="center" vertical="center"/>
    </xf>
    <xf numFmtId="0" fontId="28" fillId="0" borderId="3" xfId="8" applyFont="1" applyBorder="1" applyAlignment="1">
      <alignment vertical="center" wrapText="1"/>
    </xf>
    <xf numFmtId="0" fontId="28" fillId="0" borderId="1" xfId="8" applyFont="1" applyBorder="1" applyAlignment="1">
      <alignment vertical="center" wrapText="1"/>
    </xf>
    <xf numFmtId="0" fontId="8" fillId="0" borderId="6" xfId="8" applyFont="1" applyBorder="1" applyAlignment="1">
      <alignment horizontal="center" vertical="center" wrapText="1"/>
    </xf>
    <xf numFmtId="0" fontId="8" fillId="0" borderId="9" xfId="8" applyFont="1" applyBorder="1" applyAlignment="1">
      <alignment horizontal="center" vertical="center" wrapText="1"/>
    </xf>
    <xf numFmtId="0" fontId="8" fillId="0" borderId="4" xfId="8" applyFont="1" applyBorder="1" applyAlignment="1">
      <alignment horizontal="center" vertical="center" wrapText="1"/>
    </xf>
    <xf numFmtId="0" fontId="28" fillId="0" borderId="3" xfId="8" applyFont="1" applyBorder="1" applyAlignment="1">
      <alignment horizontal="left" vertical="center" wrapText="1"/>
    </xf>
    <xf numFmtId="0" fontId="28" fillId="0" borderId="1" xfId="8" applyFont="1" applyBorder="1" applyAlignment="1">
      <alignment horizontal="left" vertical="center" wrapText="1"/>
    </xf>
    <xf numFmtId="0" fontId="28" fillId="0" borderId="0" xfId="8" applyFont="1" applyAlignment="1">
      <alignment horizontal="left" vertical="center"/>
    </xf>
    <xf numFmtId="0" fontId="28" fillId="0" borderId="0" xfId="8" applyFont="1" applyAlignment="1">
      <alignment horizontal="left" vertical="center" wrapText="1"/>
    </xf>
    <xf numFmtId="0" fontId="25" fillId="0" borderId="6" xfId="8" applyFont="1" applyBorder="1"/>
    <xf numFmtId="0" fontId="25" fillId="0" borderId="0" xfId="8" applyFont="1" applyBorder="1"/>
    <xf numFmtId="0" fontId="25" fillId="0" borderId="9" xfId="8" applyFont="1" applyBorder="1"/>
    <xf numFmtId="0" fontId="25" fillId="0" borderId="2" xfId="8" applyFont="1" applyBorder="1"/>
    <xf numFmtId="0" fontId="25" fillId="0" borderId="4" xfId="8" applyFont="1" applyBorder="1"/>
    <xf numFmtId="0" fontId="28" fillId="0" borderId="8" xfId="8" applyFont="1" applyBorder="1" applyAlignment="1">
      <alignment vertical="center" wrapText="1"/>
    </xf>
    <xf numFmtId="0" fontId="25" fillId="0" borderId="1" xfId="8" applyFont="1" applyBorder="1" applyAlignment="1">
      <alignment horizontal="left"/>
    </xf>
    <xf numFmtId="0" fontId="28" fillId="0" borderId="8" xfId="8" applyFont="1" applyFill="1" applyBorder="1" applyAlignment="1">
      <alignment vertical="center" wrapText="1"/>
    </xf>
    <xf numFmtId="0" fontId="28" fillId="0" borderId="3" xfId="8" applyFont="1" applyFill="1" applyBorder="1" applyAlignment="1">
      <alignment vertical="center" wrapText="1"/>
    </xf>
    <xf numFmtId="0" fontId="10" fillId="2" borderId="1" xfId="8" applyFont="1" applyFill="1" applyBorder="1" applyAlignment="1">
      <alignment horizontal="left" vertical="center"/>
    </xf>
    <xf numFmtId="0" fontId="28" fillId="0" borderId="15" xfId="8" applyFont="1" applyBorder="1" applyAlignment="1">
      <alignment vertical="center" wrapText="1"/>
    </xf>
    <xf numFmtId="0" fontId="28" fillId="0" borderId="10" xfId="8" applyFont="1" applyBorder="1" applyAlignment="1">
      <alignment vertical="center" wrapText="1"/>
    </xf>
    <xf numFmtId="49" fontId="8" fillId="0" borderId="3"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10" xfId="6" applyNumberFormat="1" applyFont="1" applyBorder="1" applyAlignment="1">
      <alignment horizontal="left" vertical="center" wrapText="1"/>
    </xf>
    <xf numFmtId="49" fontId="8" fillId="0" borderId="5" xfId="6" applyNumberFormat="1" applyFont="1" applyBorder="1" applyAlignment="1">
      <alignment horizontal="left" vertical="center" wrapText="1"/>
    </xf>
    <xf numFmtId="0" fontId="10" fillId="0" borderId="5" xfId="6" applyFont="1" applyBorder="1" applyAlignment="1">
      <alignment horizontal="left" vertical="center"/>
    </xf>
    <xf numFmtId="0" fontId="8" fillId="0" borderId="5" xfId="6" applyFont="1" applyBorder="1" applyAlignment="1">
      <alignment vertical="center" wrapText="1"/>
    </xf>
    <xf numFmtId="0" fontId="8" fillId="0" borderId="0" xfId="6" applyFont="1" applyBorder="1" applyAlignment="1">
      <alignment horizontal="center" vertical="center" wrapText="1"/>
    </xf>
    <xf numFmtId="0" fontId="11" fillId="0" borderId="0" xfId="6" applyFont="1" applyFill="1" applyAlignment="1">
      <alignment horizontal="left" vertical="center"/>
    </xf>
    <xf numFmtId="0" fontId="11" fillId="0" borderId="0" xfId="6" applyFont="1" applyFill="1" applyAlignment="1">
      <alignment horizontal="left" vertical="center" wrapText="1"/>
    </xf>
    <xf numFmtId="0" fontId="11" fillId="0" borderId="1" xfId="6" applyFont="1" applyFill="1" applyBorder="1" applyAlignment="1">
      <alignment horizontal="left" vertical="center"/>
    </xf>
    <xf numFmtId="0" fontId="11" fillId="0" borderId="1" xfId="6" applyFont="1" applyFill="1" applyBorder="1" applyAlignment="1">
      <alignment horizontal="left" vertical="center" wrapText="1"/>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17" fillId="0" borderId="1" xfId="6" applyFont="1" applyFill="1" applyBorder="1" applyAlignment="1">
      <alignment vertical="center"/>
    </xf>
    <xf numFmtId="0" fontId="17" fillId="0" borderId="1" xfId="6" applyFont="1" applyFill="1" applyBorder="1" applyAlignment="1">
      <alignment horizontal="left" vertical="center"/>
    </xf>
    <xf numFmtId="0" fontId="11" fillId="0" borderId="7" xfId="6" applyFont="1" applyFill="1" applyBorder="1" applyAlignment="1">
      <alignment vertical="center"/>
    </xf>
    <xf numFmtId="0" fontId="11" fillId="0" borderId="8" xfId="6" applyFont="1" applyFill="1" applyBorder="1" applyAlignment="1">
      <alignment vertical="center"/>
    </xf>
    <xf numFmtId="0" fontId="11" fillId="0" borderId="8" xfId="6" applyFont="1" applyFill="1" applyBorder="1" applyAlignment="1">
      <alignment vertical="center" wrapText="1"/>
    </xf>
    <xf numFmtId="0" fontId="11" fillId="0" borderId="3" xfId="6" applyFont="1" applyFill="1" applyBorder="1" applyAlignment="1">
      <alignment vertical="center" wrapText="1"/>
    </xf>
    <xf numFmtId="0" fontId="11" fillId="0" borderId="7" xfId="6" applyFont="1" applyFill="1" applyBorder="1" applyAlignment="1">
      <alignment vertical="center" wrapText="1"/>
    </xf>
    <xf numFmtId="0" fontId="11" fillId="0" borderId="1" xfId="0" applyFont="1" applyFill="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vertical="center" wrapText="1"/>
    </xf>
    <xf numFmtId="0" fontId="11" fillId="0" borderId="9" xfId="0" applyFont="1" applyFill="1" applyBorder="1" applyAlignment="1">
      <alignment vertical="center" wrapText="1"/>
    </xf>
    <xf numFmtId="0" fontId="11" fillId="0" borderId="6" xfId="6" applyFont="1" applyFill="1" applyBorder="1" applyAlignment="1">
      <alignment vertical="center" wrapText="1"/>
    </xf>
    <xf numFmtId="0" fontId="11" fillId="0" borderId="9" xfId="6" applyFont="1" applyFill="1" applyBorder="1" applyAlignment="1">
      <alignment vertical="center" wrapText="1"/>
    </xf>
    <xf numFmtId="0" fontId="11" fillId="0" borderId="4" xfId="6" applyFont="1" applyFill="1" applyBorder="1" applyAlignment="1">
      <alignment vertical="center" wrapText="1"/>
    </xf>
    <xf numFmtId="0" fontId="11" fillId="0" borderId="8" xfId="6" applyFont="1" applyFill="1" applyBorder="1" applyAlignment="1">
      <alignment horizontal="left" vertical="center" wrapText="1"/>
    </xf>
    <xf numFmtId="0" fontId="11" fillId="0" borderId="3" xfId="6" applyFont="1" applyFill="1" applyBorder="1" applyAlignment="1">
      <alignment horizontal="left" vertical="center" wrapText="1"/>
    </xf>
    <xf numFmtId="0" fontId="11" fillId="0" borderId="3" xfId="6" applyFont="1" applyFill="1" applyBorder="1" applyAlignment="1">
      <alignment vertical="center"/>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8" fillId="0" borderId="9" xfId="6" applyFont="1" applyFill="1" applyBorder="1" applyAlignment="1">
      <alignment horizontal="left" vertical="center"/>
    </xf>
    <xf numFmtId="0" fontId="27" fillId="0" borderId="0" xfId="11" applyFont="1" applyBorder="1" applyAlignment="1">
      <alignment horizontal="center" vertical="center"/>
    </xf>
    <xf numFmtId="0" fontId="20" fillId="0" borderId="0" xfId="11" applyFont="1" applyAlignment="1">
      <alignment horizontal="left" vertical="center" wrapText="1"/>
    </xf>
    <xf numFmtId="0" fontId="27" fillId="0" borderId="0" xfId="11" applyFont="1" applyAlignment="1">
      <alignment horizontal="left" vertical="center"/>
    </xf>
  </cellXfs>
  <cellStyles count="12">
    <cellStyle name="Normalny" xfId="0" builtinId="0"/>
    <cellStyle name="Normalny 2" xfId="1"/>
    <cellStyle name="Normalny 2 2" xfId="5"/>
    <cellStyle name="Normalny 2 3" xfId="8"/>
    <cellStyle name="Normalny 3" xfId="2"/>
    <cellStyle name="Normalny 4" xfId="3"/>
    <cellStyle name="Normalny 5" xfId="4"/>
    <cellStyle name="Normalny 5 2" xfId="6"/>
    <cellStyle name="Normalny 6" xfId="7"/>
    <cellStyle name="Normalny 7" xfId="9"/>
    <cellStyle name="Normalny 8" xfId="10"/>
    <cellStyle name="Normalny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Normal="100" zoomScaleSheetLayoutView="130" workbookViewId="0">
      <selection activeCell="L11" sqref="L11"/>
    </sheetView>
  </sheetViews>
  <sheetFormatPr defaultColWidth="8.88671875" defaultRowHeight="13.8" x14ac:dyDescent="0.3"/>
  <cols>
    <col min="1" max="1" width="4.44140625" style="36" customWidth="1"/>
    <col min="2" max="2" width="6.6640625" style="36" customWidth="1"/>
    <col min="3" max="3" width="11.6640625" style="36" customWidth="1"/>
    <col min="4" max="4" width="9" style="36" customWidth="1"/>
    <col min="5" max="5" width="22.109375" style="36" customWidth="1"/>
    <col min="6" max="6" width="19.88671875" style="36" customWidth="1"/>
    <col min="7" max="7" width="10" style="41" customWidth="1"/>
    <col min="8" max="8" width="8.88671875" style="41"/>
    <col min="9" max="16384" width="8.88671875" style="36"/>
  </cols>
  <sheetData>
    <row r="1" spans="1:9" ht="10.199999999999999" customHeight="1" x14ac:dyDescent="0.3"/>
    <row r="2" spans="1:9" s="62" customFormat="1" x14ac:dyDescent="0.3">
      <c r="A2" s="565" t="s">
        <v>895</v>
      </c>
      <c r="B2" s="565"/>
      <c r="C2" s="565"/>
      <c r="D2" s="565"/>
      <c r="E2" s="565"/>
      <c r="F2" s="565"/>
      <c r="G2" s="565"/>
    </row>
    <row r="3" spans="1:9" ht="10.199999999999999" customHeight="1" x14ac:dyDescent="0.3"/>
    <row r="4" spans="1:9" s="62" customFormat="1" ht="15" customHeight="1" x14ac:dyDescent="0.3">
      <c r="A4" s="566" t="s">
        <v>896</v>
      </c>
      <c r="B4" s="566"/>
      <c r="C4" s="566"/>
      <c r="D4" s="566"/>
      <c r="E4" s="566"/>
      <c r="F4" s="566"/>
      <c r="G4" s="566"/>
    </row>
    <row r="5" spans="1:9" s="63" customFormat="1" ht="16.95" customHeight="1" x14ac:dyDescent="0.3">
      <c r="A5" s="567" t="s">
        <v>228</v>
      </c>
      <c r="B5" s="567"/>
      <c r="C5" s="567"/>
      <c r="D5" s="567"/>
      <c r="E5" s="567"/>
      <c r="F5" s="567"/>
      <c r="G5" s="567"/>
    </row>
    <row r="6" spans="1:9" ht="10.199999999999999" customHeight="1" x14ac:dyDescent="0.3"/>
    <row r="7" spans="1:9" s="62" customFormat="1" ht="15" customHeight="1" x14ac:dyDescent="0.3">
      <c r="A7" s="62" t="s">
        <v>81</v>
      </c>
      <c r="E7" s="566"/>
      <c r="F7" s="566"/>
      <c r="G7" s="566"/>
    </row>
    <row r="8" spans="1:9" s="63" customFormat="1" ht="16.95" customHeight="1" x14ac:dyDescent="0.3">
      <c r="A8" s="567" t="s">
        <v>80</v>
      </c>
      <c r="B8" s="567"/>
      <c r="C8" s="567"/>
      <c r="D8" s="567"/>
      <c r="E8" s="567"/>
      <c r="F8" s="567"/>
      <c r="G8" s="567"/>
    </row>
    <row r="9" spans="1:9" ht="33.75" customHeight="1" x14ac:dyDescent="0.3">
      <c r="A9" s="561" t="s">
        <v>897</v>
      </c>
      <c r="B9" s="562"/>
      <c r="C9" s="562"/>
      <c r="D9" s="562"/>
      <c r="E9" s="563" t="s">
        <v>898</v>
      </c>
      <c r="F9" s="564"/>
      <c r="G9" s="564"/>
    </row>
    <row r="10" spans="1:9" ht="16.95" customHeight="1" x14ac:dyDescent="0.3">
      <c r="A10" s="561" t="s">
        <v>899</v>
      </c>
      <c r="B10" s="562"/>
      <c r="C10" s="562"/>
      <c r="D10" s="562"/>
      <c r="E10" s="568" t="s">
        <v>900</v>
      </c>
      <c r="F10" s="568"/>
      <c r="G10" s="569"/>
    </row>
    <row r="11" spans="1:9" ht="16.95" customHeight="1" x14ac:dyDescent="0.3">
      <c r="A11" s="561" t="s">
        <v>901</v>
      </c>
      <c r="B11" s="562"/>
      <c r="C11" s="562"/>
      <c r="D11" s="562"/>
      <c r="E11" s="570" t="s">
        <v>902</v>
      </c>
      <c r="F11" s="571"/>
      <c r="G11" s="571"/>
    </row>
    <row r="12" spans="1:9" ht="16.95" customHeight="1" x14ac:dyDescent="0.3">
      <c r="A12" s="561" t="s">
        <v>79</v>
      </c>
      <c r="B12" s="562"/>
      <c r="C12" s="562"/>
      <c r="D12" s="562"/>
      <c r="E12" s="568" t="s">
        <v>78</v>
      </c>
      <c r="F12" s="568"/>
      <c r="G12" s="569"/>
      <c r="H12" s="36"/>
    </row>
    <row r="13" spans="1:9" ht="16.95" customHeight="1" x14ac:dyDescent="0.3">
      <c r="A13" s="561" t="s">
        <v>903</v>
      </c>
      <c r="B13" s="562"/>
      <c r="C13" s="562"/>
      <c r="D13" s="562"/>
      <c r="E13" s="568" t="s">
        <v>904</v>
      </c>
      <c r="F13" s="568"/>
      <c r="G13" s="569"/>
      <c r="H13" s="36"/>
    </row>
    <row r="14" spans="1:9" ht="16.95" customHeight="1" x14ac:dyDescent="0.3">
      <c r="A14" s="561" t="s">
        <v>905</v>
      </c>
      <c r="B14" s="562"/>
      <c r="C14" s="562"/>
      <c r="D14" s="562"/>
      <c r="E14" s="569" t="s">
        <v>906</v>
      </c>
      <c r="F14" s="582"/>
      <c r="G14" s="582"/>
      <c r="H14" s="36"/>
    </row>
    <row r="15" spans="1:9" ht="16.95" customHeight="1" x14ac:dyDescent="0.3">
      <c r="A15" s="561" t="s">
        <v>74</v>
      </c>
      <c r="B15" s="562"/>
      <c r="C15" s="562"/>
      <c r="D15" s="562"/>
      <c r="E15" s="569" t="s">
        <v>73</v>
      </c>
      <c r="F15" s="582"/>
      <c r="G15" s="582"/>
      <c r="H15" s="36"/>
    </row>
    <row r="16" spans="1:9" s="41" customFormat="1" ht="16.95" customHeight="1" x14ac:dyDescent="0.3">
      <c r="A16" s="572" t="s">
        <v>907</v>
      </c>
      <c r="B16" s="572"/>
      <c r="C16" s="572"/>
      <c r="D16" s="573"/>
      <c r="E16" s="578" t="s">
        <v>908</v>
      </c>
      <c r="F16" s="578"/>
      <c r="G16" s="579"/>
      <c r="I16" s="65"/>
    </row>
    <row r="17" spans="1:9" s="41" customFormat="1" ht="35.25" customHeight="1" x14ac:dyDescent="0.3">
      <c r="A17" s="574"/>
      <c r="B17" s="574"/>
      <c r="C17" s="574"/>
      <c r="D17" s="575"/>
      <c r="E17" s="580" t="s">
        <v>1440</v>
      </c>
      <c r="F17" s="581"/>
      <c r="G17" s="581"/>
      <c r="I17" s="65"/>
    </row>
    <row r="18" spans="1:9" s="41" customFormat="1" ht="16.95" customHeight="1" x14ac:dyDescent="0.3">
      <c r="A18" s="574"/>
      <c r="B18" s="574"/>
      <c r="C18" s="574"/>
      <c r="D18" s="575"/>
      <c r="E18" s="578" t="s">
        <v>908</v>
      </c>
      <c r="F18" s="578"/>
      <c r="G18" s="579"/>
      <c r="I18" s="65"/>
    </row>
    <row r="19" spans="1:9" s="41" customFormat="1" ht="36.75" customHeight="1" x14ac:dyDescent="0.3">
      <c r="A19" s="576"/>
      <c r="B19" s="576"/>
      <c r="C19" s="576"/>
      <c r="D19" s="577"/>
      <c r="E19" s="580" t="s">
        <v>1441</v>
      </c>
      <c r="F19" s="581"/>
      <c r="G19" s="581"/>
      <c r="I19" s="65"/>
    </row>
    <row r="20" spans="1:9" ht="16.95" customHeight="1" x14ac:dyDescent="0.3">
      <c r="A20" s="561" t="s">
        <v>909</v>
      </c>
      <c r="B20" s="562"/>
      <c r="C20" s="562"/>
      <c r="D20" s="562"/>
      <c r="E20" s="562"/>
      <c r="F20" s="562"/>
      <c r="G20" s="66">
        <v>3</v>
      </c>
    </row>
    <row r="21" spans="1:9" ht="16.95" customHeight="1" x14ac:dyDescent="0.3">
      <c r="A21" s="583" t="s">
        <v>910</v>
      </c>
      <c r="B21" s="584"/>
      <c r="C21" s="584"/>
      <c r="D21" s="584"/>
      <c r="E21" s="584"/>
      <c r="F21" s="584"/>
      <c r="G21" s="66">
        <v>90</v>
      </c>
    </row>
    <row r="22" spans="1:9" ht="31.2" customHeight="1" x14ac:dyDescent="0.3">
      <c r="A22" s="583" t="s">
        <v>911</v>
      </c>
      <c r="B22" s="584"/>
      <c r="C22" s="584"/>
      <c r="D22" s="584"/>
      <c r="E22" s="584"/>
      <c r="F22" s="584"/>
      <c r="G22" s="67">
        <v>37.5</v>
      </c>
    </row>
    <row r="23" spans="1:9" ht="31.2" customHeight="1" x14ac:dyDescent="0.3">
      <c r="A23" s="583" t="s">
        <v>912</v>
      </c>
      <c r="B23" s="584"/>
      <c r="C23" s="584"/>
      <c r="D23" s="584"/>
      <c r="E23" s="584"/>
      <c r="F23" s="584"/>
      <c r="G23" s="66">
        <v>5</v>
      </c>
    </row>
    <row r="24" spans="1:9" ht="16.95" customHeight="1" x14ac:dyDescent="0.3">
      <c r="A24" s="561" t="s">
        <v>913</v>
      </c>
      <c r="B24" s="562"/>
      <c r="C24" s="562"/>
      <c r="D24" s="562"/>
      <c r="E24" s="562"/>
      <c r="F24" s="562"/>
      <c r="G24" s="66">
        <v>600</v>
      </c>
    </row>
  </sheetData>
  <mergeCells count="29">
    <mergeCell ref="A21:F21"/>
    <mergeCell ref="A22:F22"/>
    <mergeCell ref="A23:F23"/>
    <mergeCell ref="A24:F24"/>
    <mergeCell ref="A20:F20"/>
    <mergeCell ref="A13:D13"/>
    <mergeCell ref="E13:G13"/>
    <mergeCell ref="A14:D14"/>
    <mergeCell ref="E14:G14"/>
    <mergeCell ref="A15:D15"/>
    <mergeCell ref="E15:G15"/>
    <mergeCell ref="A16:D19"/>
    <mergeCell ref="E16:G16"/>
    <mergeCell ref="E17:G17"/>
    <mergeCell ref="E18:G18"/>
    <mergeCell ref="E19:G19"/>
    <mergeCell ref="A10:D10"/>
    <mergeCell ref="E10:G10"/>
    <mergeCell ref="A11:D11"/>
    <mergeCell ref="E11:G11"/>
    <mergeCell ref="A12:D12"/>
    <mergeCell ref="E12:G12"/>
    <mergeCell ref="A9:D9"/>
    <mergeCell ref="E9:G9"/>
    <mergeCell ref="A2:G2"/>
    <mergeCell ref="A4:G4"/>
    <mergeCell ref="A5:G5"/>
    <mergeCell ref="E7:G7"/>
    <mergeCell ref="A8:G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8" zoomScaleNormal="100" zoomScaleSheetLayoutView="136" workbookViewId="0">
      <selection activeCell="A19" sqref="A19:B19"/>
    </sheetView>
  </sheetViews>
  <sheetFormatPr defaultColWidth="8.88671875" defaultRowHeight="13.8" x14ac:dyDescent="0.3"/>
  <cols>
    <col min="1" max="1" width="9.33203125" style="84" customWidth="1"/>
    <col min="2" max="2" width="11.6640625" style="84" customWidth="1"/>
    <col min="3" max="3" width="5.6640625" style="84" customWidth="1"/>
    <col min="4" max="4" width="21.6640625" style="84" customWidth="1"/>
    <col min="5" max="5" width="9.33203125" style="84" customWidth="1"/>
    <col min="6" max="6" width="5.5546875" style="84" customWidth="1"/>
    <col min="7" max="7" width="12.6640625" style="84" customWidth="1"/>
    <col min="8" max="8" width="9.6640625" style="84" customWidth="1"/>
    <col min="9" max="16384" width="8.88671875" style="84"/>
  </cols>
  <sheetData>
    <row r="1" spans="1:8" ht="10.199999999999999" customHeight="1" x14ac:dyDescent="0.3">
      <c r="A1" s="96"/>
      <c r="B1" s="96"/>
      <c r="C1" s="96"/>
      <c r="D1" s="96"/>
      <c r="E1" s="96"/>
      <c r="F1" s="96"/>
      <c r="G1" s="96"/>
      <c r="H1" s="96"/>
    </row>
    <row r="2" spans="1:8" s="356" customFormat="1" x14ac:dyDescent="0.3">
      <c r="A2" s="865" t="s">
        <v>91</v>
      </c>
      <c r="B2" s="865"/>
      <c r="C2" s="865"/>
      <c r="D2" s="865"/>
      <c r="E2" s="865"/>
      <c r="F2" s="865"/>
      <c r="G2" s="865"/>
      <c r="H2" s="865"/>
    </row>
    <row r="3" spans="1:8" ht="10.199999999999999" customHeight="1" x14ac:dyDescent="0.3">
      <c r="A3" s="96"/>
      <c r="B3" s="96"/>
      <c r="C3" s="96"/>
      <c r="D3" s="96"/>
      <c r="E3" s="96"/>
      <c r="F3" s="96"/>
      <c r="G3" s="96"/>
      <c r="H3" s="96"/>
    </row>
    <row r="4" spans="1:8" ht="15" customHeight="1" x14ac:dyDescent="0.3">
      <c r="A4" s="508" t="s">
        <v>90</v>
      </c>
      <c r="B4" s="96"/>
      <c r="C4" s="96"/>
      <c r="D4" s="96"/>
      <c r="E4" s="96"/>
      <c r="F4" s="96"/>
      <c r="G4" s="96"/>
      <c r="H4" s="96"/>
    </row>
    <row r="5" spans="1:8" ht="17.7" customHeight="1" x14ac:dyDescent="0.3">
      <c r="A5" s="866" t="s">
        <v>787</v>
      </c>
      <c r="B5" s="866"/>
      <c r="C5" s="866"/>
      <c r="D5" s="866"/>
      <c r="E5" s="866"/>
      <c r="F5" s="866"/>
      <c r="G5" s="866"/>
      <c r="H5" s="866"/>
    </row>
    <row r="6" spans="1:8" ht="17.7" customHeight="1" x14ac:dyDescent="0.3">
      <c r="A6" s="863" t="s">
        <v>88</v>
      </c>
      <c r="B6" s="863"/>
      <c r="C6" s="794"/>
      <c r="D6" s="796">
        <v>2</v>
      </c>
      <c r="E6" s="863"/>
      <c r="F6" s="863"/>
      <c r="G6" s="863"/>
      <c r="H6" s="863"/>
    </row>
    <row r="7" spans="1:8" ht="17.399999999999999" customHeight="1" x14ac:dyDescent="0.3">
      <c r="A7" s="863" t="s">
        <v>87</v>
      </c>
      <c r="B7" s="863"/>
      <c r="C7" s="794"/>
      <c r="D7" s="867" t="s">
        <v>230</v>
      </c>
      <c r="E7" s="859"/>
      <c r="F7" s="859"/>
      <c r="G7" s="859"/>
      <c r="H7" s="859"/>
    </row>
    <row r="8" spans="1:8" ht="17.7" customHeight="1" x14ac:dyDescent="0.3">
      <c r="A8" s="863" t="s">
        <v>85</v>
      </c>
      <c r="B8" s="863"/>
      <c r="C8" s="794"/>
      <c r="D8" s="858" t="s">
        <v>168</v>
      </c>
      <c r="E8" s="855"/>
      <c r="F8" s="855"/>
      <c r="G8" s="855"/>
      <c r="H8" s="855"/>
    </row>
    <row r="9" spans="1:8" ht="17.7" customHeight="1" x14ac:dyDescent="0.3">
      <c r="A9" s="863" t="s">
        <v>83</v>
      </c>
      <c r="B9" s="863"/>
      <c r="C9" s="794"/>
      <c r="D9" s="858" t="s">
        <v>786</v>
      </c>
      <c r="E9" s="855"/>
      <c r="F9" s="855"/>
      <c r="G9" s="855"/>
      <c r="H9" s="855"/>
    </row>
    <row r="10" spans="1:8" ht="10.199999999999999" customHeight="1" x14ac:dyDescent="0.3">
      <c r="A10" s="96"/>
      <c r="B10" s="96"/>
      <c r="C10" s="96"/>
      <c r="D10" s="96"/>
      <c r="E10" s="96"/>
      <c r="F10" s="96"/>
      <c r="G10" s="96"/>
      <c r="H10" s="96"/>
    </row>
    <row r="11" spans="1:8" ht="15" customHeight="1" x14ac:dyDescent="0.3">
      <c r="A11" s="864" t="s">
        <v>81</v>
      </c>
      <c r="B11" s="864"/>
      <c r="C11" s="864"/>
      <c r="D11" s="864"/>
      <c r="E11" s="864"/>
      <c r="F11" s="864"/>
      <c r="G11" s="864"/>
      <c r="H11" s="864"/>
    </row>
    <row r="12" spans="1:8" ht="17.7" customHeight="1" x14ac:dyDescent="0.3">
      <c r="A12" s="868" t="s">
        <v>1426</v>
      </c>
      <c r="B12" s="868"/>
      <c r="C12" s="868"/>
      <c r="D12" s="868"/>
      <c r="E12" s="868"/>
      <c r="F12" s="868"/>
      <c r="G12" s="868"/>
      <c r="H12" s="868"/>
    </row>
    <row r="13" spans="1:8" ht="17.7" customHeight="1" x14ac:dyDescent="0.3">
      <c r="A13" s="863" t="s">
        <v>79</v>
      </c>
      <c r="B13" s="863"/>
      <c r="C13" s="863"/>
      <c r="D13" s="794"/>
      <c r="E13" s="796" t="s">
        <v>78</v>
      </c>
      <c r="F13" s="863"/>
      <c r="G13" s="863"/>
      <c r="H13" s="863"/>
    </row>
    <row r="14" spans="1:8" ht="17.7" customHeight="1" x14ac:dyDescent="0.3">
      <c r="A14" s="794" t="s">
        <v>77</v>
      </c>
      <c r="B14" s="795"/>
      <c r="C14" s="795"/>
      <c r="D14" s="795"/>
      <c r="E14" s="795" t="s">
        <v>462</v>
      </c>
      <c r="F14" s="795"/>
      <c r="G14" s="795"/>
      <c r="H14" s="796"/>
    </row>
    <row r="15" spans="1:8" ht="17.7" customHeight="1" x14ac:dyDescent="0.3">
      <c r="A15" s="863" t="s">
        <v>76</v>
      </c>
      <c r="B15" s="863"/>
      <c r="C15" s="863"/>
      <c r="D15" s="794"/>
      <c r="E15" s="869" t="s">
        <v>300</v>
      </c>
      <c r="F15" s="870"/>
      <c r="G15" s="870"/>
      <c r="H15" s="870"/>
    </row>
    <row r="16" spans="1:8" ht="17.7" customHeight="1" x14ac:dyDescent="0.3">
      <c r="A16" s="863" t="s">
        <v>74</v>
      </c>
      <c r="B16" s="863"/>
      <c r="C16" s="863"/>
      <c r="D16" s="794"/>
      <c r="E16" s="796" t="s">
        <v>73</v>
      </c>
      <c r="F16" s="863"/>
      <c r="G16" s="863"/>
      <c r="H16" s="863"/>
    </row>
    <row r="17" spans="1:9" ht="10.199999999999999" customHeight="1" x14ac:dyDescent="0.3">
      <c r="A17" s="96"/>
      <c r="B17" s="96"/>
      <c r="C17" s="96"/>
      <c r="D17" s="96"/>
      <c r="E17" s="96"/>
      <c r="F17" s="96"/>
      <c r="G17" s="96"/>
      <c r="H17" s="96"/>
    </row>
    <row r="18" spans="1:9" ht="15" customHeight="1" x14ac:dyDescent="0.3">
      <c r="A18" s="773" t="s">
        <v>72</v>
      </c>
      <c r="B18" s="773"/>
      <c r="C18" s="773"/>
      <c r="D18" s="773"/>
      <c r="E18" s="773"/>
      <c r="F18" s="773"/>
      <c r="G18" s="773"/>
      <c r="H18" s="773"/>
    </row>
    <row r="19" spans="1:9" ht="50.25" customHeight="1" x14ac:dyDescent="0.3">
      <c r="A19" s="852" t="s">
        <v>71</v>
      </c>
      <c r="B19" s="853"/>
      <c r="C19" s="851" t="s">
        <v>127</v>
      </c>
      <c r="D19" s="852"/>
      <c r="E19" s="852"/>
      <c r="F19" s="852"/>
      <c r="G19" s="852"/>
      <c r="H19" s="852"/>
    </row>
    <row r="20" spans="1:9" ht="10.199999999999999" customHeight="1" x14ac:dyDescent="0.3">
      <c r="A20" s="96"/>
      <c r="B20" s="96"/>
      <c r="C20" s="96"/>
      <c r="D20" s="96"/>
      <c r="E20" s="96"/>
      <c r="F20" s="96"/>
      <c r="G20" s="96"/>
      <c r="H20" s="96"/>
    </row>
    <row r="21" spans="1:9" ht="15" customHeight="1" x14ac:dyDescent="0.3">
      <c r="A21" s="871" t="s">
        <v>69</v>
      </c>
      <c r="B21" s="871"/>
      <c r="C21" s="871"/>
      <c r="D21" s="871"/>
      <c r="E21" s="96"/>
      <c r="F21" s="96"/>
      <c r="G21" s="96"/>
      <c r="H21" s="96"/>
    </row>
    <row r="22" spans="1:9" ht="13.95" customHeight="1" x14ac:dyDescent="0.3">
      <c r="A22" s="872" t="s">
        <v>68</v>
      </c>
      <c r="B22" s="874" t="s">
        <v>67</v>
      </c>
      <c r="C22" s="875"/>
      <c r="D22" s="875"/>
      <c r="E22" s="875"/>
      <c r="F22" s="872"/>
      <c r="G22" s="878" t="s">
        <v>66</v>
      </c>
      <c r="H22" s="854"/>
    </row>
    <row r="23" spans="1:9" ht="42" customHeight="1" x14ac:dyDescent="0.3">
      <c r="A23" s="873"/>
      <c r="B23" s="876"/>
      <c r="C23" s="877"/>
      <c r="D23" s="877"/>
      <c r="E23" s="877"/>
      <c r="F23" s="873"/>
      <c r="G23" s="488" t="s">
        <v>65</v>
      </c>
      <c r="H23" s="468" t="s">
        <v>64</v>
      </c>
    </row>
    <row r="24" spans="1:9" ht="17.7" customHeight="1" x14ac:dyDescent="0.3">
      <c r="A24" s="854" t="s">
        <v>63</v>
      </c>
      <c r="B24" s="854"/>
      <c r="C24" s="854"/>
      <c r="D24" s="854"/>
      <c r="E24" s="854"/>
      <c r="F24" s="854"/>
      <c r="G24" s="854"/>
      <c r="H24" s="854"/>
    </row>
    <row r="25" spans="1:9" ht="158.25" customHeight="1" x14ac:dyDescent="0.3">
      <c r="A25" s="482" t="s">
        <v>785</v>
      </c>
      <c r="B25" s="879" t="s">
        <v>784</v>
      </c>
      <c r="C25" s="880"/>
      <c r="D25" s="880"/>
      <c r="E25" s="880"/>
      <c r="F25" s="881"/>
      <c r="G25" s="488" t="s">
        <v>266</v>
      </c>
      <c r="H25" s="92" t="s">
        <v>424</v>
      </c>
      <c r="I25" s="86"/>
    </row>
    <row r="26" spans="1:9" ht="99.75" customHeight="1" x14ac:dyDescent="0.3">
      <c r="A26" s="487" t="s">
        <v>783</v>
      </c>
      <c r="B26" s="851" t="s">
        <v>782</v>
      </c>
      <c r="C26" s="852"/>
      <c r="D26" s="852"/>
      <c r="E26" s="852"/>
      <c r="F26" s="853"/>
      <c r="G26" s="488" t="s">
        <v>261</v>
      </c>
      <c r="H26" s="92" t="s">
        <v>424</v>
      </c>
    </row>
    <row r="27" spans="1:9" ht="17.7" customHeight="1" x14ac:dyDescent="0.3">
      <c r="A27" s="854" t="s">
        <v>56</v>
      </c>
      <c r="B27" s="854"/>
      <c r="C27" s="854"/>
      <c r="D27" s="854"/>
      <c r="E27" s="854"/>
      <c r="F27" s="854"/>
      <c r="G27" s="854"/>
      <c r="H27" s="854"/>
    </row>
    <row r="28" spans="1:9" ht="120" customHeight="1" x14ac:dyDescent="0.3">
      <c r="A28" s="487" t="s">
        <v>781</v>
      </c>
      <c r="B28" s="851" t="s">
        <v>780</v>
      </c>
      <c r="C28" s="852"/>
      <c r="D28" s="852"/>
      <c r="E28" s="852"/>
      <c r="F28" s="853"/>
      <c r="G28" s="488" t="s">
        <v>50</v>
      </c>
      <c r="H28" s="92" t="s">
        <v>93</v>
      </c>
    </row>
    <row r="29" spans="1:9" ht="148.5" customHeight="1" x14ac:dyDescent="0.3">
      <c r="A29" s="487" t="s">
        <v>779</v>
      </c>
      <c r="B29" s="851" t="s">
        <v>778</v>
      </c>
      <c r="C29" s="852"/>
      <c r="D29" s="852"/>
      <c r="E29" s="852"/>
      <c r="F29" s="853"/>
      <c r="G29" s="488" t="s">
        <v>522</v>
      </c>
      <c r="H29" s="92" t="s">
        <v>424</v>
      </c>
    </row>
    <row r="30" spans="1:9" ht="17.7" customHeight="1" x14ac:dyDescent="0.3">
      <c r="A30" s="854" t="s">
        <v>49</v>
      </c>
      <c r="B30" s="854"/>
      <c r="C30" s="854"/>
      <c r="D30" s="854"/>
      <c r="E30" s="854"/>
      <c r="F30" s="854"/>
      <c r="G30" s="854"/>
      <c r="H30" s="854"/>
    </row>
    <row r="31" spans="1:9" ht="59.25" customHeight="1" x14ac:dyDescent="0.3">
      <c r="A31" s="487" t="s">
        <v>777</v>
      </c>
      <c r="B31" s="851" t="s">
        <v>776</v>
      </c>
      <c r="C31" s="852"/>
      <c r="D31" s="852"/>
      <c r="E31" s="852"/>
      <c r="F31" s="853"/>
      <c r="G31" s="488" t="s">
        <v>209</v>
      </c>
      <c r="H31" s="92" t="s">
        <v>424</v>
      </c>
    </row>
    <row r="32" spans="1:9" ht="108" customHeight="1" x14ac:dyDescent="0.3">
      <c r="A32" s="487" t="s">
        <v>775</v>
      </c>
      <c r="B32" s="851" t="s">
        <v>774</v>
      </c>
      <c r="C32" s="852"/>
      <c r="D32" s="852"/>
      <c r="E32" s="852"/>
      <c r="F32" s="853"/>
      <c r="G32" s="488" t="s">
        <v>152</v>
      </c>
      <c r="H32" s="92" t="s">
        <v>424</v>
      </c>
    </row>
    <row r="33" spans="1:8" ht="10.199999999999999" customHeight="1" x14ac:dyDescent="0.3">
      <c r="A33" s="96"/>
      <c r="B33" s="96"/>
      <c r="C33" s="96"/>
      <c r="D33" s="96"/>
      <c r="E33" s="96"/>
      <c r="F33" s="96"/>
      <c r="G33" s="96"/>
      <c r="H33" s="96"/>
    </row>
    <row r="34" spans="1:8" ht="15" customHeight="1" x14ac:dyDescent="0.3">
      <c r="A34" s="508" t="s">
        <v>44</v>
      </c>
      <c r="B34" s="96"/>
      <c r="C34" s="96"/>
      <c r="D34" s="96"/>
      <c r="E34" s="96"/>
      <c r="F34" s="96"/>
      <c r="G34" s="96"/>
      <c r="H34" s="96"/>
    </row>
    <row r="35" spans="1:8" s="87" customFormat="1" ht="17.7" customHeight="1" x14ac:dyDescent="0.3">
      <c r="A35" s="849" t="s">
        <v>43</v>
      </c>
      <c r="B35" s="849"/>
      <c r="C35" s="849"/>
      <c r="D35" s="849"/>
      <c r="E35" s="849"/>
      <c r="F35" s="849"/>
      <c r="G35" s="98">
        <v>9</v>
      </c>
      <c r="H35" s="470" t="s">
        <v>5</v>
      </c>
    </row>
    <row r="36" spans="1:8" ht="73.5" customHeight="1" x14ac:dyDescent="0.3">
      <c r="A36" s="882" t="s">
        <v>35</v>
      </c>
      <c r="B36" s="851" t="s">
        <v>772</v>
      </c>
      <c r="C36" s="852"/>
      <c r="D36" s="852"/>
      <c r="E36" s="852"/>
      <c r="F36" s="852"/>
      <c r="G36" s="852"/>
      <c r="H36" s="852"/>
    </row>
    <row r="37" spans="1:8" ht="63.75" customHeight="1" x14ac:dyDescent="0.3">
      <c r="A37" s="883"/>
      <c r="B37" s="851" t="s">
        <v>771</v>
      </c>
      <c r="C37" s="852"/>
      <c r="D37" s="852"/>
      <c r="E37" s="852"/>
      <c r="F37" s="852"/>
      <c r="G37" s="852"/>
      <c r="H37" s="852"/>
    </row>
    <row r="38" spans="1:8" ht="72.75" customHeight="1" x14ac:dyDescent="0.3">
      <c r="A38" s="883"/>
      <c r="B38" s="851" t="s">
        <v>770</v>
      </c>
      <c r="C38" s="852"/>
      <c r="D38" s="852"/>
      <c r="E38" s="852"/>
      <c r="F38" s="852"/>
      <c r="G38" s="852"/>
      <c r="H38" s="852"/>
    </row>
    <row r="39" spans="1:8" ht="78.75" customHeight="1" x14ac:dyDescent="0.3">
      <c r="A39" s="883"/>
      <c r="B39" s="851" t="s">
        <v>769</v>
      </c>
      <c r="C39" s="852"/>
      <c r="D39" s="852"/>
      <c r="E39" s="852"/>
      <c r="F39" s="852"/>
      <c r="G39" s="852"/>
      <c r="H39" s="852"/>
    </row>
    <row r="40" spans="1:8" ht="58.5" customHeight="1" x14ac:dyDescent="0.3">
      <c r="A40" s="883"/>
      <c r="B40" s="851" t="s">
        <v>768</v>
      </c>
      <c r="C40" s="852"/>
      <c r="D40" s="852"/>
      <c r="E40" s="852"/>
      <c r="F40" s="852"/>
      <c r="G40" s="852"/>
      <c r="H40" s="852"/>
    </row>
    <row r="41" spans="1:8" ht="74.25" customHeight="1" x14ac:dyDescent="0.3">
      <c r="A41" s="883"/>
      <c r="B41" s="851" t="s">
        <v>767</v>
      </c>
      <c r="C41" s="852"/>
      <c r="D41" s="852"/>
      <c r="E41" s="852"/>
      <c r="F41" s="852"/>
      <c r="G41" s="852"/>
      <c r="H41" s="852"/>
    </row>
    <row r="42" spans="1:8" ht="69.75" customHeight="1" x14ac:dyDescent="0.3">
      <c r="A42" s="884"/>
      <c r="B42" s="851" t="s">
        <v>766</v>
      </c>
      <c r="C42" s="852"/>
      <c r="D42" s="852"/>
      <c r="E42" s="852"/>
      <c r="F42" s="852"/>
      <c r="G42" s="852"/>
      <c r="H42" s="852"/>
    </row>
    <row r="43" spans="1:8" x14ac:dyDescent="0.3">
      <c r="A43" s="855" t="s">
        <v>31</v>
      </c>
      <c r="B43" s="855"/>
      <c r="C43" s="856"/>
      <c r="D43" s="858" t="s">
        <v>765</v>
      </c>
      <c r="E43" s="855"/>
      <c r="F43" s="855"/>
      <c r="G43" s="855"/>
      <c r="H43" s="855"/>
    </row>
    <row r="44" spans="1:8" ht="43.5" customHeight="1" x14ac:dyDescent="0.3">
      <c r="A44" s="859" t="s">
        <v>29</v>
      </c>
      <c r="B44" s="859"/>
      <c r="C44" s="860"/>
      <c r="D44" s="861" t="s">
        <v>764</v>
      </c>
      <c r="E44" s="862"/>
      <c r="F44" s="862"/>
      <c r="G44" s="862"/>
      <c r="H44" s="862"/>
    </row>
    <row r="45" spans="1:8" s="87" customFormat="1" ht="17.7" customHeight="1" x14ac:dyDescent="0.3">
      <c r="A45" s="885" t="s">
        <v>284</v>
      </c>
      <c r="B45" s="885"/>
      <c r="C45" s="885"/>
      <c r="D45" s="885"/>
      <c r="E45" s="885"/>
      <c r="F45" s="885"/>
      <c r="G45" s="98">
        <v>9</v>
      </c>
      <c r="H45" s="470" t="s">
        <v>5</v>
      </c>
    </row>
    <row r="46" spans="1:8" ht="86.25" customHeight="1" x14ac:dyDescent="0.3">
      <c r="A46" s="882" t="s">
        <v>35</v>
      </c>
      <c r="B46" s="851" t="s">
        <v>763</v>
      </c>
      <c r="C46" s="852"/>
      <c r="D46" s="852"/>
      <c r="E46" s="852"/>
      <c r="F46" s="852"/>
      <c r="G46" s="852"/>
      <c r="H46" s="852"/>
    </row>
    <row r="47" spans="1:8" ht="105" customHeight="1" x14ac:dyDescent="0.3">
      <c r="A47" s="883"/>
      <c r="B47" s="851" t="s">
        <v>762</v>
      </c>
      <c r="C47" s="852"/>
      <c r="D47" s="852"/>
      <c r="E47" s="852"/>
      <c r="F47" s="852"/>
      <c r="G47" s="852"/>
      <c r="H47" s="852"/>
    </row>
    <row r="48" spans="1:8" ht="67.5" customHeight="1" x14ac:dyDescent="0.3">
      <c r="A48" s="883"/>
      <c r="B48" s="851" t="s">
        <v>761</v>
      </c>
      <c r="C48" s="852"/>
      <c r="D48" s="852"/>
      <c r="E48" s="852"/>
      <c r="F48" s="852"/>
      <c r="G48" s="852"/>
      <c r="H48" s="852"/>
    </row>
    <row r="49" spans="1:8" ht="57.75" customHeight="1" x14ac:dyDescent="0.3">
      <c r="A49" s="884"/>
      <c r="B49" s="851" t="s">
        <v>760</v>
      </c>
      <c r="C49" s="852"/>
      <c r="D49" s="852"/>
      <c r="E49" s="852"/>
      <c r="F49" s="852"/>
      <c r="G49" s="852"/>
      <c r="H49" s="852"/>
    </row>
    <row r="50" spans="1:8" x14ac:dyDescent="0.3">
      <c r="A50" s="855" t="s">
        <v>31</v>
      </c>
      <c r="B50" s="855"/>
      <c r="C50" s="856"/>
      <c r="D50" s="858" t="s">
        <v>759</v>
      </c>
      <c r="E50" s="855"/>
      <c r="F50" s="855"/>
      <c r="G50" s="855"/>
      <c r="H50" s="855"/>
    </row>
    <row r="51" spans="1:8" ht="45" customHeight="1" x14ac:dyDescent="0.3">
      <c r="A51" s="859" t="s">
        <v>29</v>
      </c>
      <c r="B51" s="859"/>
      <c r="C51" s="860"/>
      <c r="D51" s="886" t="s">
        <v>758</v>
      </c>
      <c r="E51" s="887"/>
      <c r="F51" s="887"/>
      <c r="G51" s="887"/>
      <c r="H51" s="887"/>
    </row>
    <row r="52" spans="1:8" ht="10.199999999999999" customHeight="1" x14ac:dyDescent="0.3">
      <c r="A52" s="96"/>
      <c r="B52" s="96"/>
      <c r="C52" s="96"/>
      <c r="D52" s="96"/>
      <c r="E52" s="96"/>
      <c r="F52" s="96"/>
      <c r="G52" s="96"/>
      <c r="H52" s="96"/>
    </row>
    <row r="53" spans="1:8" ht="15" customHeight="1" x14ac:dyDescent="0.3">
      <c r="A53" s="508" t="s">
        <v>27</v>
      </c>
      <c r="B53" s="96"/>
      <c r="C53" s="96"/>
      <c r="D53" s="96"/>
      <c r="E53" s="96"/>
      <c r="F53" s="96"/>
      <c r="G53" s="96"/>
      <c r="H53" s="96"/>
    </row>
    <row r="54" spans="1:8" ht="27" customHeight="1" x14ac:dyDescent="0.3">
      <c r="A54" s="889" t="s">
        <v>26</v>
      </c>
      <c r="B54" s="890"/>
      <c r="C54" s="851" t="s">
        <v>757</v>
      </c>
      <c r="D54" s="852"/>
      <c r="E54" s="852"/>
      <c r="F54" s="852"/>
      <c r="G54" s="852"/>
      <c r="H54" s="852"/>
    </row>
    <row r="55" spans="1:8" ht="27" customHeight="1" x14ac:dyDescent="0.3">
      <c r="A55" s="857"/>
      <c r="B55" s="891"/>
      <c r="C55" s="851" t="s">
        <v>756</v>
      </c>
      <c r="D55" s="852"/>
      <c r="E55" s="852"/>
      <c r="F55" s="852"/>
      <c r="G55" s="852"/>
      <c r="H55" s="852"/>
    </row>
    <row r="56" spans="1:8" ht="33" customHeight="1" x14ac:dyDescent="0.3">
      <c r="A56" s="866"/>
      <c r="B56" s="892"/>
      <c r="C56" s="851" t="s">
        <v>755</v>
      </c>
      <c r="D56" s="852"/>
      <c r="E56" s="852"/>
      <c r="F56" s="852"/>
      <c r="G56" s="852"/>
      <c r="H56" s="852"/>
    </row>
    <row r="57" spans="1:8" ht="36.75" customHeight="1" x14ac:dyDescent="0.3">
      <c r="A57" s="889" t="s">
        <v>22</v>
      </c>
      <c r="B57" s="890"/>
      <c r="C57" s="851" t="s">
        <v>1502</v>
      </c>
      <c r="D57" s="852"/>
      <c r="E57" s="852"/>
      <c r="F57" s="852"/>
      <c r="G57" s="852"/>
      <c r="H57" s="852"/>
    </row>
    <row r="58" spans="1:8" ht="41.4" customHeight="1" x14ac:dyDescent="0.3">
      <c r="A58" s="866"/>
      <c r="B58" s="892"/>
      <c r="C58" s="851" t="s">
        <v>754</v>
      </c>
      <c r="D58" s="852"/>
      <c r="E58" s="852"/>
      <c r="F58" s="852"/>
      <c r="G58" s="852"/>
      <c r="H58" s="852"/>
    </row>
    <row r="59" spans="1:8" ht="10.199999999999999" customHeight="1" x14ac:dyDescent="0.3">
      <c r="A59" s="96"/>
      <c r="B59" s="96"/>
      <c r="C59" s="96"/>
      <c r="D59" s="96"/>
      <c r="E59" s="96"/>
      <c r="F59" s="96"/>
      <c r="G59" s="96"/>
      <c r="H59" s="96"/>
    </row>
    <row r="60" spans="1:8" ht="15" customHeight="1" x14ac:dyDescent="0.3">
      <c r="A60" s="508" t="s">
        <v>19</v>
      </c>
      <c r="B60" s="508"/>
      <c r="C60" s="508"/>
      <c r="D60" s="508"/>
      <c r="E60" s="508"/>
      <c r="F60" s="508"/>
      <c r="G60" s="96"/>
      <c r="H60" s="96"/>
    </row>
    <row r="61" spans="1:8" ht="16.2" x14ac:dyDescent="0.3">
      <c r="A61" s="863" t="s">
        <v>18</v>
      </c>
      <c r="B61" s="863"/>
      <c r="C61" s="863"/>
      <c r="D61" s="863"/>
      <c r="E61" s="863"/>
      <c r="F61" s="863"/>
      <c r="G61" s="95">
        <v>0</v>
      </c>
      <c r="H61" s="464" t="s">
        <v>4</v>
      </c>
    </row>
    <row r="62" spans="1:8" ht="16.2" x14ac:dyDescent="0.3">
      <c r="A62" s="863" t="s">
        <v>17</v>
      </c>
      <c r="B62" s="863"/>
      <c r="C62" s="863"/>
      <c r="D62" s="863"/>
      <c r="E62" s="863"/>
      <c r="F62" s="863"/>
      <c r="G62" s="95">
        <v>2</v>
      </c>
      <c r="H62" s="464" t="s">
        <v>4</v>
      </c>
    </row>
    <row r="63" spans="1:8" x14ac:dyDescent="0.3">
      <c r="A63" s="467"/>
      <c r="B63" s="467"/>
      <c r="C63" s="467"/>
      <c r="D63" s="467"/>
      <c r="E63" s="467"/>
      <c r="F63" s="467"/>
      <c r="G63" s="94"/>
      <c r="H63" s="464"/>
    </row>
    <row r="64" spans="1:8" x14ac:dyDescent="0.3">
      <c r="A64" s="888" t="s">
        <v>16</v>
      </c>
      <c r="B64" s="888"/>
      <c r="C64" s="888"/>
      <c r="D64" s="888"/>
      <c r="E64" s="888"/>
      <c r="F64" s="888"/>
      <c r="G64" s="465"/>
      <c r="H64" s="94"/>
    </row>
    <row r="65" spans="1:8" ht="17.7" customHeight="1" x14ac:dyDescent="0.3">
      <c r="A65" s="852" t="s">
        <v>15</v>
      </c>
      <c r="B65" s="852"/>
      <c r="C65" s="852"/>
      <c r="D65" s="852"/>
      <c r="E65" s="464">
        <f>SUM(E66:E71)</f>
        <v>23</v>
      </c>
      <c r="F65" s="464" t="s">
        <v>5</v>
      </c>
      <c r="G65" s="74">
        <f>E65/25</f>
        <v>0.92</v>
      </c>
      <c r="H65" s="464" t="s">
        <v>4</v>
      </c>
    </row>
    <row r="66" spans="1:8" ht="17.7" customHeight="1" x14ac:dyDescent="0.3">
      <c r="A66" s="96" t="s">
        <v>14</v>
      </c>
      <c r="B66" s="863" t="s">
        <v>13</v>
      </c>
      <c r="C66" s="863"/>
      <c r="D66" s="863"/>
      <c r="E66" s="464">
        <v>9</v>
      </c>
      <c r="F66" s="464" t="s">
        <v>5</v>
      </c>
      <c r="G66" s="466"/>
      <c r="H66" s="520"/>
    </row>
    <row r="67" spans="1:8" ht="17.7" customHeight="1" x14ac:dyDescent="0.3">
      <c r="A67" s="96"/>
      <c r="B67" s="863" t="s">
        <v>12</v>
      </c>
      <c r="C67" s="863"/>
      <c r="D67" s="863"/>
      <c r="E67" s="464">
        <v>9</v>
      </c>
      <c r="F67" s="464" t="s">
        <v>5</v>
      </c>
      <c r="G67" s="466"/>
      <c r="H67" s="520"/>
    </row>
    <row r="68" spans="1:8" ht="17.7" customHeight="1" x14ac:dyDescent="0.3">
      <c r="A68" s="96"/>
      <c r="B68" s="863" t="s">
        <v>11</v>
      </c>
      <c r="C68" s="863"/>
      <c r="D68" s="863"/>
      <c r="E68" s="464">
        <v>2</v>
      </c>
      <c r="F68" s="464" t="s">
        <v>5</v>
      </c>
      <c r="G68" s="466"/>
      <c r="H68" s="520"/>
    </row>
    <row r="69" spans="1:8" ht="17.7" customHeight="1" x14ac:dyDescent="0.3">
      <c r="A69" s="96"/>
      <c r="B69" s="863" t="s">
        <v>10</v>
      </c>
      <c r="C69" s="863"/>
      <c r="D69" s="863"/>
      <c r="E69" s="464">
        <v>0</v>
      </c>
      <c r="F69" s="464" t="s">
        <v>5</v>
      </c>
      <c r="G69" s="466"/>
      <c r="H69" s="520"/>
    </row>
    <row r="70" spans="1:8" ht="17.7" customHeight="1" x14ac:dyDescent="0.3">
      <c r="A70" s="96"/>
      <c r="B70" s="863" t="s">
        <v>9</v>
      </c>
      <c r="C70" s="863"/>
      <c r="D70" s="863"/>
      <c r="E70" s="464">
        <v>0</v>
      </c>
      <c r="F70" s="464" t="s">
        <v>5</v>
      </c>
      <c r="G70" s="466"/>
      <c r="H70" s="520"/>
    </row>
    <row r="71" spans="1:8" ht="17.7" customHeight="1" x14ac:dyDescent="0.3">
      <c r="A71" s="96"/>
      <c r="B71" s="863" t="s">
        <v>8</v>
      </c>
      <c r="C71" s="863"/>
      <c r="D71" s="863"/>
      <c r="E71" s="464">
        <v>3</v>
      </c>
      <c r="F71" s="464" t="s">
        <v>5</v>
      </c>
      <c r="G71" s="466"/>
      <c r="H71" s="520"/>
    </row>
    <row r="72" spans="1:8" ht="31.2" customHeight="1" x14ac:dyDescent="0.3">
      <c r="A72" s="852" t="s">
        <v>7</v>
      </c>
      <c r="B72" s="852"/>
      <c r="C72" s="852"/>
      <c r="D72" s="852"/>
      <c r="E72" s="464">
        <v>0</v>
      </c>
      <c r="F72" s="464" t="s">
        <v>5</v>
      </c>
      <c r="G72" s="74">
        <v>0</v>
      </c>
      <c r="H72" s="464" t="s">
        <v>4</v>
      </c>
    </row>
    <row r="73" spans="1:8" ht="17.7" customHeight="1" x14ac:dyDescent="0.3">
      <c r="A73" s="863" t="s">
        <v>6</v>
      </c>
      <c r="B73" s="863"/>
      <c r="C73" s="863"/>
      <c r="D73" s="863"/>
      <c r="E73" s="464">
        <f>G73*25</f>
        <v>27</v>
      </c>
      <c r="F73" s="464" t="s">
        <v>5</v>
      </c>
      <c r="G73" s="74">
        <f>D6-G72-G65</f>
        <v>1.08</v>
      </c>
      <c r="H73" s="464" t="s">
        <v>4</v>
      </c>
    </row>
    <row r="74" spans="1:8" ht="10.199999999999999" customHeight="1" x14ac:dyDescent="0.3">
      <c r="A74" s="96"/>
      <c r="B74" s="96"/>
      <c r="C74" s="96"/>
      <c r="D74" s="96"/>
      <c r="E74" s="96"/>
      <c r="F74" s="96"/>
      <c r="G74" s="96"/>
      <c r="H74" s="96"/>
    </row>
    <row r="75" spans="1:8" x14ac:dyDescent="0.3">
      <c r="A75" s="96"/>
      <c r="B75" s="96"/>
      <c r="C75" s="96"/>
      <c r="D75" s="96"/>
      <c r="E75" s="96"/>
      <c r="F75" s="96"/>
      <c r="G75" s="96"/>
      <c r="H75" s="96"/>
    </row>
    <row r="76" spans="1:8" x14ac:dyDescent="0.3">
      <c r="A76" s="96"/>
      <c r="B76" s="96"/>
      <c r="C76" s="96"/>
      <c r="D76" s="96"/>
      <c r="E76" s="96"/>
      <c r="F76" s="96"/>
      <c r="G76" s="96"/>
      <c r="H76" s="96"/>
    </row>
    <row r="77" spans="1:8" x14ac:dyDescent="0.3">
      <c r="A77" s="96" t="s">
        <v>3</v>
      </c>
      <c r="B77" s="96"/>
      <c r="C77" s="96"/>
      <c r="D77" s="96"/>
      <c r="E77" s="96"/>
      <c r="F77" s="96"/>
      <c r="G77" s="96"/>
      <c r="H77" s="96"/>
    </row>
    <row r="78" spans="1:8" ht="16.2" x14ac:dyDescent="0.3">
      <c r="A78" s="857" t="s">
        <v>2</v>
      </c>
      <c r="B78" s="857"/>
      <c r="C78" s="857"/>
      <c r="D78" s="857"/>
      <c r="E78" s="857"/>
      <c r="F78" s="857"/>
      <c r="G78" s="857"/>
      <c r="H78" s="857"/>
    </row>
    <row r="79" spans="1:8" x14ac:dyDescent="0.3">
      <c r="A79" s="96" t="s">
        <v>1</v>
      </c>
      <c r="B79" s="96"/>
      <c r="C79" s="96"/>
      <c r="D79" s="96"/>
      <c r="E79" s="96"/>
      <c r="F79" s="96"/>
      <c r="G79" s="96"/>
      <c r="H79" s="96"/>
    </row>
    <row r="80" spans="1:8" x14ac:dyDescent="0.3">
      <c r="A80" s="96"/>
      <c r="B80" s="96"/>
      <c r="C80" s="96"/>
      <c r="D80" s="96"/>
      <c r="E80" s="96"/>
      <c r="F80" s="96"/>
      <c r="G80" s="96"/>
      <c r="H80" s="96"/>
    </row>
    <row r="81" spans="1:8" x14ac:dyDescent="0.3">
      <c r="A81" s="850" t="s">
        <v>0</v>
      </c>
      <c r="B81" s="850"/>
      <c r="C81" s="850"/>
      <c r="D81" s="850"/>
      <c r="E81" s="850"/>
      <c r="F81" s="850"/>
      <c r="G81" s="850"/>
      <c r="H81" s="850"/>
    </row>
    <row r="82" spans="1:8" x14ac:dyDescent="0.3">
      <c r="A82" s="850"/>
      <c r="B82" s="850"/>
      <c r="C82" s="850"/>
      <c r="D82" s="850"/>
      <c r="E82" s="850"/>
      <c r="F82" s="850"/>
      <c r="G82" s="850"/>
      <c r="H82" s="850"/>
    </row>
    <row r="83" spans="1:8" x14ac:dyDescent="0.3">
      <c r="A83" s="850"/>
      <c r="B83" s="850"/>
      <c r="C83" s="850"/>
      <c r="D83" s="850"/>
      <c r="E83" s="850"/>
      <c r="F83" s="850"/>
      <c r="G83" s="850"/>
      <c r="H83" s="850"/>
    </row>
  </sheetData>
  <mergeCells count="80">
    <mergeCell ref="D51:H51"/>
    <mergeCell ref="A64:F64"/>
    <mergeCell ref="A54:B56"/>
    <mergeCell ref="C54:H54"/>
    <mergeCell ref="C55:H55"/>
    <mergeCell ref="A57:B58"/>
    <mergeCell ref="A61:F61"/>
    <mergeCell ref="A62:F62"/>
    <mergeCell ref="C56:H56"/>
    <mergeCell ref="C57:H57"/>
    <mergeCell ref="C58:H58"/>
    <mergeCell ref="A73:D73"/>
    <mergeCell ref="A65:D65"/>
    <mergeCell ref="B66:D66"/>
    <mergeCell ref="B67:D67"/>
    <mergeCell ref="B68:D68"/>
    <mergeCell ref="B69:D69"/>
    <mergeCell ref="B70:D70"/>
    <mergeCell ref="B71:D71"/>
    <mergeCell ref="A72:D72"/>
    <mergeCell ref="A43:C43"/>
    <mergeCell ref="D43:H43"/>
    <mergeCell ref="A44:C44"/>
    <mergeCell ref="A45:F45"/>
    <mergeCell ref="A46:A49"/>
    <mergeCell ref="B46:H46"/>
    <mergeCell ref="B49:H49"/>
    <mergeCell ref="B48:H48"/>
    <mergeCell ref="A36:A42"/>
    <mergeCell ref="B36:H36"/>
    <mergeCell ref="B41:H41"/>
    <mergeCell ref="B42:H42"/>
    <mergeCell ref="B37:H37"/>
    <mergeCell ref="B38:H38"/>
    <mergeCell ref="B26:F26"/>
    <mergeCell ref="A19:B19"/>
    <mergeCell ref="C19:H19"/>
    <mergeCell ref="A21:D21"/>
    <mergeCell ref="A22:A23"/>
    <mergeCell ref="B22:F23"/>
    <mergeCell ref="G22:H22"/>
    <mergeCell ref="A24:H24"/>
    <mergeCell ref="B25:F25"/>
    <mergeCell ref="A12:H12"/>
    <mergeCell ref="A13:D13"/>
    <mergeCell ref="E13:H13"/>
    <mergeCell ref="A14:D14"/>
    <mergeCell ref="A18:H18"/>
    <mergeCell ref="E14:H14"/>
    <mergeCell ref="A15:D15"/>
    <mergeCell ref="E15:H15"/>
    <mergeCell ref="A16:D16"/>
    <mergeCell ref="E16:H16"/>
    <mergeCell ref="A2:H2"/>
    <mergeCell ref="A5:H5"/>
    <mergeCell ref="A6:C6"/>
    <mergeCell ref="D6:H6"/>
    <mergeCell ref="A7:C7"/>
    <mergeCell ref="D7:H7"/>
    <mergeCell ref="A8:C8"/>
    <mergeCell ref="D8:H8"/>
    <mergeCell ref="A9:C9"/>
    <mergeCell ref="D9:H9"/>
    <mergeCell ref="A11:H11"/>
    <mergeCell ref="A35:F35"/>
    <mergeCell ref="A81:H83"/>
    <mergeCell ref="B32:F32"/>
    <mergeCell ref="B29:F29"/>
    <mergeCell ref="A27:H27"/>
    <mergeCell ref="B28:F28"/>
    <mergeCell ref="A30:H30"/>
    <mergeCell ref="B40:H40"/>
    <mergeCell ref="B31:F31"/>
    <mergeCell ref="B39:H39"/>
    <mergeCell ref="A50:C50"/>
    <mergeCell ref="A78:H78"/>
    <mergeCell ref="D50:H50"/>
    <mergeCell ref="A51:C51"/>
    <mergeCell ref="B47:H47"/>
    <mergeCell ref="D44:H44"/>
  </mergeCells>
  <pageMargins left="0.7" right="0.7" top="0.75" bottom="0.75" header="0.3" footer="0.3"/>
  <pageSetup paperSize="9" orientation="portrait" r:id="rId1"/>
  <rowBreaks count="1" manualBreakCount="1">
    <brk id="2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opLeftCell="A5" zoomScaleNormal="100" zoomScaleSheetLayoutView="110" workbookViewId="0">
      <selection activeCell="A19" sqref="A19:B19"/>
    </sheetView>
  </sheetViews>
  <sheetFormatPr defaultColWidth="8.6640625" defaultRowHeight="13.8" x14ac:dyDescent="0.3"/>
  <cols>
    <col min="1" max="1" width="9.33203125" style="84" customWidth="1"/>
    <col min="2" max="2" width="11.6640625" style="84" customWidth="1"/>
    <col min="3" max="3" width="5.6640625" style="84" customWidth="1"/>
    <col min="4" max="4" width="21.6640625" style="84" customWidth="1"/>
    <col min="5" max="5" width="9.33203125" style="84" customWidth="1"/>
    <col min="6" max="6" width="6.88671875" style="84" customWidth="1"/>
    <col min="7" max="7" width="12.6640625" style="84" customWidth="1"/>
    <col min="8" max="8" width="9.6640625" style="84" customWidth="1"/>
    <col min="9" max="11" width="8.6640625" style="84"/>
    <col min="12" max="12" width="10.33203125" style="84" customWidth="1"/>
    <col min="13" max="16384" width="8.6640625" style="84"/>
  </cols>
  <sheetData>
    <row r="1" spans="1:8" ht="10.199999999999999" customHeight="1" x14ac:dyDescent="0.3">
      <c r="A1" s="96"/>
      <c r="B1" s="96"/>
      <c r="C1" s="96"/>
      <c r="D1" s="96"/>
      <c r="E1" s="96"/>
      <c r="F1" s="96"/>
      <c r="G1" s="96"/>
      <c r="H1" s="96"/>
    </row>
    <row r="2" spans="1:8" s="356" customFormat="1" x14ac:dyDescent="0.3">
      <c r="A2" s="865" t="s">
        <v>91</v>
      </c>
      <c r="B2" s="865"/>
      <c r="C2" s="865"/>
      <c r="D2" s="865"/>
      <c r="E2" s="865"/>
      <c r="F2" s="865"/>
      <c r="G2" s="865"/>
      <c r="H2" s="865"/>
    </row>
    <row r="3" spans="1:8" ht="10.199999999999999" customHeight="1" x14ac:dyDescent="0.3">
      <c r="A3" s="96"/>
      <c r="B3" s="96"/>
      <c r="C3" s="96"/>
      <c r="D3" s="96"/>
      <c r="E3" s="96"/>
      <c r="F3" s="96"/>
      <c r="G3" s="96"/>
      <c r="H3" s="96"/>
    </row>
    <row r="4" spans="1:8" ht="15" customHeight="1" x14ac:dyDescent="0.3">
      <c r="A4" s="508" t="s">
        <v>90</v>
      </c>
      <c r="B4" s="96"/>
      <c r="C4" s="96"/>
      <c r="D4" s="96"/>
      <c r="E4" s="96"/>
      <c r="F4" s="96"/>
      <c r="G4" s="96"/>
      <c r="H4" s="96"/>
    </row>
    <row r="5" spans="1:8" ht="17.7" customHeight="1" x14ac:dyDescent="0.3">
      <c r="A5" s="866" t="s">
        <v>850</v>
      </c>
      <c r="B5" s="866"/>
      <c r="C5" s="866"/>
      <c r="D5" s="866"/>
      <c r="E5" s="866"/>
      <c r="F5" s="866"/>
      <c r="G5" s="866"/>
      <c r="H5" s="866"/>
    </row>
    <row r="6" spans="1:8" ht="17.7" customHeight="1" x14ac:dyDescent="0.3">
      <c r="A6" s="863" t="s">
        <v>88</v>
      </c>
      <c r="B6" s="863"/>
      <c r="C6" s="794"/>
      <c r="D6" s="796">
        <v>2</v>
      </c>
      <c r="E6" s="863"/>
      <c r="F6" s="863"/>
      <c r="G6" s="863"/>
      <c r="H6" s="863"/>
    </row>
    <row r="7" spans="1:8" ht="17.399999999999999" customHeight="1" x14ac:dyDescent="0.3">
      <c r="A7" s="863" t="s">
        <v>87</v>
      </c>
      <c r="B7" s="863"/>
      <c r="C7" s="794"/>
      <c r="D7" s="867" t="s">
        <v>230</v>
      </c>
      <c r="E7" s="859"/>
      <c r="F7" s="859"/>
      <c r="G7" s="859"/>
      <c r="H7" s="859"/>
    </row>
    <row r="8" spans="1:8" ht="17.7" customHeight="1" x14ac:dyDescent="0.3">
      <c r="A8" s="863" t="s">
        <v>85</v>
      </c>
      <c r="B8" s="863"/>
      <c r="C8" s="794"/>
      <c r="D8" s="858" t="s">
        <v>168</v>
      </c>
      <c r="E8" s="855"/>
      <c r="F8" s="855"/>
      <c r="G8" s="855"/>
      <c r="H8" s="855"/>
    </row>
    <row r="9" spans="1:8" ht="17.7" customHeight="1" x14ac:dyDescent="0.3">
      <c r="A9" s="863" t="s">
        <v>83</v>
      </c>
      <c r="B9" s="863"/>
      <c r="C9" s="794"/>
      <c r="D9" s="858" t="s">
        <v>99</v>
      </c>
      <c r="E9" s="855"/>
      <c r="F9" s="855"/>
      <c r="G9" s="855"/>
      <c r="H9" s="855"/>
    </row>
    <row r="10" spans="1:8" ht="10.199999999999999" customHeight="1" x14ac:dyDescent="0.3">
      <c r="A10" s="96"/>
      <c r="B10" s="96"/>
      <c r="C10" s="96"/>
      <c r="D10" s="96"/>
      <c r="E10" s="96"/>
      <c r="F10" s="96"/>
      <c r="G10" s="96"/>
      <c r="H10" s="96"/>
    </row>
    <row r="11" spans="1:8" ht="15" customHeight="1" x14ac:dyDescent="0.3">
      <c r="A11" s="864" t="s">
        <v>81</v>
      </c>
      <c r="B11" s="864"/>
      <c r="C11" s="864"/>
      <c r="D11" s="864"/>
      <c r="E11" s="864"/>
      <c r="F11" s="864"/>
      <c r="G11" s="864"/>
      <c r="H11" s="864"/>
    </row>
    <row r="12" spans="1:8" ht="17.7" customHeight="1" x14ac:dyDescent="0.3">
      <c r="A12" s="866" t="s">
        <v>915</v>
      </c>
      <c r="B12" s="866"/>
      <c r="C12" s="866"/>
      <c r="D12" s="866"/>
      <c r="E12" s="866"/>
      <c r="F12" s="866"/>
      <c r="G12" s="866"/>
      <c r="H12" s="866"/>
    </row>
    <row r="13" spans="1:8" ht="17.7" customHeight="1" x14ac:dyDescent="0.3">
      <c r="A13" s="863" t="s">
        <v>79</v>
      </c>
      <c r="B13" s="863"/>
      <c r="C13" s="863"/>
      <c r="D13" s="794"/>
      <c r="E13" s="796" t="s">
        <v>78</v>
      </c>
      <c r="F13" s="863"/>
      <c r="G13" s="863"/>
      <c r="H13" s="863"/>
    </row>
    <row r="14" spans="1:8" ht="17.7" customHeight="1" x14ac:dyDescent="0.3">
      <c r="A14" s="863" t="s">
        <v>77</v>
      </c>
      <c r="B14" s="863"/>
      <c r="C14" s="863"/>
      <c r="D14" s="794"/>
      <c r="E14" s="796" t="s">
        <v>462</v>
      </c>
      <c r="F14" s="863"/>
      <c r="G14" s="863"/>
      <c r="H14" s="863"/>
    </row>
    <row r="15" spans="1:8" ht="17.7" customHeight="1" x14ac:dyDescent="0.3">
      <c r="A15" s="863" t="s">
        <v>76</v>
      </c>
      <c r="B15" s="863"/>
      <c r="C15" s="863"/>
      <c r="D15" s="794"/>
      <c r="E15" s="869" t="s">
        <v>300</v>
      </c>
      <c r="F15" s="870"/>
      <c r="G15" s="870"/>
      <c r="H15" s="870"/>
    </row>
    <row r="16" spans="1:8" ht="17.7" customHeight="1" x14ac:dyDescent="0.3">
      <c r="A16" s="863" t="s">
        <v>74</v>
      </c>
      <c r="B16" s="863"/>
      <c r="C16" s="863"/>
      <c r="D16" s="794"/>
      <c r="E16" s="796" t="s">
        <v>73</v>
      </c>
      <c r="F16" s="863"/>
      <c r="G16" s="863"/>
      <c r="H16" s="863"/>
    </row>
    <row r="17" spans="1:14" ht="10.199999999999999" customHeight="1" x14ac:dyDescent="0.3">
      <c r="A17" s="96"/>
      <c r="B17" s="96"/>
      <c r="C17" s="96"/>
      <c r="D17" s="96"/>
      <c r="E17" s="96"/>
      <c r="F17" s="96"/>
      <c r="G17" s="96"/>
      <c r="H17" s="96"/>
    </row>
    <row r="18" spans="1:14" ht="15" customHeight="1" x14ac:dyDescent="0.3">
      <c r="A18" s="773" t="s">
        <v>72</v>
      </c>
      <c r="B18" s="773"/>
      <c r="C18" s="773"/>
      <c r="D18" s="773"/>
      <c r="E18" s="773"/>
      <c r="F18" s="773"/>
      <c r="G18" s="773"/>
      <c r="H18" s="773"/>
    </row>
    <row r="19" spans="1:14" ht="49.5" customHeight="1" x14ac:dyDescent="0.3">
      <c r="A19" s="852" t="s">
        <v>71</v>
      </c>
      <c r="B19" s="853"/>
      <c r="C19" s="851" t="s">
        <v>166</v>
      </c>
      <c r="D19" s="852"/>
      <c r="E19" s="852"/>
      <c r="F19" s="852"/>
      <c r="G19" s="852"/>
      <c r="H19" s="852"/>
    </row>
    <row r="20" spans="1:14" ht="10.199999999999999" customHeight="1" x14ac:dyDescent="0.3">
      <c r="A20" s="96"/>
      <c r="B20" s="96"/>
      <c r="C20" s="96"/>
      <c r="D20" s="96"/>
      <c r="E20" s="96"/>
      <c r="F20" s="96"/>
      <c r="G20" s="96"/>
      <c r="H20" s="96"/>
    </row>
    <row r="21" spans="1:14" ht="15" customHeight="1" x14ac:dyDescent="0.3">
      <c r="A21" s="897" t="s">
        <v>69</v>
      </c>
      <c r="B21" s="897"/>
      <c r="C21" s="897"/>
      <c r="D21" s="897"/>
      <c r="E21" s="96"/>
      <c r="F21" s="96"/>
      <c r="G21" s="96"/>
      <c r="H21" s="96"/>
    </row>
    <row r="22" spans="1:14" ht="13.95" customHeight="1" x14ac:dyDescent="0.3">
      <c r="A22" s="872" t="s">
        <v>68</v>
      </c>
      <c r="B22" s="874" t="s">
        <v>67</v>
      </c>
      <c r="C22" s="875"/>
      <c r="D22" s="875"/>
      <c r="E22" s="875"/>
      <c r="F22" s="872"/>
      <c r="G22" s="878" t="s">
        <v>66</v>
      </c>
      <c r="H22" s="854"/>
    </row>
    <row r="23" spans="1:14" ht="42" customHeight="1" x14ac:dyDescent="0.3">
      <c r="A23" s="873"/>
      <c r="B23" s="876"/>
      <c r="C23" s="877"/>
      <c r="D23" s="877"/>
      <c r="E23" s="877"/>
      <c r="F23" s="873"/>
      <c r="G23" s="488" t="s">
        <v>65</v>
      </c>
      <c r="H23" s="468" t="s">
        <v>64</v>
      </c>
    </row>
    <row r="24" spans="1:14" ht="17.850000000000001" customHeight="1" x14ac:dyDescent="0.3">
      <c r="A24" s="854" t="s">
        <v>63</v>
      </c>
      <c r="B24" s="854"/>
      <c r="C24" s="854"/>
      <c r="D24" s="854"/>
      <c r="E24" s="854"/>
      <c r="F24" s="854"/>
      <c r="G24" s="854"/>
      <c r="H24" s="854"/>
    </row>
    <row r="25" spans="1:14" ht="38.25" customHeight="1" x14ac:dyDescent="0.3">
      <c r="A25" s="487" t="s">
        <v>1049</v>
      </c>
      <c r="B25" s="851" t="s">
        <v>1048</v>
      </c>
      <c r="C25" s="852"/>
      <c r="D25" s="852"/>
      <c r="E25" s="852"/>
      <c r="F25" s="853"/>
      <c r="G25" s="488" t="s">
        <v>57</v>
      </c>
      <c r="H25" s="92" t="s">
        <v>45</v>
      </c>
      <c r="I25" s="360"/>
      <c r="J25" s="360"/>
      <c r="K25" s="359"/>
      <c r="L25" s="359"/>
      <c r="M25" s="359"/>
      <c r="N25" s="359"/>
    </row>
    <row r="26" spans="1:14" ht="50.25" customHeight="1" x14ac:dyDescent="0.3">
      <c r="A26" s="543" t="s">
        <v>1047</v>
      </c>
      <c r="B26" s="894" t="s">
        <v>1046</v>
      </c>
      <c r="C26" s="895"/>
      <c r="D26" s="895"/>
      <c r="E26" s="895"/>
      <c r="F26" s="896"/>
      <c r="G26" s="357" t="s">
        <v>95</v>
      </c>
      <c r="H26" s="82" t="s">
        <v>93</v>
      </c>
      <c r="I26" s="360"/>
      <c r="J26" s="360"/>
      <c r="K26" s="360"/>
      <c r="L26" s="360"/>
    </row>
    <row r="27" spans="1:14" ht="17.850000000000001" customHeight="1" x14ac:dyDescent="0.3">
      <c r="A27" s="893" t="s">
        <v>56</v>
      </c>
      <c r="B27" s="893"/>
      <c r="C27" s="893"/>
      <c r="D27" s="893"/>
      <c r="E27" s="893"/>
      <c r="F27" s="893"/>
      <c r="G27" s="893"/>
      <c r="H27" s="893"/>
    </row>
    <row r="28" spans="1:14" ht="36.6" customHeight="1" x14ac:dyDescent="0.3">
      <c r="A28" s="543" t="s">
        <v>1045</v>
      </c>
      <c r="B28" s="894" t="s">
        <v>1044</v>
      </c>
      <c r="C28" s="895"/>
      <c r="D28" s="895"/>
      <c r="E28" s="895"/>
      <c r="F28" s="896"/>
      <c r="G28" s="357" t="s">
        <v>50</v>
      </c>
      <c r="H28" s="82" t="s">
        <v>93</v>
      </c>
      <c r="I28" s="360"/>
      <c r="J28" s="360"/>
      <c r="K28" s="359"/>
      <c r="L28" s="359"/>
      <c r="M28" s="359"/>
      <c r="N28" s="359"/>
    </row>
    <row r="29" spans="1:14" ht="57.75" customHeight="1" x14ac:dyDescent="0.3">
      <c r="A29" s="487" t="s">
        <v>1043</v>
      </c>
      <c r="B29" s="851" t="s">
        <v>1042</v>
      </c>
      <c r="C29" s="852"/>
      <c r="D29" s="852"/>
      <c r="E29" s="852"/>
      <c r="F29" s="853"/>
      <c r="G29" s="488" t="s">
        <v>646</v>
      </c>
      <c r="H29" s="92" t="s">
        <v>45</v>
      </c>
      <c r="I29" s="360"/>
      <c r="J29" s="360"/>
      <c r="K29" s="360"/>
      <c r="L29" s="360"/>
    </row>
    <row r="30" spans="1:14" ht="17.850000000000001" customHeight="1" x14ac:dyDescent="0.3">
      <c r="A30" s="854" t="s">
        <v>49</v>
      </c>
      <c r="B30" s="854"/>
      <c r="C30" s="854"/>
      <c r="D30" s="854"/>
      <c r="E30" s="854"/>
      <c r="F30" s="854"/>
      <c r="G30" s="854"/>
      <c r="H30" s="854"/>
    </row>
    <row r="31" spans="1:14" ht="42" customHeight="1" x14ac:dyDescent="0.3">
      <c r="A31" s="487" t="s">
        <v>1041</v>
      </c>
      <c r="B31" s="851" t="s">
        <v>1040</v>
      </c>
      <c r="C31" s="852"/>
      <c r="D31" s="852"/>
      <c r="E31" s="852"/>
      <c r="F31" s="853"/>
      <c r="G31" s="357" t="s">
        <v>46</v>
      </c>
      <c r="H31" s="92" t="s">
        <v>93</v>
      </c>
      <c r="I31" s="101"/>
      <c r="J31" s="101"/>
      <c r="K31" s="101"/>
      <c r="L31" s="101"/>
    </row>
    <row r="32" spans="1:14" ht="47.25" customHeight="1" x14ac:dyDescent="0.3">
      <c r="A32" s="487" t="s">
        <v>1039</v>
      </c>
      <c r="B32" s="851" t="s">
        <v>1038</v>
      </c>
      <c r="C32" s="852"/>
      <c r="D32" s="852"/>
      <c r="E32" s="852"/>
      <c r="F32" s="853"/>
      <c r="G32" s="357" t="s">
        <v>92</v>
      </c>
      <c r="H32" s="92" t="s">
        <v>45</v>
      </c>
      <c r="I32" s="360"/>
      <c r="J32" s="360"/>
      <c r="K32" s="360"/>
      <c r="L32" s="360"/>
    </row>
    <row r="33" spans="1:8" ht="10.199999999999999" customHeight="1" x14ac:dyDescent="0.3">
      <c r="A33" s="96"/>
      <c r="B33" s="96"/>
      <c r="C33" s="96"/>
      <c r="D33" s="96"/>
      <c r="E33" s="96"/>
      <c r="F33" s="96"/>
      <c r="G33" s="96"/>
      <c r="H33" s="96"/>
    </row>
    <row r="34" spans="1:8" ht="15" customHeight="1" x14ac:dyDescent="0.3">
      <c r="A34" s="508" t="s">
        <v>44</v>
      </c>
      <c r="B34" s="96"/>
      <c r="C34" s="96"/>
      <c r="D34" s="96"/>
      <c r="E34" s="96"/>
      <c r="F34" s="96"/>
      <c r="G34" s="96"/>
      <c r="H34" s="96"/>
    </row>
    <row r="35" spans="1:8" s="87" customFormat="1" ht="17.7" customHeight="1" x14ac:dyDescent="0.3">
      <c r="A35" s="849" t="s">
        <v>43</v>
      </c>
      <c r="B35" s="849"/>
      <c r="C35" s="849"/>
      <c r="D35" s="849"/>
      <c r="E35" s="849"/>
      <c r="F35" s="849"/>
      <c r="G35" s="100">
        <v>6</v>
      </c>
      <c r="H35" s="470" t="s">
        <v>5</v>
      </c>
    </row>
    <row r="36" spans="1:8" ht="33.75" customHeight="1" x14ac:dyDescent="0.3">
      <c r="A36" s="882" t="s">
        <v>35</v>
      </c>
      <c r="B36" s="851" t="s">
        <v>1037</v>
      </c>
      <c r="C36" s="852"/>
      <c r="D36" s="852"/>
      <c r="E36" s="852"/>
      <c r="F36" s="852"/>
      <c r="G36" s="852"/>
      <c r="H36" s="852"/>
    </row>
    <row r="37" spans="1:8" ht="20.100000000000001" customHeight="1" x14ac:dyDescent="0.3">
      <c r="A37" s="883"/>
      <c r="B37" s="851" t="s">
        <v>1036</v>
      </c>
      <c r="C37" s="852"/>
      <c r="D37" s="852"/>
      <c r="E37" s="852"/>
      <c r="F37" s="852"/>
      <c r="G37" s="852"/>
      <c r="H37" s="852"/>
    </row>
    <row r="38" spans="1:8" ht="37.5" customHeight="1" x14ac:dyDescent="0.3">
      <c r="A38" s="883"/>
      <c r="B38" s="851" t="s">
        <v>1035</v>
      </c>
      <c r="C38" s="852"/>
      <c r="D38" s="852"/>
      <c r="E38" s="852"/>
      <c r="F38" s="852"/>
      <c r="G38" s="852"/>
      <c r="H38" s="852"/>
    </row>
    <row r="39" spans="1:8" ht="33" customHeight="1" x14ac:dyDescent="0.3">
      <c r="A39" s="883"/>
      <c r="B39" s="851" t="s">
        <v>1034</v>
      </c>
      <c r="C39" s="852"/>
      <c r="D39" s="852"/>
      <c r="E39" s="852"/>
      <c r="F39" s="852"/>
      <c r="G39" s="852"/>
      <c r="H39" s="852"/>
    </row>
    <row r="40" spans="1:8" ht="30.75" customHeight="1" x14ac:dyDescent="0.3">
      <c r="A40" s="883"/>
      <c r="B40" s="851" t="s">
        <v>1033</v>
      </c>
      <c r="C40" s="852"/>
      <c r="D40" s="852"/>
      <c r="E40" s="852"/>
      <c r="F40" s="852"/>
      <c r="G40" s="852"/>
      <c r="H40" s="852"/>
    </row>
    <row r="41" spans="1:8" ht="20.100000000000001" customHeight="1" x14ac:dyDescent="0.3">
      <c r="A41" s="884"/>
      <c r="B41" s="851" t="s">
        <v>1032</v>
      </c>
      <c r="C41" s="852"/>
      <c r="D41" s="852"/>
      <c r="E41" s="852"/>
      <c r="F41" s="852"/>
      <c r="G41" s="852"/>
      <c r="H41" s="852"/>
    </row>
    <row r="42" spans="1:8" x14ac:dyDescent="0.3">
      <c r="A42" s="855" t="s">
        <v>31</v>
      </c>
      <c r="B42" s="855"/>
      <c r="C42" s="856"/>
      <c r="D42" s="858" t="s">
        <v>1031</v>
      </c>
      <c r="E42" s="855"/>
      <c r="F42" s="855"/>
      <c r="G42" s="855"/>
      <c r="H42" s="855"/>
    </row>
    <row r="43" spans="1:8" ht="42" customHeight="1" x14ac:dyDescent="0.3">
      <c r="A43" s="859" t="s">
        <v>29</v>
      </c>
      <c r="B43" s="859"/>
      <c r="C43" s="860"/>
      <c r="D43" s="861" t="s">
        <v>723</v>
      </c>
      <c r="E43" s="862"/>
      <c r="F43" s="862"/>
      <c r="G43" s="862"/>
      <c r="H43" s="862"/>
    </row>
    <row r="44" spans="1:8" s="87" customFormat="1" ht="17.7" customHeight="1" x14ac:dyDescent="0.3">
      <c r="A44" s="849" t="s">
        <v>106</v>
      </c>
      <c r="B44" s="849"/>
      <c r="C44" s="849"/>
      <c r="D44" s="849"/>
      <c r="E44" s="849"/>
      <c r="F44" s="849"/>
      <c r="G44" s="100">
        <v>12</v>
      </c>
      <c r="H44" s="470" t="s">
        <v>5</v>
      </c>
    </row>
    <row r="45" spans="1:8" ht="30.6" customHeight="1" x14ac:dyDescent="0.3">
      <c r="A45" s="882" t="s">
        <v>35</v>
      </c>
      <c r="B45" s="851" t="s">
        <v>1030</v>
      </c>
      <c r="C45" s="852"/>
      <c r="D45" s="852"/>
      <c r="E45" s="852"/>
      <c r="F45" s="852"/>
      <c r="G45" s="852"/>
      <c r="H45" s="852"/>
    </row>
    <row r="46" spans="1:8" ht="35.25" customHeight="1" x14ac:dyDescent="0.3">
      <c r="A46" s="883"/>
      <c r="B46" s="851" t="s">
        <v>1029</v>
      </c>
      <c r="C46" s="852"/>
      <c r="D46" s="852"/>
      <c r="E46" s="852"/>
      <c r="F46" s="852"/>
      <c r="G46" s="852"/>
      <c r="H46" s="852"/>
    </row>
    <row r="47" spans="1:8" ht="31.5" customHeight="1" x14ac:dyDescent="0.3">
      <c r="A47" s="884"/>
      <c r="B47" s="851" t="s">
        <v>1028</v>
      </c>
      <c r="C47" s="852"/>
      <c r="D47" s="852"/>
      <c r="E47" s="852"/>
      <c r="F47" s="852"/>
      <c r="G47" s="852"/>
      <c r="H47" s="852"/>
    </row>
    <row r="48" spans="1:8" x14ac:dyDescent="0.3">
      <c r="A48" s="855" t="s">
        <v>31</v>
      </c>
      <c r="B48" s="855"/>
      <c r="C48" s="856"/>
      <c r="D48" s="858" t="s">
        <v>1027</v>
      </c>
      <c r="E48" s="855"/>
      <c r="F48" s="855"/>
      <c r="G48" s="855"/>
      <c r="H48" s="855"/>
    </row>
    <row r="49" spans="1:8" ht="45" customHeight="1" x14ac:dyDescent="0.3">
      <c r="A49" s="859" t="s">
        <v>29</v>
      </c>
      <c r="B49" s="859"/>
      <c r="C49" s="860"/>
      <c r="D49" s="867" t="s">
        <v>1026</v>
      </c>
      <c r="E49" s="859"/>
      <c r="F49" s="859"/>
      <c r="G49" s="859"/>
      <c r="H49" s="859"/>
    </row>
    <row r="50" spans="1:8" ht="10.199999999999999" customHeight="1" x14ac:dyDescent="0.3">
      <c r="A50" s="96"/>
      <c r="B50" s="96"/>
      <c r="C50" s="96"/>
      <c r="D50" s="96"/>
      <c r="E50" s="96"/>
      <c r="F50" s="96"/>
      <c r="G50" s="96"/>
      <c r="H50" s="96"/>
    </row>
    <row r="51" spans="1:8" ht="15" customHeight="1" x14ac:dyDescent="0.3">
      <c r="A51" s="508" t="s">
        <v>27</v>
      </c>
      <c r="B51" s="96"/>
      <c r="C51" s="96"/>
      <c r="D51" s="96"/>
      <c r="E51" s="96"/>
      <c r="F51" s="96"/>
      <c r="G51" s="96"/>
      <c r="H51" s="96"/>
    </row>
    <row r="52" spans="1:8" ht="52.5" customHeight="1" x14ac:dyDescent="0.3">
      <c r="A52" s="889" t="s">
        <v>26</v>
      </c>
      <c r="B52" s="890"/>
      <c r="C52" s="851" t="s">
        <v>1025</v>
      </c>
      <c r="D52" s="852"/>
      <c r="E52" s="852"/>
      <c r="F52" s="852"/>
      <c r="G52" s="852"/>
      <c r="H52" s="852"/>
    </row>
    <row r="53" spans="1:8" ht="35.25" customHeight="1" x14ac:dyDescent="0.3">
      <c r="A53" s="857"/>
      <c r="B53" s="891"/>
      <c r="C53" s="851" t="s">
        <v>1024</v>
      </c>
      <c r="D53" s="852"/>
      <c r="E53" s="852"/>
      <c r="F53" s="852"/>
      <c r="G53" s="852"/>
      <c r="H53" s="852"/>
    </row>
    <row r="54" spans="1:8" ht="27" customHeight="1" x14ac:dyDescent="0.3">
      <c r="A54" s="866"/>
      <c r="B54" s="892"/>
      <c r="C54" s="851" t="s">
        <v>1023</v>
      </c>
      <c r="D54" s="852"/>
      <c r="E54" s="852"/>
      <c r="F54" s="852"/>
      <c r="G54" s="852"/>
      <c r="H54" s="852"/>
    </row>
    <row r="55" spans="1:8" ht="27" customHeight="1" x14ac:dyDescent="0.3">
      <c r="A55" s="889" t="s">
        <v>22</v>
      </c>
      <c r="B55" s="890"/>
      <c r="C55" s="851" t="s">
        <v>1022</v>
      </c>
      <c r="D55" s="852"/>
      <c r="E55" s="852"/>
      <c r="F55" s="852"/>
      <c r="G55" s="852"/>
      <c r="H55" s="852"/>
    </row>
    <row r="56" spans="1:8" ht="33.75" customHeight="1" x14ac:dyDescent="0.3">
      <c r="A56" s="866"/>
      <c r="B56" s="892"/>
      <c r="C56" s="851" t="s">
        <v>1021</v>
      </c>
      <c r="D56" s="852"/>
      <c r="E56" s="852"/>
      <c r="F56" s="852"/>
      <c r="G56" s="852"/>
      <c r="H56" s="852"/>
    </row>
    <row r="57" spans="1:8" ht="10.199999999999999" customHeight="1" x14ac:dyDescent="0.3">
      <c r="A57" s="96"/>
      <c r="B57" s="96"/>
      <c r="C57" s="96"/>
      <c r="D57" s="96"/>
      <c r="E57" s="96"/>
      <c r="F57" s="96"/>
      <c r="G57" s="96"/>
      <c r="H57" s="96"/>
    </row>
    <row r="58" spans="1:8" ht="15" customHeight="1" x14ac:dyDescent="0.3">
      <c r="A58" s="508" t="s">
        <v>19</v>
      </c>
      <c r="B58" s="508"/>
      <c r="C58" s="508"/>
      <c r="D58" s="508"/>
      <c r="E58" s="508"/>
      <c r="F58" s="508"/>
      <c r="G58" s="96"/>
      <c r="H58" s="96"/>
    </row>
    <row r="59" spans="1:8" ht="16.2" x14ac:dyDescent="0.3">
      <c r="A59" s="863" t="s">
        <v>18</v>
      </c>
      <c r="B59" s="863"/>
      <c r="C59" s="863"/>
      <c r="D59" s="863"/>
      <c r="E59" s="863"/>
      <c r="F59" s="863"/>
      <c r="G59" s="95">
        <v>1.9</v>
      </c>
      <c r="H59" s="464" t="s">
        <v>4</v>
      </c>
    </row>
    <row r="60" spans="1:8" ht="16.2" x14ac:dyDescent="0.3">
      <c r="A60" s="863" t="s">
        <v>17</v>
      </c>
      <c r="B60" s="863"/>
      <c r="C60" s="863"/>
      <c r="D60" s="863"/>
      <c r="E60" s="863"/>
      <c r="F60" s="863"/>
      <c r="G60" s="95">
        <v>0.1</v>
      </c>
      <c r="H60" s="464" t="s">
        <v>4</v>
      </c>
    </row>
    <row r="61" spans="1:8" x14ac:dyDescent="0.3">
      <c r="A61" s="467"/>
      <c r="B61" s="467"/>
      <c r="C61" s="467"/>
      <c r="D61" s="467"/>
      <c r="E61" s="467"/>
      <c r="F61" s="467"/>
      <c r="G61" s="94"/>
      <c r="H61" s="464"/>
    </row>
    <row r="62" spans="1:8" x14ac:dyDescent="0.3">
      <c r="A62" s="888" t="s">
        <v>16</v>
      </c>
      <c r="B62" s="888"/>
      <c r="C62" s="888"/>
      <c r="D62" s="888"/>
      <c r="E62" s="888"/>
      <c r="F62" s="888"/>
      <c r="G62" s="465"/>
      <c r="H62" s="94"/>
    </row>
    <row r="63" spans="1:8" ht="17.7" customHeight="1" x14ac:dyDescent="0.3">
      <c r="A63" s="852" t="s">
        <v>15</v>
      </c>
      <c r="B63" s="852"/>
      <c r="C63" s="852"/>
      <c r="D63" s="852"/>
      <c r="E63" s="464">
        <f>SUM(E64:E69)</f>
        <v>21</v>
      </c>
      <c r="F63" s="464" t="s">
        <v>5</v>
      </c>
      <c r="G63" s="74">
        <f>E63/25</f>
        <v>0.84</v>
      </c>
      <c r="H63" s="464" t="s">
        <v>4</v>
      </c>
    </row>
    <row r="64" spans="1:8" ht="17.7" customHeight="1" x14ac:dyDescent="0.3">
      <c r="A64" s="96" t="s">
        <v>14</v>
      </c>
      <c r="B64" s="863" t="s">
        <v>13</v>
      </c>
      <c r="C64" s="863"/>
      <c r="D64" s="863"/>
      <c r="E64" s="464">
        <v>6</v>
      </c>
      <c r="F64" s="464" t="s">
        <v>5</v>
      </c>
      <c r="G64" s="466"/>
      <c r="H64" s="520"/>
    </row>
    <row r="65" spans="1:8" ht="17.7" customHeight="1" x14ac:dyDescent="0.3">
      <c r="A65" s="96"/>
      <c r="B65" s="863" t="s">
        <v>12</v>
      </c>
      <c r="C65" s="863"/>
      <c r="D65" s="863"/>
      <c r="E65" s="464">
        <v>12</v>
      </c>
      <c r="F65" s="464" t="s">
        <v>5</v>
      </c>
      <c r="G65" s="466"/>
      <c r="H65" s="520"/>
    </row>
    <row r="66" spans="1:8" ht="17.7" customHeight="1" x14ac:dyDescent="0.3">
      <c r="A66" s="96"/>
      <c r="B66" s="863" t="s">
        <v>11</v>
      </c>
      <c r="C66" s="863"/>
      <c r="D66" s="863"/>
      <c r="E66" s="464">
        <v>2</v>
      </c>
      <c r="F66" s="464" t="s">
        <v>5</v>
      </c>
      <c r="G66" s="466"/>
      <c r="H66" s="520"/>
    </row>
    <row r="67" spans="1:8" ht="17.7" customHeight="1" x14ac:dyDescent="0.3">
      <c r="A67" s="96"/>
      <c r="B67" s="863" t="s">
        <v>10</v>
      </c>
      <c r="C67" s="863"/>
      <c r="D67" s="863"/>
      <c r="E67" s="464">
        <v>0</v>
      </c>
      <c r="F67" s="464" t="s">
        <v>5</v>
      </c>
      <c r="G67" s="466"/>
      <c r="H67" s="520"/>
    </row>
    <row r="68" spans="1:8" ht="17.7" customHeight="1" x14ac:dyDescent="0.3">
      <c r="A68" s="96"/>
      <c r="B68" s="863" t="s">
        <v>9</v>
      </c>
      <c r="C68" s="863"/>
      <c r="D68" s="863"/>
      <c r="E68" s="464">
        <v>0</v>
      </c>
      <c r="F68" s="464" t="s">
        <v>5</v>
      </c>
      <c r="G68" s="466"/>
      <c r="H68" s="520"/>
    </row>
    <row r="69" spans="1:8" ht="17.7" customHeight="1" x14ac:dyDescent="0.3">
      <c r="A69" s="96"/>
      <c r="B69" s="863" t="s">
        <v>8</v>
      </c>
      <c r="C69" s="863"/>
      <c r="D69" s="863"/>
      <c r="E69" s="464">
        <v>1</v>
      </c>
      <c r="F69" s="464" t="s">
        <v>5</v>
      </c>
      <c r="G69" s="466"/>
      <c r="H69" s="520"/>
    </row>
    <row r="70" spans="1:8" ht="31.2" customHeight="1" x14ac:dyDescent="0.3">
      <c r="A70" s="852" t="s">
        <v>7</v>
      </c>
      <c r="B70" s="852"/>
      <c r="C70" s="852"/>
      <c r="D70" s="852"/>
      <c r="E70" s="464">
        <v>0</v>
      </c>
      <c r="F70" s="464" t="s">
        <v>5</v>
      </c>
      <c r="G70" s="74">
        <v>0</v>
      </c>
      <c r="H70" s="464" t="s">
        <v>4</v>
      </c>
    </row>
    <row r="71" spans="1:8" ht="17.7" customHeight="1" x14ac:dyDescent="0.3">
      <c r="A71" s="863" t="s">
        <v>6</v>
      </c>
      <c r="B71" s="863"/>
      <c r="C71" s="863"/>
      <c r="D71" s="863"/>
      <c r="E71" s="464">
        <f>G71*25</f>
        <v>29.000000000000004</v>
      </c>
      <c r="F71" s="464" t="s">
        <v>5</v>
      </c>
      <c r="G71" s="74">
        <f>D6-G70-G63</f>
        <v>1.1600000000000001</v>
      </c>
      <c r="H71" s="464" t="s">
        <v>4</v>
      </c>
    </row>
    <row r="72" spans="1:8" ht="10.199999999999999" customHeight="1" x14ac:dyDescent="0.3">
      <c r="A72" s="96"/>
      <c r="B72" s="96"/>
      <c r="C72" s="96"/>
      <c r="D72" s="96"/>
      <c r="E72" s="96"/>
      <c r="F72" s="96"/>
      <c r="G72" s="96"/>
      <c r="H72" s="96"/>
    </row>
    <row r="75" spans="1:8" x14ac:dyDescent="0.3">
      <c r="A75" s="84" t="s">
        <v>3</v>
      </c>
    </row>
    <row r="76" spans="1:8" ht="16.2" x14ac:dyDescent="0.3">
      <c r="A76" s="804" t="s">
        <v>2</v>
      </c>
      <c r="B76" s="804"/>
      <c r="C76" s="804"/>
      <c r="D76" s="804"/>
      <c r="E76" s="804"/>
      <c r="F76" s="804"/>
      <c r="G76" s="804"/>
      <c r="H76" s="804"/>
    </row>
    <row r="77" spans="1:8" x14ac:dyDescent="0.3">
      <c r="A77" s="84" t="s">
        <v>1</v>
      </c>
    </row>
    <row r="79" spans="1:8" x14ac:dyDescent="0.3">
      <c r="A79" s="805" t="s">
        <v>0</v>
      </c>
      <c r="B79" s="805"/>
      <c r="C79" s="805"/>
      <c r="D79" s="805"/>
      <c r="E79" s="805"/>
      <c r="F79" s="805"/>
      <c r="G79" s="805"/>
      <c r="H79" s="805"/>
    </row>
    <row r="80" spans="1:8" x14ac:dyDescent="0.3">
      <c r="A80" s="805"/>
      <c r="B80" s="805"/>
      <c r="C80" s="805"/>
      <c r="D80" s="805"/>
      <c r="E80" s="805"/>
      <c r="F80" s="805"/>
      <c r="G80" s="805"/>
      <c r="H80" s="805"/>
    </row>
    <row r="81" spans="1:8" x14ac:dyDescent="0.3">
      <c r="A81" s="805"/>
      <c r="B81" s="805"/>
      <c r="C81" s="805"/>
      <c r="D81" s="805"/>
      <c r="E81" s="805"/>
      <c r="F81" s="805"/>
      <c r="G81" s="805"/>
      <c r="H81" s="805"/>
    </row>
  </sheetData>
  <mergeCells count="78">
    <mergeCell ref="B32:F32"/>
    <mergeCell ref="A48:C48"/>
    <mergeCell ref="D48:H48"/>
    <mergeCell ref="A49:C49"/>
    <mergeCell ref="D49:H49"/>
    <mergeCell ref="A44:F44"/>
    <mergeCell ref="A45:A47"/>
    <mergeCell ref="D43:H43"/>
    <mergeCell ref="B45:H45"/>
    <mergeCell ref="B46:H46"/>
    <mergeCell ref="B47:H47"/>
    <mergeCell ref="A42:C42"/>
    <mergeCell ref="D42:H42"/>
    <mergeCell ref="B40:H40"/>
    <mergeCell ref="B41:H41"/>
    <mergeCell ref="A43:C43"/>
    <mergeCell ref="A62:F62"/>
    <mergeCell ref="A52:B54"/>
    <mergeCell ref="C52:H52"/>
    <mergeCell ref="C54:H54"/>
    <mergeCell ref="C53:H53"/>
    <mergeCell ref="A55:B56"/>
    <mergeCell ref="C55:H55"/>
    <mergeCell ref="C56:H56"/>
    <mergeCell ref="A59:F59"/>
    <mergeCell ref="A60:F60"/>
    <mergeCell ref="A71:D71"/>
    <mergeCell ref="A63:D63"/>
    <mergeCell ref="B64:D64"/>
    <mergeCell ref="B65:D65"/>
    <mergeCell ref="B66:D66"/>
    <mergeCell ref="B67:D67"/>
    <mergeCell ref="B68:D68"/>
    <mergeCell ref="B69:D69"/>
    <mergeCell ref="A70:D70"/>
    <mergeCell ref="A76:H76"/>
    <mergeCell ref="A79:H81"/>
    <mergeCell ref="A12:H12"/>
    <mergeCell ref="A2:H2"/>
    <mergeCell ref="A5:H5"/>
    <mergeCell ref="A6:C6"/>
    <mergeCell ref="D6:H6"/>
    <mergeCell ref="A7:C7"/>
    <mergeCell ref="D7:H7"/>
    <mergeCell ref="A8:C8"/>
    <mergeCell ref="A13:D13"/>
    <mergeCell ref="E13:H13"/>
    <mergeCell ref="A14:D14"/>
    <mergeCell ref="E14:H14"/>
    <mergeCell ref="A15:D15"/>
    <mergeCell ref="E15:H15"/>
    <mergeCell ref="D8:H8"/>
    <mergeCell ref="A9:C9"/>
    <mergeCell ref="D9:H9"/>
    <mergeCell ref="A11:H11"/>
    <mergeCell ref="A16:D16"/>
    <mergeCell ref="E16:H16"/>
    <mergeCell ref="A18:H18"/>
    <mergeCell ref="A19:B19"/>
    <mergeCell ref="C19:H19"/>
    <mergeCell ref="B31:F31"/>
    <mergeCell ref="B25:F25"/>
    <mergeCell ref="B29:F29"/>
    <mergeCell ref="A27:H27"/>
    <mergeCell ref="B28:F28"/>
    <mergeCell ref="A30:H30"/>
    <mergeCell ref="B26:F26"/>
    <mergeCell ref="A21:D21"/>
    <mergeCell ref="A22:A23"/>
    <mergeCell ref="B22:F23"/>
    <mergeCell ref="G22:H22"/>
    <mergeCell ref="A24:H24"/>
    <mergeCell ref="A35:F35"/>
    <mergeCell ref="B36:H36"/>
    <mergeCell ref="B37:H37"/>
    <mergeCell ref="B38:H38"/>
    <mergeCell ref="B39:H39"/>
    <mergeCell ref="A36:A41"/>
  </mergeCells>
  <pageMargins left="0.7" right="0.7" top="0.75" bottom="0.75" header="0.3" footer="0.3"/>
  <pageSetup paperSize="9" orientation="portrait" r:id="rId1"/>
  <rowBreaks count="2" manualBreakCount="2">
    <brk id="33" max="16383" man="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A7" zoomScaleNormal="100" zoomScaleSheetLayoutView="130" workbookViewId="0">
      <selection activeCell="A19" sqref="A19:B19"/>
    </sheetView>
  </sheetViews>
  <sheetFormatPr defaultColWidth="8.6640625" defaultRowHeight="13.8" x14ac:dyDescent="0.3"/>
  <cols>
    <col min="1" max="1" width="9.33203125" style="110" customWidth="1"/>
    <col min="2" max="2" width="11.6640625" style="110" customWidth="1"/>
    <col min="3" max="3" width="5.6640625" style="110" customWidth="1"/>
    <col min="4" max="4" width="21.6640625" style="110" customWidth="1"/>
    <col min="5" max="5" width="9.33203125" style="110" customWidth="1"/>
    <col min="6" max="6" width="7.109375" style="110" customWidth="1"/>
    <col min="7" max="7" width="12.6640625" style="110" customWidth="1"/>
    <col min="8" max="8" width="9.6640625" style="110" customWidth="1"/>
    <col min="9" max="16384" width="8.6640625" style="110"/>
  </cols>
  <sheetData>
    <row r="1" spans="1:8" s="393" customFormat="1" ht="10.199999999999999" customHeight="1" x14ac:dyDescent="0.3">
      <c r="A1" s="409"/>
      <c r="B1" s="409"/>
      <c r="C1" s="409"/>
      <c r="D1" s="409"/>
      <c r="E1" s="409"/>
      <c r="F1" s="409"/>
      <c r="G1" s="409"/>
      <c r="H1" s="409"/>
    </row>
    <row r="2" spans="1:8" s="395" customFormat="1" x14ac:dyDescent="0.3">
      <c r="A2" s="813" t="s">
        <v>91</v>
      </c>
      <c r="B2" s="813"/>
      <c r="C2" s="813"/>
      <c r="D2" s="813"/>
      <c r="E2" s="813"/>
      <c r="F2" s="813"/>
      <c r="G2" s="813"/>
      <c r="H2" s="813"/>
    </row>
    <row r="3" spans="1:8" s="393" customFormat="1" ht="10.199999999999999" customHeight="1" x14ac:dyDescent="0.3">
      <c r="A3" s="409"/>
      <c r="B3" s="409"/>
      <c r="C3" s="409"/>
      <c r="D3" s="409"/>
      <c r="E3" s="409"/>
      <c r="F3" s="409"/>
      <c r="G3" s="409"/>
      <c r="H3" s="409"/>
    </row>
    <row r="4" spans="1:8" s="393" customFormat="1" ht="15" customHeight="1" x14ac:dyDescent="0.3">
      <c r="A4" s="539" t="s">
        <v>90</v>
      </c>
      <c r="B4" s="409"/>
      <c r="C4" s="409"/>
      <c r="D4" s="409"/>
      <c r="E4" s="409"/>
      <c r="F4" s="409"/>
      <c r="G4" s="409"/>
      <c r="H4" s="409"/>
    </row>
    <row r="5" spans="1:8" s="393" customFormat="1" ht="17.7" customHeight="1" x14ac:dyDescent="0.3">
      <c r="A5" s="847" t="s">
        <v>1493</v>
      </c>
      <c r="B5" s="847"/>
      <c r="C5" s="847"/>
      <c r="D5" s="847"/>
      <c r="E5" s="847"/>
      <c r="F5" s="847"/>
      <c r="G5" s="847"/>
      <c r="H5" s="847"/>
    </row>
    <row r="6" spans="1:8" s="393" customFormat="1" ht="17.399999999999999" customHeight="1" x14ac:dyDescent="0.3">
      <c r="A6" s="810" t="s">
        <v>88</v>
      </c>
      <c r="B6" s="903"/>
      <c r="C6" s="903"/>
      <c r="D6" s="903">
        <v>5</v>
      </c>
      <c r="E6" s="903"/>
      <c r="F6" s="903"/>
      <c r="G6" s="903"/>
      <c r="H6" s="811"/>
    </row>
    <row r="7" spans="1:8" s="393" customFormat="1" ht="17.399999999999999" customHeight="1" x14ac:dyDescent="0.3">
      <c r="A7" s="810" t="s">
        <v>87</v>
      </c>
      <c r="B7" s="903"/>
      <c r="C7" s="903"/>
      <c r="D7" s="904" t="s">
        <v>230</v>
      </c>
      <c r="E7" s="904"/>
      <c r="F7" s="904"/>
      <c r="G7" s="904"/>
      <c r="H7" s="905"/>
    </row>
    <row r="8" spans="1:8" s="393" customFormat="1" ht="17.399999999999999" customHeight="1" x14ac:dyDescent="0.3">
      <c r="A8" s="810" t="s">
        <v>85</v>
      </c>
      <c r="B8" s="903"/>
      <c r="C8" s="903"/>
      <c r="D8" s="906" t="s">
        <v>100</v>
      </c>
      <c r="E8" s="906"/>
      <c r="F8" s="906"/>
      <c r="G8" s="906"/>
      <c r="H8" s="907"/>
    </row>
    <row r="9" spans="1:8" s="393" customFormat="1" ht="17.399999999999999" customHeight="1" x14ac:dyDescent="0.3">
      <c r="A9" s="810" t="s">
        <v>83</v>
      </c>
      <c r="B9" s="903"/>
      <c r="C9" s="903"/>
      <c r="D9" s="906" t="s">
        <v>1089</v>
      </c>
      <c r="E9" s="906"/>
      <c r="F9" s="906"/>
      <c r="G9" s="906"/>
      <c r="H9" s="907"/>
    </row>
    <row r="10" spans="1:8" s="393" customFormat="1" ht="10.199999999999999"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7" customHeight="1" x14ac:dyDescent="0.3">
      <c r="A12" s="909" t="s">
        <v>915</v>
      </c>
      <c r="B12" s="909"/>
      <c r="C12" s="909"/>
      <c r="D12" s="909"/>
      <c r="E12" s="909"/>
      <c r="F12" s="909"/>
      <c r="G12" s="909"/>
      <c r="H12" s="909"/>
    </row>
    <row r="13" spans="1:8" s="393" customFormat="1" ht="17.7" customHeight="1" x14ac:dyDescent="0.3">
      <c r="A13" s="810" t="s">
        <v>79</v>
      </c>
      <c r="B13" s="903"/>
      <c r="C13" s="903"/>
      <c r="D13" s="903"/>
      <c r="E13" s="903" t="s">
        <v>78</v>
      </c>
      <c r="F13" s="903"/>
      <c r="G13" s="903"/>
      <c r="H13" s="811"/>
    </row>
    <row r="14" spans="1:8" s="393" customFormat="1" ht="17.7" customHeight="1" x14ac:dyDescent="0.3">
      <c r="A14" s="810" t="s">
        <v>77</v>
      </c>
      <c r="B14" s="903"/>
      <c r="C14" s="903"/>
      <c r="D14" s="903"/>
      <c r="E14" s="903" t="s">
        <v>462</v>
      </c>
      <c r="F14" s="903"/>
      <c r="G14" s="903"/>
      <c r="H14" s="811"/>
    </row>
    <row r="15" spans="1:8" s="393" customFormat="1" ht="17.7" customHeight="1" x14ac:dyDescent="0.3">
      <c r="A15" s="810" t="s">
        <v>76</v>
      </c>
      <c r="B15" s="903"/>
      <c r="C15" s="903"/>
      <c r="D15" s="903"/>
      <c r="E15" s="908" t="s">
        <v>300</v>
      </c>
      <c r="F15" s="908"/>
      <c r="G15" s="908"/>
      <c r="H15" s="816"/>
    </row>
    <row r="16" spans="1:8" s="393" customFormat="1" ht="17.7" customHeight="1" x14ac:dyDescent="0.3">
      <c r="A16" s="810" t="s">
        <v>74</v>
      </c>
      <c r="B16" s="903"/>
      <c r="C16" s="903"/>
      <c r="D16" s="903"/>
      <c r="E16" s="903" t="s">
        <v>73</v>
      </c>
      <c r="F16" s="903"/>
      <c r="G16" s="903"/>
      <c r="H16" s="811"/>
    </row>
    <row r="17" spans="1:8" s="393" customFormat="1" ht="10.199999999999999" customHeight="1" x14ac:dyDescent="0.3">
      <c r="A17" s="409"/>
      <c r="B17" s="409"/>
      <c r="C17" s="409"/>
      <c r="D17" s="409"/>
      <c r="E17" s="409"/>
      <c r="F17" s="409"/>
      <c r="G17" s="409"/>
      <c r="H17" s="409"/>
    </row>
    <row r="18" spans="1:8" s="393" customFormat="1" ht="15" customHeight="1" x14ac:dyDescent="0.3">
      <c r="A18" s="812" t="s">
        <v>72</v>
      </c>
      <c r="B18" s="812"/>
      <c r="C18" s="812"/>
      <c r="D18" s="812"/>
      <c r="E18" s="812"/>
      <c r="F18" s="812"/>
      <c r="G18" s="812"/>
      <c r="H18" s="812"/>
    </row>
    <row r="19" spans="1:8" s="393" customFormat="1" ht="48.75" customHeight="1" x14ac:dyDescent="0.3">
      <c r="A19" s="616" t="s">
        <v>71</v>
      </c>
      <c r="B19" s="616"/>
      <c r="C19" s="817" t="s">
        <v>1088</v>
      </c>
      <c r="D19" s="817"/>
      <c r="E19" s="817"/>
      <c r="F19" s="817"/>
      <c r="G19" s="817"/>
      <c r="H19" s="615"/>
    </row>
    <row r="20" spans="1:8" s="393" customFormat="1" ht="10.199999999999999" customHeight="1" x14ac:dyDescent="0.3">
      <c r="A20" s="409"/>
      <c r="B20" s="409"/>
      <c r="C20" s="409"/>
      <c r="D20" s="409"/>
      <c r="E20" s="409"/>
      <c r="F20" s="409"/>
      <c r="G20" s="409"/>
      <c r="H20" s="409"/>
    </row>
    <row r="21" spans="1:8" s="393" customFormat="1" ht="15" customHeight="1" x14ac:dyDescent="0.3">
      <c r="A21" s="825" t="s">
        <v>69</v>
      </c>
      <c r="B21" s="825"/>
      <c r="C21" s="825"/>
      <c r="D21" s="825"/>
      <c r="E21" s="409"/>
      <c r="F21" s="409"/>
      <c r="G21" s="409"/>
      <c r="H21" s="409"/>
    </row>
    <row r="22" spans="1:8" s="393" customFormat="1" x14ac:dyDescent="0.3">
      <c r="A22" s="829" t="s">
        <v>68</v>
      </c>
      <c r="B22" s="830" t="s">
        <v>67</v>
      </c>
      <c r="C22" s="830"/>
      <c r="D22" s="830"/>
      <c r="E22" s="830"/>
      <c r="F22" s="830"/>
      <c r="G22" s="830" t="s">
        <v>66</v>
      </c>
      <c r="H22" s="831"/>
    </row>
    <row r="23" spans="1:8" s="393" customFormat="1" ht="38.25" customHeight="1" x14ac:dyDescent="0.3">
      <c r="A23" s="829"/>
      <c r="B23" s="830"/>
      <c r="C23" s="830"/>
      <c r="D23" s="830"/>
      <c r="E23" s="830"/>
      <c r="F23" s="830"/>
      <c r="G23" s="460" t="s">
        <v>65</v>
      </c>
      <c r="H23" s="461" t="s">
        <v>64</v>
      </c>
    </row>
    <row r="24" spans="1:8" s="393" customFormat="1" ht="17.7" customHeight="1" x14ac:dyDescent="0.3">
      <c r="A24" s="829" t="s">
        <v>63</v>
      </c>
      <c r="B24" s="830"/>
      <c r="C24" s="830"/>
      <c r="D24" s="830"/>
      <c r="E24" s="830"/>
      <c r="F24" s="830"/>
      <c r="G24" s="902"/>
      <c r="H24" s="831"/>
    </row>
    <row r="25" spans="1:8" s="393" customFormat="1" ht="102" customHeight="1" x14ac:dyDescent="0.3">
      <c r="A25" s="459" t="s">
        <v>1087</v>
      </c>
      <c r="B25" s="749" t="s">
        <v>1086</v>
      </c>
      <c r="C25" s="749"/>
      <c r="D25" s="749"/>
      <c r="E25" s="749"/>
      <c r="F25" s="749"/>
      <c r="G25" s="460" t="s">
        <v>1085</v>
      </c>
      <c r="H25" s="355" t="s">
        <v>45</v>
      </c>
    </row>
    <row r="26" spans="1:8" s="393" customFormat="1" ht="105" customHeight="1" x14ac:dyDescent="0.3">
      <c r="A26" s="459" t="s">
        <v>1084</v>
      </c>
      <c r="B26" s="589" t="s">
        <v>1083</v>
      </c>
      <c r="C26" s="590"/>
      <c r="D26" s="590"/>
      <c r="E26" s="590"/>
      <c r="F26" s="591"/>
      <c r="G26" s="420" t="s">
        <v>1494</v>
      </c>
      <c r="H26" s="355" t="s">
        <v>45</v>
      </c>
    </row>
    <row r="27" spans="1:8" s="393" customFormat="1" ht="17.7" customHeight="1" x14ac:dyDescent="0.3">
      <c r="A27" s="829" t="s">
        <v>56</v>
      </c>
      <c r="B27" s="830"/>
      <c r="C27" s="830"/>
      <c r="D27" s="830"/>
      <c r="E27" s="830"/>
      <c r="F27" s="830"/>
      <c r="G27" s="902"/>
      <c r="H27" s="831"/>
    </row>
    <row r="28" spans="1:8" s="393" customFormat="1" ht="41.25" customHeight="1" x14ac:dyDescent="0.3">
      <c r="A28" s="459" t="s">
        <v>1082</v>
      </c>
      <c r="B28" s="817" t="s">
        <v>1081</v>
      </c>
      <c r="C28" s="817"/>
      <c r="D28" s="817"/>
      <c r="E28" s="817"/>
      <c r="F28" s="817"/>
      <c r="G28" s="460" t="s">
        <v>158</v>
      </c>
      <c r="H28" s="355" t="s">
        <v>45</v>
      </c>
    </row>
    <row r="29" spans="1:8" s="393" customFormat="1" ht="39" customHeight="1" x14ac:dyDescent="0.3">
      <c r="A29" s="459" t="s">
        <v>1080</v>
      </c>
      <c r="B29" s="817" t="s">
        <v>1079</v>
      </c>
      <c r="C29" s="817"/>
      <c r="D29" s="817"/>
      <c r="E29" s="817"/>
      <c r="F29" s="817"/>
      <c r="G29" s="460" t="s">
        <v>214</v>
      </c>
      <c r="H29" s="355" t="s">
        <v>45</v>
      </c>
    </row>
    <row r="30" spans="1:8" s="393" customFormat="1" ht="88.5" customHeight="1" x14ac:dyDescent="0.3">
      <c r="A30" s="459" t="s">
        <v>1078</v>
      </c>
      <c r="B30" s="589" t="s">
        <v>1495</v>
      </c>
      <c r="C30" s="590"/>
      <c r="D30" s="590"/>
      <c r="E30" s="590"/>
      <c r="F30" s="591"/>
      <c r="G30" s="421" t="s">
        <v>1077</v>
      </c>
      <c r="H30" s="461" t="s">
        <v>93</v>
      </c>
    </row>
    <row r="31" spans="1:8" s="393" customFormat="1" ht="17.7" customHeight="1" x14ac:dyDescent="0.3">
      <c r="A31" s="829" t="s">
        <v>49</v>
      </c>
      <c r="B31" s="830"/>
      <c r="C31" s="830"/>
      <c r="D31" s="830"/>
      <c r="E31" s="830"/>
      <c r="F31" s="830"/>
      <c r="G31" s="902"/>
      <c r="H31" s="831"/>
    </row>
    <row r="32" spans="1:8" s="393" customFormat="1" ht="87" customHeight="1" x14ac:dyDescent="0.3">
      <c r="A32" s="459" t="s">
        <v>1076</v>
      </c>
      <c r="B32" s="749" t="s">
        <v>1075</v>
      </c>
      <c r="C32" s="749"/>
      <c r="D32" s="749"/>
      <c r="E32" s="749"/>
      <c r="F32" s="749"/>
      <c r="G32" s="460" t="s">
        <v>1074</v>
      </c>
      <c r="H32" s="461" t="s">
        <v>93</v>
      </c>
    </row>
    <row r="33" spans="1:8" s="393" customFormat="1" ht="47.1" customHeight="1" x14ac:dyDescent="0.3">
      <c r="A33" s="459" t="s">
        <v>1073</v>
      </c>
      <c r="B33" s="749" t="s">
        <v>1072</v>
      </c>
      <c r="C33" s="749"/>
      <c r="D33" s="749"/>
      <c r="E33" s="749"/>
      <c r="F33" s="749"/>
      <c r="G33" s="460" t="s">
        <v>204</v>
      </c>
      <c r="H33" s="355" t="s">
        <v>45</v>
      </c>
    </row>
    <row r="34" spans="1:8" ht="13.95" customHeight="1" x14ac:dyDescent="0.3">
      <c r="A34" s="544"/>
      <c r="B34" s="544"/>
      <c r="C34" s="544"/>
      <c r="D34" s="544"/>
      <c r="E34" s="544"/>
      <c r="F34" s="544"/>
      <c r="G34" s="544"/>
      <c r="H34" s="544"/>
    </row>
    <row r="35" spans="1:8" ht="33" customHeight="1" x14ac:dyDescent="0.3">
      <c r="A35" s="545" t="s">
        <v>44</v>
      </c>
      <c r="B35" s="544"/>
      <c r="C35" s="544"/>
      <c r="D35" s="544"/>
      <c r="E35" s="544"/>
      <c r="F35" s="544"/>
      <c r="G35" s="544"/>
      <c r="H35" s="544"/>
    </row>
    <row r="36" spans="1:8" s="358" customFormat="1" ht="17.7" customHeight="1" x14ac:dyDescent="0.3">
      <c r="A36" s="901" t="s">
        <v>43</v>
      </c>
      <c r="B36" s="901"/>
      <c r="C36" s="901"/>
      <c r="D36" s="901"/>
      <c r="E36" s="901"/>
      <c r="F36" s="901"/>
      <c r="G36" s="116">
        <v>15</v>
      </c>
      <c r="H36" s="476" t="s">
        <v>5</v>
      </c>
    </row>
    <row r="37" spans="1:8" s="393" customFormat="1" ht="20.100000000000001" customHeight="1" x14ac:dyDescent="0.3">
      <c r="A37" s="898" t="s">
        <v>35</v>
      </c>
      <c r="B37" s="811" t="s">
        <v>1071</v>
      </c>
      <c r="C37" s="846"/>
      <c r="D37" s="846"/>
      <c r="E37" s="846"/>
      <c r="F37" s="846"/>
      <c r="G37" s="846"/>
      <c r="H37" s="846"/>
    </row>
    <row r="38" spans="1:8" s="393" customFormat="1" ht="20.100000000000001" customHeight="1" x14ac:dyDescent="0.3">
      <c r="A38" s="899"/>
      <c r="B38" s="615" t="s">
        <v>1070</v>
      </c>
      <c r="C38" s="616"/>
      <c r="D38" s="616"/>
      <c r="E38" s="616"/>
      <c r="F38" s="616"/>
      <c r="G38" s="616"/>
      <c r="H38" s="616"/>
    </row>
    <row r="39" spans="1:8" s="393" customFormat="1" ht="20.100000000000001" customHeight="1" x14ac:dyDescent="0.3">
      <c r="A39" s="899"/>
      <c r="B39" s="615" t="s">
        <v>1069</v>
      </c>
      <c r="C39" s="616"/>
      <c r="D39" s="616"/>
      <c r="E39" s="616"/>
      <c r="F39" s="616"/>
      <c r="G39" s="616"/>
      <c r="H39" s="616"/>
    </row>
    <row r="40" spans="1:8" s="393" customFormat="1" ht="20.100000000000001" customHeight="1" x14ac:dyDescent="0.3">
      <c r="A40" s="899"/>
      <c r="B40" s="615" t="s">
        <v>1068</v>
      </c>
      <c r="C40" s="616"/>
      <c r="D40" s="616"/>
      <c r="E40" s="616"/>
      <c r="F40" s="616"/>
      <c r="G40" s="616"/>
      <c r="H40" s="616"/>
    </row>
    <row r="41" spans="1:8" s="393" customFormat="1" ht="20.100000000000001" customHeight="1" x14ac:dyDescent="0.3">
      <c r="A41" s="899"/>
      <c r="B41" s="615" t="s">
        <v>1067</v>
      </c>
      <c r="C41" s="616"/>
      <c r="D41" s="616"/>
      <c r="E41" s="616"/>
      <c r="F41" s="616"/>
      <c r="G41" s="616"/>
      <c r="H41" s="616"/>
    </row>
    <row r="42" spans="1:8" s="393" customFormat="1" ht="20.100000000000001" customHeight="1" x14ac:dyDescent="0.3">
      <c r="A42" s="899"/>
      <c r="B42" s="615" t="s">
        <v>1066</v>
      </c>
      <c r="C42" s="616"/>
      <c r="D42" s="616"/>
      <c r="E42" s="616"/>
      <c r="F42" s="616"/>
      <c r="G42" s="616"/>
      <c r="H42" s="616"/>
    </row>
    <row r="43" spans="1:8" s="393" customFormat="1" ht="20.100000000000001" customHeight="1" x14ac:dyDescent="0.3">
      <c r="A43" s="899"/>
      <c r="B43" s="922" t="s">
        <v>1065</v>
      </c>
      <c r="C43" s="923"/>
      <c r="D43" s="923"/>
      <c r="E43" s="923"/>
      <c r="F43" s="923"/>
      <c r="G43" s="923"/>
      <c r="H43" s="923"/>
    </row>
    <row r="44" spans="1:8" s="393" customFormat="1" ht="20.100000000000001" customHeight="1" x14ac:dyDescent="0.3">
      <c r="A44" s="900"/>
      <c r="B44" s="615" t="s">
        <v>1064</v>
      </c>
      <c r="C44" s="616"/>
      <c r="D44" s="616"/>
      <c r="E44" s="616"/>
      <c r="F44" s="616"/>
      <c r="G44" s="616"/>
      <c r="H44" s="616"/>
    </row>
    <row r="45" spans="1:8" s="393" customFormat="1" ht="26.25" customHeight="1" x14ac:dyDescent="0.3">
      <c r="A45" s="832" t="s">
        <v>31</v>
      </c>
      <c r="B45" s="906"/>
      <c r="C45" s="906"/>
      <c r="D45" s="906" t="s">
        <v>1063</v>
      </c>
      <c r="E45" s="906"/>
      <c r="F45" s="906"/>
      <c r="G45" s="906"/>
      <c r="H45" s="907"/>
    </row>
    <row r="46" spans="1:8" s="393" customFormat="1" ht="52.5" customHeight="1" x14ac:dyDescent="0.3">
      <c r="A46" s="835" t="s">
        <v>29</v>
      </c>
      <c r="B46" s="904"/>
      <c r="C46" s="904"/>
      <c r="D46" s="904" t="s">
        <v>1496</v>
      </c>
      <c r="E46" s="904"/>
      <c r="F46" s="904"/>
      <c r="G46" s="904"/>
      <c r="H46" s="905"/>
    </row>
    <row r="47" spans="1:8" s="358" customFormat="1" ht="15" customHeight="1" x14ac:dyDescent="0.3">
      <c r="A47" s="901" t="s">
        <v>36</v>
      </c>
      <c r="B47" s="901"/>
      <c r="C47" s="901"/>
      <c r="D47" s="901"/>
      <c r="E47" s="901"/>
      <c r="F47" s="901"/>
      <c r="G47" s="116">
        <v>12</v>
      </c>
      <c r="H47" s="476" t="s">
        <v>5</v>
      </c>
    </row>
    <row r="48" spans="1:8" ht="17.7" customHeight="1" x14ac:dyDescent="0.3">
      <c r="A48" s="916" t="s">
        <v>35</v>
      </c>
      <c r="B48" s="920" t="s">
        <v>1062</v>
      </c>
      <c r="C48" s="921"/>
      <c r="D48" s="921"/>
      <c r="E48" s="921"/>
      <c r="F48" s="921"/>
      <c r="G48" s="921"/>
      <c r="H48" s="921"/>
    </row>
    <row r="49" spans="1:10" ht="20.100000000000001" customHeight="1" x14ac:dyDescent="0.3">
      <c r="A49" s="917"/>
      <c r="B49" s="920" t="s">
        <v>1061</v>
      </c>
      <c r="C49" s="921"/>
      <c r="D49" s="921"/>
      <c r="E49" s="921"/>
      <c r="F49" s="921"/>
      <c r="G49" s="921"/>
      <c r="H49" s="921"/>
    </row>
    <row r="50" spans="1:10" ht="20.100000000000001" customHeight="1" x14ac:dyDescent="0.3">
      <c r="A50" s="917"/>
      <c r="B50" s="920" t="s">
        <v>1060</v>
      </c>
      <c r="C50" s="921"/>
      <c r="D50" s="921"/>
      <c r="E50" s="921"/>
      <c r="F50" s="921"/>
      <c r="G50" s="921"/>
      <c r="H50" s="921"/>
    </row>
    <row r="51" spans="1:10" ht="20.100000000000001" customHeight="1" x14ac:dyDescent="0.3">
      <c r="A51" s="917"/>
      <c r="B51" s="920" t="s">
        <v>1059</v>
      </c>
      <c r="C51" s="921"/>
      <c r="D51" s="921"/>
      <c r="E51" s="921"/>
      <c r="F51" s="921"/>
      <c r="G51" s="921"/>
      <c r="H51" s="921"/>
    </row>
    <row r="52" spans="1:10" ht="20.100000000000001" customHeight="1" x14ac:dyDescent="0.3">
      <c r="A52" s="918"/>
      <c r="B52" s="920" t="s">
        <v>1058</v>
      </c>
      <c r="C52" s="921"/>
      <c r="D52" s="921"/>
      <c r="E52" s="921"/>
      <c r="F52" s="921"/>
      <c r="G52" s="921"/>
      <c r="H52" s="921"/>
    </row>
    <row r="53" spans="1:10" ht="20.100000000000001" customHeight="1" x14ac:dyDescent="0.3">
      <c r="A53" s="913" t="s">
        <v>31</v>
      </c>
      <c r="B53" s="913"/>
      <c r="C53" s="919"/>
      <c r="D53" s="912" t="s">
        <v>1057</v>
      </c>
      <c r="E53" s="913"/>
      <c r="F53" s="913"/>
      <c r="G53" s="913"/>
      <c r="H53" s="913"/>
    </row>
    <row r="54" spans="1:10" ht="37.5" customHeight="1" x14ac:dyDescent="0.3">
      <c r="A54" s="914" t="s">
        <v>29</v>
      </c>
      <c r="B54" s="914"/>
      <c r="C54" s="915"/>
      <c r="D54" s="910" t="s">
        <v>1056</v>
      </c>
      <c r="E54" s="911"/>
      <c r="F54" s="911"/>
      <c r="G54" s="911"/>
      <c r="H54" s="911"/>
    </row>
    <row r="55" spans="1:10" s="358" customFormat="1" ht="20.100000000000001" customHeight="1" x14ac:dyDescent="0.3">
      <c r="A55" s="901" t="s">
        <v>106</v>
      </c>
      <c r="B55" s="901"/>
      <c r="C55" s="901"/>
      <c r="D55" s="901"/>
      <c r="E55" s="901"/>
      <c r="F55" s="901"/>
      <c r="G55" s="116">
        <v>9</v>
      </c>
      <c r="H55" s="476" t="s">
        <v>5</v>
      </c>
    </row>
    <row r="56" spans="1:10" ht="42" customHeight="1" x14ac:dyDescent="0.3">
      <c r="A56" s="474" t="s">
        <v>35</v>
      </c>
      <c r="B56" s="920" t="s">
        <v>1055</v>
      </c>
      <c r="C56" s="921"/>
      <c r="D56" s="921"/>
      <c r="E56" s="921"/>
      <c r="F56" s="921"/>
      <c r="G56" s="921"/>
      <c r="H56" s="921"/>
      <c r="J56" s="113"/>
    </row>
    <row r="57" spans="1:10" x14ac:dyDescent="0.3">
      <c r="A57" s="913" t="s">
        <v>31</v>
      </c>
      <c r="B57" s="913"/>
      <c r="C57" s="919"/>
      <c r="D57" s="912" t="s">
        <v>1054</v>
      </c>
      <c r="E57" s="913"/>
      <c r="F57" s="913"/>
      <c r="G57" s="913"/>
      <c r="H57" s="913"/>
    </row>
    <row r="58" spans="1:10" ht="39.75" customHeight="1" x14ac:dyDescent="0.3">
      <c r="A58" s="914" t="s">
        <v>29</v>
      </c>
      <c r="B58" s="914"/>
      <c r="C58" s="915"/>
      <c r="D58" s="920" t="s">
        <v>1503</v>
      </c>
      <c r="E58" s="921"/>
      <c r="F58" s="921"/>
      <c r="G58" s="921"/>
      <c r="H58" s="921"/>
    </row>
    <row r="59" spans="1:10" ht="17.7" customHeight="1" x14ac:dyDescent="0.3">
      <c r="A59" s="544"/>
      <c r="B59" s="544"/>
      <c r="C59" s="544"/>
      <c r="D59" s="544"/>
      <c r="E59" s="544"/>
      <c r="F59" s="544"/>
      <c r="G59" s="544"/>
      <c r="H59" s="544"/>
    </row>
    <row r="60" spans="1:10" ht="20.100000000000001" customHeight="1" x14ac:dyDescent="0.3">
      <c r="A60" s="545" t="s">
        <v>27</v>
      </c>
      <c r="B60" s="544"/>
      <c r="C60" s="544"/>
      <c r="D60" s="544"/>
      <c r="E60" s="544"/>
      <c r="F60" s="544"/>
      <c r="G60" s="544"/>
      <c r="H60" s="544"/>
    </row>
    <row r="61" spans="1:10" s="393" customFormat="1" ht="32.25" customHeight="1" x14ac:dyDescent="0.3">
      <c r="A61" s="846" t="s">
        <v>26</v>
      </c>
      <c r="B61" s="810"/>
      <c r="C61" s="615" t="s">
        <v>1053</v>
      </c>
      <c r="D61" s="616"/>
      <c r="E61" s="616"/>
      <c r="F61" s="616"/>
      <c r="G61" s="616"/>
      <c r="H61" s="616"/>
    </row>
    <row r="62" spans="1:10" s="393" customFormat="1" ht="27" customHeight="1" x14ac:dyDescent="0.3">
      <c r="A62" s="846"/>
      <c r="B62" s="810"/>
      <c r="C62" s="615" t="s">
        <v>1052</v>
      </c>
      <c r="D62" s="846"/>
      <c r="E62" s="846"/>
      <c r="F62" s="846"/>
      <c r="G62" s="846"/>
      <c r="H62" s="846"/>
    </row>
    <row r="63" spans="1:10" s="393" customFormat="1" ht="23.25" customHeight="1" x14ac:dyDescent="0.3">
      <c r="A63" s="846"/>
      <c r="B63" s="810"/>
      <c r="C63" s="615" t="s">
        <v>1051</v>
      </c>
      <c r="D63" s="616"/>
      <c r="E63" s="616"/>
      <c r="F63" s="616"/>
      <c r="G63" s="616"/>
      <c r="H63" s="616"/>
    </row>
    <row r="64" spans="1:10" s="393" customFormat="1" ht="27" customHeight="1" x14ac:dyDescent="0.3">
      <c r="A64" s="819" t="s">
        <v>22</v>
      </c>
      <c r="B64" s="928"/>
      <c r="C64" s="615" t="s">
        <v>1497</v>
      </c>
      <c r="D64" s="616"/>
      <c r="E64" s="616"/>
      <c r="F64" s="616"/>
      <c r="G64" s="616"/>
      <c r="H64" s="616"/>
    </row>
    <row r="65" spans="1:8" s="393" customFormat="1" ht="31.5" customHeight="1" x14ac:dyDescent="0.3">
      <c r="A65" s="909"/>
      <c r="B65" s="929"/>
      <c r="C65" s="615" t="s">
        <v>1498</v>
      </c>
      <c r="D65" s="616"/>
      <c r="E65" s="616"/>
      <c r="F65" s="616"/>
      <c r="G65" s="616"/>
      <c r="H65" s="616"/>
    </row>
    <row r="66" spans="1:8" s="393" customFormat="1" ht="27" customHeight="1" x14ac:dyDescent="0.3">
      <c r="A66" s="847"/>
      <c r="B66" s="930"/>
      <c r="C66" s="817" t="s">
        <v>1050</v>
      </c>
      <c r="D66" s="817"/>
      <c r="E66" s="817"/>
      <c r="F66" s="817"/>
      <c r="G66" s="817"/>
      <c r="H66" s="615"/>
    </row>
    <row r="67" spans="1:8" ht="17.7" customHeight="1" x14ac:dyDescent="0.3">
      <c r="A67" s="545" t="s">
        <v>19</v>
      </c>
      <c r="B67" s="545"/>
      <c r="C67" s="545"/>
      <c r="D67" s="545"/>
      <c r="E67" s="545"/>
      <c r="F67" s="545"/>
      <c r="G67" s="544"/>
      <c r="H67" s="544"/>
    </row>
    <row r="68" spans="1:8" ht="21.6" customHeight="1" x14ac:dyDescent="0.3">
      <c r="A68" s="925" t="s">
        <v>18</v>
      </c>
      <c r="B68" s="925"/>
      <c r="C68" s="925"/>
      <c r="D68" s="925"/>
      <c r="E68" s="925"/>
      <c r="F68" s="925"/>
      <c r="G68" s="115">
        <v>4.5</v>
      </c>
      <c r="H68" s="111" t="s">
        <v>4</v>
      </c>
    </row>
    <row r="69" spans="1:8" ht="20.399999999999999" customHeight="1" x14ac:dyDescent="0.3">
      <c r="A69" s="925" t="s">
        <v>17</v>
      </c>
      <c r="B69" s="925"/>
      <c r="C69" s="925"/>
      <c r="D69" s="925"/>
      <c r="E69" s="925"/>
      <c r="F69" s="925"/>
      <c r="G69" s="115">
        <v>0.5</v>
      </c>
      <c r="H69" s="111" t="s">
        <v>4</v>
      </c>
    </row>
    <row r="70" spans="1:8" ht="17.399999999999999" customHeight="1" x14ac:dyDescent="0.3">
      <c r="A70" s="475"/>
      <c r="B70" s="475"/>
      <c r="C70" s="475"/>
      <c r="D70" s="475"/>
      <c r="E70" s="475"/>
      <c r="F70" s="475"/>
      <c r="G70" s="114"/>
      <c r="H70" s="111"/>
    </row>
    <row r="71" spans="1:8" ht="18.600000000000001" customHeight="1" x14ac:dyDescent="0.3">
      <c r="A71" s="927" t="s">
        <v>16</v>
      </c>
      <c r="B71" s="927"/>
      <c r="C71" s="927"/>
      <c r="D71" s="927"/>
      <c r="E71" s="927"/>
      <c r="F71" s="927"/>
      <c r="G71" s="473"/>
      <c r="H71" s="114"/>
    </row>
    <row r="72" spans="1:8" ht="15" customHeight="1" x14ac:dyDescent="0.3">
      <c r="A72" s="921" t="s">
        <v>15</v>
      </c>
      <c r="B72" s="921"/>
      <c r="C72" s="921"/>
      <c r="D72" s="921"/>
      <c r="E72" s="111">
        <f>E73+E74+E75+E76+E77+E78</f>
        <v>40</v>
      </c>
      <c r="F72" s="111" t="s">
        <v>5</v>
      </c>
      <c r="G72" s="112">
        <f>E72/25</f>
        <v>1.6</v>
      </c>
      <c r="H72" s="111" t="s">
        <v>4</v>
      </c>
    </row>
    <row r="73" spans="1:8" ht="19.95" customHeight="1" x14ac:dyDescent="0.3">
      <c r="A73" s="544" t="s">
        <v>14</v>
      </c>
      <c r="B73" s="925" t="s">
        <v>13</v>
      </c>
      <c r="C73" s="925"/>
      <c r="D73" s="925"/>
      <c r="E73" s="111">
        <v>15</v>
      </c>
      <c r="F73" s="111" t="s">
        <v>5</v>
      </c>
      <c r="G73" s="472"/>
      <c r="H73" s="546"/>
    </row>
    <row r="74" spans="1:8" ht="21.6" customHeight="1" x14ac:dyDescent="0.3">
      <c r="A74" s="544"/>
      <c r="B74" s="925" t="s">
        <v>12</v>
      </c>
      <c r="C74" s="925"/>
      <c r="D74" s="925"/>
      <c r="E74" s="111">
        <v>21</v>
      </c>
      <c r="F74" s="111" t="s">
        <v>5</v>
      </c>
      <c r="G74" s="472"/>
      <c r="H74" s="546"/>
    </row>
    <row r="75" spans="1:8" ht="19.95" customHeight="1" x14ac:dyDescent="0.3">
      <c r="A75" s="544"/>
      <c r="B75" s="925" t="s">
        <v>11</v>
      </c>
      <c r="C75" s="925"/>
      <c r="D75" s="925"/>
      <c r="E75" s="111">
        <v>2</v>
      </c>
      <c r="F75" s="111" t="s">
        <v>5</v>
      </c>
      <c r="G75" s="472"/>
      <c r="H75" s="546"/>
    </row>
    <row r="76" spans="1:8" ht="16.95" customHeight="1" x14ac:dyDescent="0.3">
      <c r="A76" s="544"/>
      <c r="B76" s="925" t="s">
        <v>10</v>
      </c>
      <c r="C76" s="925"/>
      <c r="D76" s="925"/>
      <c r="E76" s="111">
        <v>0</v>
      </c>
      <c r="F76" s="111" t="s">
        <v>5</v>
      </c>
      <c r="G76" s="472"/>
      <c r="H76" s="546"/>
    </row>
    <row r="77" spans="1:8" ht="18" customHeight="1" x14ac:dyDescent="0.3">
      <c r="A77" s="544"/>
      <c r="B77" s="925" t="s">
        <v>9</v>
      </c>
      <c r="C77" s="925"/>
      <c r="D77" s="925"/>
      <c r="E77" s="111">
        <v>0</v>
      </c>
      <c r="F77" s="111" t="s">
        <v>5</v>
      </c>
      <c r="G77" s="472"/>
      <c r="H77" s="546"/>
    </row>
    <row r="78" spans="1:8" ht="15" customHeight="1" x14ac:dyDescent="0.3">
      <c r="A78" s="544"/>
      <c r="B78" s="925" t="s">
        <v>8</v>
      </c>
      <c r="C78" s="925"/>
      <c r="D78" s="925"/>
      <c r="E78" s="111">
        <v>2</v>
      </c>
      <c r="F78" s="111" t="s">
        <v>5</v>
      </c>
      <c r="G78" s="472"/>
      <c r="H78" s="546"/>
    </row>
    <row r="79" spans="1:8" ht="36" customHeight="1" x14ac:dyDescent="0.3">
      <c r="A79" s="921" t="s">
        <v>7</v>
      </c>
      <c r="B79" s="921"/>
      <c r="C79" s="921"/>
      <c r="D79" s="921"/>
      <c r="E79" s="111">
        <v>0</v>
      </c>
      <c r="F79" s="111" t="s">
        <v>5</v>
      </c>
      <c r="G79" s="112">
        <v>0</v>
      </c>
      <c r="H79" s="111" t="s">
        <v>4</v>
      </c>
    </row>
    <row r="80" spans="1:8" ht="17.7" customHeight="1" x14ac:dyDescent="0.3">
      <c r="A80" s="925" t="s">
        <v>6</v>
      </c>
      <c r="B80" s="925"/>
      <c r="C80" s="925"/>
      <c r="D80" s="925"/>
      <c r="E80" s="111">
        <f>G80*25</f>
        <v>85</v>
      </c>
      <c r="F80" s="111" t="s">
        <v>5</v>
      </c>
      <c r="G80" s="112">
        <f>D6-G79-G72</f>
        <v>3.4</v>
      </c>
      <c r="H80" s="111" t="s">
        <v>4</v>
      </c>
    </row>
    <row r="81" spans="1:8" ht="10.199999999999999" customHeight="1" x14ac:dyDescent="0.3">
      <c r="A81" s="544"/>
      <c r="B81" s="544"/>
      <c r="C81" s="544"/>
      <c r="D81" s="544"/>
      <c r="E81" s="544"/>
      <c r="F81" s="544"/>
      <c r="G81" s="544"/>
      <c r="H81" s="544"/>
    </row>
    <row r="82" spans="1:8" x14ac:dyDescent="0.3">
      <c r="A82" s="544"/>
      <c r="B82" s="544"/>
      <c r="C82" s="544"/>
      <c r="D82" s="544"/>
      <c r="E82" s="544"/>
      <c r="F82" s="544"/>
      <c r="G82" s="544"/>
      <c r="H82" s="544"/>
    </row>
    <row r="83" spans="1:8" x14ac:dyDescent="0.3">
      <c r="A83" s="544" t="s">
        <v>3</v>
      </c>
      <c r="B83" s="544"/>
      <c r="C83" s="544"/>
      <c r="D83" s="544"/>
      <c r="E83" s="544"/>
      <c r="F83" s="544"/>
      <c r="G83" s="544"/>
      <c r="H83" s="544"/>
    </row>
    <row r="84" spans="1:8" ht="16.2" x14ac:dyDescent="0.3">
      <c r="A84" s="926" t="s">
        <v>2</v>
      </c>
      <c r="B84" s="926"/>
      <c r="C84" s="926"/>
      <c r="D84" s="926"/>
      <c r="E84" s="926"/>
      <c r="F84" s="926"/>
      <c r="G84" s="926"/>
      <c r="H84" s="926"/>
    </row>
    <row r="85" spans="1:8" x14ac:dyDescent="0.3">
      <c r="A85" s="544" t="s">
        <v>1</v>
      </c>
      <c r="B85" s="544"/>
      <c r="C85" s="544"/>
      <c r="D85" s="544"/>
      <c r="E85" s="544"/>
      <c r="F85" s="544"/>
      <c r="G85" s="544"/>
      <c r="H85" s="544"/>
    </row>
    <row r="86" spans="1:8" x14ac:dyDescent="0.3">
      <c r="A86" s="544"/>
      <c r="B86" s="544"/>
      <c r="C86" s="544"/>
      <c r="D86" s="544"/>
      <c r="E86" s="544"/>
      <c r="F86" s="544"/>
      <c r="G86" s="544"/>
      <c r="H86" s="544"/>
    </row>
    <row r="87" spans="1:8" x14ac:dyDescent="0.3">
      <c r="A87" s="924" t="s">
        <v>0</v>
      </c>
      <c r="B87" s="924"/>
      <c r="C87" s="924"/>
      <c r="D87" s="924"/>
      <c r="E87" s="924"/>
      <c r="F87" s="924"/>
      <c r="G87" s="924"/>
      <c r="H87" s="924"/>
    </row>
    <row r="88" spans="1:8" x14ac:dyDescent="0.3">
      <c r="A88" s="924"/>
      <c r="B88" s="924"/>
      <c r="C88" s="924"/>
      <c r="D88" s="924"/>
      <c r="E88" s="924"/>
      <c r="F88" s="924"/>
      <c r="G88" s="924"/>
      <c r="H88" s="924"/>
    </row>
    <row r="89" spans="1:8" x14ac:dyDescent="0.3">
      <c r="A89" s="924"/>
      <c r="B89" s="924"/>
      <c r="C89" s="924"/>
      <c r="D89" s="924"/>
      <c r="E89" s="924"/>
      <c r="F89" s="924"/>
      <c r="G89" s="924"/>
      <c r="H89" s="924"/>
    </row>
  </sheetData>
  <mergeCells count="90">
    <mergeCell ref="A58:C58"/>
    <mergeCell ref="D57:H57"/>
    <mergeCell ref="A57:C57"/>
    <mergeCell ref="B56:H56"/>
    <mergeCell ref="D58:H58"/>
    <mergeCell ref="B75:D75"/>
    <mergeCell ref="B76:D76"/>
    <mergeCell ref="C65:H65"/>
    <mergeCell ref="B78:D78"/>
    <mergeCell ref="A71:F71"/>
    <mergeCell ref="B73:D73"/>
    <mergeCell ref="A64:B66"/>
    <mergeCell ref="C66:H66"/>
    <mergeCell ref="A68:F68"/>
    <mergeCell ref="A69:F69"/>
    <mergeCell ref="A45:C45"/>
    <mergeCell ref="D45:H45"/>
    <mergeCell ref="B43:H43"/>
    <mergeCell ref="B44:H44"/>
    <mergeCell ref="A87:H89"/>
    <mergeCell ref="A61:B63"/>
    <mergeCell ref="A80:D80"/>
    <mergeCell ref="A84:H84"/>
    <mergeCell ref="B77:D77"/>
    <mergeCell ref="B74:D74"/>
    <mergeCell ref="A72:D72"/>
    <mergeCell ref="C61:H61"/>
    <mergeCell ref="C64:H64"/>
    <mergeCell ref="C63:H63"/>
    <mergeCell ref="C62:H62"/>
    <mergeCell ref="A79:D79"/>
    <mergeCell ref="D54:H54"/>
    <mergeCell ref="A55:F55"/>
    <mergeCell ref="A46:C46"/>
    <mergeCell ref="D46:H46"/>
    <mergeCell ref="D53:H53"/>
    <mergeCell ref="A54:C54"/>
    <mergeCell ref="A48:A52"/>
    <mergeCell ref="A53:C53"/>
    <mergeCell ref="B48:H48"/>
    <mergeCell ref="B49:H49"/>
    <mergeCell ref="B50:H50"/>
    <mergeCell ref="B51:H51"/>
    <mergeCell ref="B52:H52"/>
    <mergeCell ref="A47:F47"/>
    <mergeCell ref="B39:H39"/>
    <mergeCell ref="A15:D15"/>
    <mergeCell ref="A31:H31"/>
    <mergeCell ref="B32:F32"/>
    <mergeCell ref="G22:H22"/>
    <mergeCell ref="A18:H18"/>
    <mergeCell ref="A24:H24"/>
    <mergeCell ref="A19:B19"/>
    <mergeCell ref="C19:H19"/>
    <mergeCell ref="A21:D21"/>
    <mergeCell ref="A8:C8"/>
    <mergeCell ref="D8:H8"/>
    <mergeCell ref="A9:C9"/>
    <mergeCell ref="E15:H15"/>
    <mergeCell ref="A16:D16"/>
    <mergeCell ref="E16:H16"/>
    <mergeCell ref="D9:H9"/>
    <mergeCell ref="A11:H11"/>
    <mergeCell ref="A12:H12"/>
    <mergeCell ref="A13:D13"/>
    <mergeCell ref="E13:H13"/>
    <mergeCell ref="A14:D14"/>
    <mergeCell ref="E14:H14"/>
    <mergeCell ref="A2:H2"/>
    <mergeCell ref="A5:H5"/>
    <mergeCell ref="A6:C6"/>
    <mergeCell ref="D6:H6"/>
    <mergeCell ref="A7:C7"/>
    <mergeCell ref="D7:H7"/>
    <mergeCell ref="B41:H41"/>
    <mergeCell ref="B42:H42"/>
    <mergeCell ref="A22:A23"/>
    <mergeCell ref="A37:A44"/>
    <mergeCell ref="B26:F26"/>
    <mergeCell ref="B33:F33"/>
    <mergeCell ref="B30:F30"/>
    <mergeCell ref="B29:F29"/>
    <mergeCell ref="B28:F28"/>
    <mergeCell ref="B25:F25"/>
    <mergeCell ref="A36:F36"/>
    <mergeCell ref="A27:H27"/>
    <mergeCell ref="B22:F23"/>
    <mergeCell ref="B40:H40"/>
    <mergeCell ref="B37:H37"/>
    <mergeCell ref="B38:H38"/>
  </mergeCells>
  <pageMargins left="0.7" right="0.7" top="0.75" bottom="0.75" header="0.3" footer="0.3"/>
  <pageSetup paperSize="9" orientation="portrait" r:id="rId1"/>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zoomScaleNormal="100" zoomScaleSheetLayoutView="106" workbookViewId="0">
      <selection activeCell="A19" sqref="A19:B20"/>
    </sheetView>
  </sheetViews>
  <sheetFormatPr defaultColWidth="8.6640625" defaultRowHeight="14.4" x14ac:dyDescent="0.3"/>
  <cols>
    <col min="1" max="6" width="8.6640625" style="102"/>
    <col min="7" max="7" width="13.109375" style="102" customWidth="1"/>
    <col min="8" max="8" width="12.33203125" style="102" customWidth="1"/>
    <col min="9" max="9" width="9.6640625" style="102" customWidth="1"/>
    <col min="10" max="16384" width="8.6640625" style="102"/>
  </cols>
  <sheetData>
    <row r="1" spans="1:9" s="71" customFormat="1" ht="10.199999999999999" customHeight="1" x14ac:dyDescent="0.3"/>
    <row r="2" spans="1:9" s="78" customFormat="1" ht="13.8" x14ac:dyDescent="0.3">
      <c r="A2" s="943" t="s">
        <v>91</v>
      </c>
      <c r="B2" s="943"/>
      <c r="C2" s="943"/>
      <c r="D2" s="943"/>
      <c r="E2" s="943"/>
      <c r="F2" s="943"/>
      <c r="G2" s="943"/>
      <c r="H2" s="943"/>
      <c r="I2" s="943"/>
    </row>
    <row r="3" spans="1:9" s="71" customFormat="1" ht="10.199999999999999" customHeight="1" x14ac:dyDescent="0.3"/>
    <row r="4" spans="1:9" s="84" customFormat="1" ht="13.8" x14ac:dyDescent="0.3">
      <c r="A4" s="79" t="s">
        <v>90</v>
      </c>
      <c r="B4" s="78"/>
      <c r="C4" s="78"/>
      <c r="D4" s="78"/>
      <c r="E4" s="78"/>
      <c r="F4" s="78"/>
      <c r="G4" s="78"/>
      <c r="H4" s="78"/>
      <c r="I4" s="78"/>
    </row>
    <row r="5" spans="1:9" s="84" customFormat="1" ht="13.8" x14ac:dyDescent="0.3">
      <c r="A5" s="951" t="s">
        <v>231</v>
      </c>
      <c r="B5" s="951"/>
      <c r="C5" s="951"/>
      <c r="D5" s="951"/>
      <c r="E5" s="951"/>
      <c r="F5" s="951"/>
      <c r="G5" s="951"/>
      <c r="H5" s="951"/>
      <c r="I5" s="951"/>
    </row>
    <row r="6" spans="1:9" s="84" customFormat="1" ht="13.8" x14ac:dyDescent="0.3">
      <c r="A6" s="724" t="s">
        <v>88</v>
      </c>
      <c r="B6" s="725"/>
      <c r="C6" s="725"/>
      <c r="D6" s="725">
        <v>4</v>
      </c>
      <c r="E6" s="725"/>
      <c r="F6" s="725"/>
      <c r="G6" s="725"/>
      <c r="H6" s="725"/>
      <c r="I6" s="956"/>
    </row>
    <row r="7" spans="1:9" s="84" customFormat="1" ht="13.8" x14ac:dyDescent="0.3">
      <c r="A7" s="724" t="s">
        <v>87</v>
      </c>
      <c r="B7" s="725"/>
      <c r="C7" s="725"/>
      <c r="D7" s="725" t="s">
        <v>230</v>
      </c>
      <c r="E7" s="725"/>
      <c r="F7" s="725"/>
      <c r="G7" s="725"/>
      <c r="H7" s="725"/>
      <c r="I7" s="956"/>
    </row>
    <row r="8" spans="1:9" s="84" customFormat="1" ht="13.8" x14ac:dyDescent="0.3">
      <c r="A8" s="724" t="s">
        <v>85</v>
      </c>
      <c r="B8" s="725"/>
      <c r="C8" s="725"/>
      <c r="D8" s="725" t="s">
        <v>100</v>
      </c>
      <c r="E8" s="725"/>
      <c r="F8" s="725"/>
      <c r="G8" s="725"/>
      <c r="H8" s="725"/>
      <c r="I8" s="956"/>
    </row>
    <row r="9" spans="1:9" s="84" customFormat="1" ht="13.8" x14ac:dyDescent="0.3">
      <c r="A9" s="724" t="s">
        <v>83</v>
      </c>
      <c r="B9" s="725"/>
      <c r="C9" s="725"/>
      <c r="D9" s="725" t="s">
        <v>99</v>
      </c>
      <c r="E9" s="725"/>
      <c r="F9" s="725"/>
      <c r="G9" s="725"/>
      <c r="H9" s="725"/>
      <c r="I9" s="956"/>
    </row>
    <row r="10" spans="1:9" s="84" customFormat="1" ht="13.8" x14ac:dyDescent="0.3">
      <c r="A10" s="531"/>
      <c r="B10" s="531"/>
      <c r="C10" s="531"/>
      <c r="D10" s="531"/>
      <c r="E10" s="531"/>
      <c r="F10" s="531"/>
      <c r="G10" s="531"/>
      <c r="H10" s="531"/>
      <c r="I10" s="531"/>
    </row>
    <row r="11" spans="1:9" s="84" customFormat="1" ht="13.8" x14ac:dyDescent="0.3">
      <c r="A11" s="967" t="s">
        <v>81</v>
      </c>
      <c r="B11" s="967"/>
      <c r="C11" s="967"/>
      <c r="D11" s="967"/>
      <c r="E11" s="967"/>
      <c r="F11" s="967"/>
      <c r="G11" s="967"/>
      <c r="H11" s="967"/>
      <c r="I11" s="967"/>
    </row>
    <row r="12" spans="1:9" s="84" customFormat="1" ht="13.8" x14ac:dyDescent="0.3">
      <c r="A12" s="950" t="s">
        <v>915</v>
      </c>
      <c r="B12" s="950"/>
      <c r="C12" s="950"/>
      <c r="D12" s="950"/>
      <c r="E12" s="950"/>
      <c r="F12" s="950"/>
      <c r="G12" s="950"/>
      <c r="H12" s="950"/>
      <c r="I12" s="950"/>
    </row>
    <row r="13" spans="1:9" s="84" customFormat="1" ht="13.8" x14ac:dyDescent="0.3">
      <c r="A13" s="724" t="s">
        <v>79</v>
      </c>
      <c r="B13" s="725"/>
      <c r="C13" s="725"/>
      <c r="D13" s="725"/>
      <c r="E13" s="725"/>
      <c r="F13" s="725" t="s">
        <v>78</v>
      </c>
      <c r="G13" s="725"/>
      <c r="H13" s="725"/>
      <c r="I13" s="956"/>
    </row>
    <row r="14" spans="1:9" s="84" customFormat="1" ht="13.8" x14ac:dyDescent="0.3">
      <c r="A14" s="724" t="s">
        <v>77</v>
      </c>
      <c r="B14" s="725"/>
      <c r="C14" s="725"/>
      <c r="D14" s="725"/>
      <c r="E14" s="725"/>
      <c r="F14" s="725" t="s">
        <v>462</v>
      </c>
      <c r="G14" s="725"/>
      <c r="H14" s="725"/>
      <c r="I14" s="956"/>
    </row>
    <row r="15" spans="1:9" s="84" customFormat="1" ht="13.8" x14ac:dyDescent="0.3">
      <c r="A15" s="724" t="s">
        <v>76</v>
      </c>
      <c r="B15" s="725"/>
      <c r="C15" s="725"/>
      <c r="D15" s="725"/>
      <c r="E15" s="725"/>
      <c r="F15" s="725">
        <v>1</v>
      </c>
      <c r="G15" s="725"/>
      <c r="H15" s="725"/>
      <c r="I15" s="956"/>
    </row>
    <row r="16" spans="1:9" s="84" customFormat="1" ht="13.8" x14ac:dyDescent="0.3">
      <c r="A16" s="724" t="s">
        <v>74</v>
      </c>
      <c r="B16" s="725"/>
      <c r="C16" s="725"/>
      <c r="D16" s="725"/>
      <c r="E16" s="725"/>
      <c r="F16" s="725" t="s">
        <v>73</v>
      </c>
      <c r="G16" s="725"/>
      <c r="H16" s="725"/>
      <c r="I16" s="956"/>
    </row>
    <row r="17" spans="1:9" s="84" customFormat="1" ht="13.8" x14ac:dyDescent="0.3">
      <c r="A17" s="531"/>
      <c r="B17" s="531"/>
      <c r="C17" s="531"/>
      <c r="D17" s="531"/>
      <c r="E17" s="531"/>
      <c r="F17" s="531"/>
      <c r="G17" s="531"/>
      <c r="H17" s="531"/>
      <c r="I17" s="531"/>
    </row>
    <row r="18" spans="1:9" s="84" customFormat="1" ht="13.8" x14ac:dyDescent="0.3">
      <c r="A18" s="967" t="s">
        <v>72</v>
      </c>
      <c r="B18" s="967"/>
      <c r="C18" s="967"/>
      <c r="D18" s="967"/>
      <c r="E18" s="967"/>
      <c r="F18" s="967"/>
      <c r="G18" s="967"/>
      <c r="H18" s="967"/>
      <c r="I18" s="967"/>
    </row>
    <row r="19" spans="1:9" s="84" customFormat="1" ht="13.8" x14ac:dyDescent="0.3">
      <c r="A19" s="968" t="s">
        <v>71</v>
      </c>
      <c r="B19" s="969"/>
      <c r="C19" s="935" t="s">
        <v>228</v>
      </c>
      <c r="D19" s="935"/>
      <c r="E19" s="935"/>
      <c r="F19" s="935"/>
      <c r="G19" s="935"/>
      <c r="H19" s="935"/>
      <c r="I19" s="973"/>
    </row>
    <row r="20" spans="1:9" s="84" customFormat="1" ht="33.75" customHeight="1" x14ac:dyDescent="0.3">
      <c r="A20" s="970"/>
      <c r="B20" s="971"/>
      <c r="C20" s="939" t="s">
        <v>229</v>
      </c>
      <c r="D20" s="939"/>
      <c r="E20" s="939"/>
      <c r="F20" s="939"/>
      <c r="G20" s="939"/>
      <c r="H20" s="939"/>
      <c r="I20" s="972"/>
    </row>
    <row r="21" spans="1:9" s="84" customFormat="1" ht="13.8" x14ac:dyDescent="0.3">
      <c r="A21" s="531"/>
      <c r="B21" s="531"/>
      <c r="C21" s="531"/>
      <c r="D21" s="531"/>
      <c r="E21" s="531"/>
      <c r="F21" s="531"/>
      <c r="G21" s="531"/>
      <c r="H21" s="531"/>
      <c r="I21" s="531"/>
    </row>
    <row r="22" spans="1:9" s="84" customFormat="1" ht="13.8" x14ac:dyDescent="0.3">
      <c r="A22" s="974" t="s">
        <v>69</v>
      </c>
      <c r="B22" s="974"/>
      <c r="C22" s="974"/>
      <c r="D22" s="974"/>
      <c r="E22" s="531"/>
      <c r="F22" s="531"/>
      <c r="G22" s="531"/>
      <c r="H22" s="531"/>
      <c r="I22" s="531"/>
    </row>
    <row r="23" spans="1:9" s="84" customFormat="1" ht="13.8" x14ac:dyDescent="0.3">
      <c r="A23" s="975" t="s">
        <v>68</v>
      </c>
      <c r="B23" s="958" t="s">
        <v>67</v>
      </c>
      <c r="C23" s="958"/>
      <c r="D23" s="958"/>
      <c r="E23" s="958"/>
      <c r="F23" s="958"/>
      <c r="G23" s="958"/>
      <c r="H23" s="958" t="s">
        <v>66</v>
      </c>
      <c r="I23" s="959"/>
    </row>
    <row r="24" spans="1:9" s="84" customFormat="1" ht="27.6" x14ac:dyDescent="0.3">
      <c r="A24" s="975"/>
      <c r="B24" s="958"/>
      <c r="C24" s="958"/>
      <c r="D24" s="958"/>
      <c r="E24" s="958"/>
      <c r="F24" s="958"/>
      <c r="G24" s="958"/>
      <c r="H24" s="477" t="s">
        <v>65</v>
      </c>
      <c r="I24" s="478" t="s">
        <v>64</v>
      </c>
    </row>
    <row r="25" spans="1:9" s="84" customFormat="1" ht="13.8" x14ac:dyDescent="0.3">
      <c r="A25" s="962" t="s">
        <v>63</v>
      </c>
      <c r="B25" s="963"/>
      <c r="C25" s="963"/>
      <c r="D25" s="963"/>
      <c r="E25" s="963"/>
      <c r="F25" s="963"/>
      <c r="G25" s="963"/>
      <c r="H25" s="963"/>
      <c r="I25" s="964"/>
    </row>
    <row r="26" spans="1:9" s="84" customFormat="1" ht="61.5" customHeight="1" x14ac:dyDescent="0.3">
      <c r="A26" s="480" t="s">
        <v>227</v>
      </c>
      <c r="B26" s="965" t="s">
        <v>226</v>
      </c>
      <c r="C26" s="965"/>
      <c r="D26" s="965"/>
      <c r="E26" s="965"/>
      <c r="F26" s="965"/>
      <c r="G26" s="965"/>
      <c r="H26" s="488" t="s">
        <v>60</v>
      </c>
      <c r="I26" s="109" t="s">
        <v>45</v>
      </c>
    </row>
    <row r="27" spans="1:9" s="84" customFormat="1" ht="57" customHeight="1" x14ac:dyDescent="0.3">
      <c r="A27" s="480" t="s">
        <v>225</v>
      </c>
      <c r="B27" s="965" t="s">
        <v>224</v>
      </c>
      <c r="C27" s="965"/>
      <c r="D27" s="965"/>
      <c r="E27" s="965"/>
      <c r="F27" s="965"/>
      <c r="G27" s="965"/>
      <c r="H27" s="488" t="s">
        <v>96</v>
      </c>
      <c r="I27" s="109" t="s">
        <v>45</v>
      </c>
    </row>
    <row r="28" spans="1:9" s="84" customFormat="1" ht="72.75" customHeight="1" x14ac:dyDescent="0.3">
      <c r="A28" s="480" t="s">
        <v>223</v>
      </c>
      <c r="B28" s="966" t="s">
        <v>222</v>
      </c>
      <c r="C28" s="966"/>
      <c r="D28" s="966"/>
      <c r="E28" s="966"/>
      <c r="F28" s="966"/>
      <c r="G28" s="966"/>
      <c r="H28" s="488" t="s">
        <v>221</v>
      </c>
      <c r="I28" s="109" t="s">
        <v>45</v>
      </c>
    </row>
    <row r="29" spans="1:9" s="84" customFormat="1" ht="57.75" customHeight="1" x14ac:dyDescent="0.3">
      <c r="A29" s="480" t="s">
        <v>220</v>
      </c>
      <c r="B29" s="965" t="s">
        <v>219</v>
      </c>
      <c r="C29" s="965"/>
      <c r="D29" s="965"/>
      <c r="E29" s="965"/>
      <c r="F29" s="965"/>
      <c r="G29" s="965"/>
      <c r="H29" s="488" t="s">
        <v>161</v>
      </c>
      <c r="I29" s="109" t="s">
        <v>45</v>
      </c>
    </row>
    <row r="30" spans="1:9" s="84" customFormat="1" ht="13.8" x14ac:dyDescent="0.3">
      <c r="A30" s="962" t="s">
        <v>56</v>
      </c>
      <c r="B30" s="963"/>
      <c r="C30" s="963"/>
      <c r="D30" s="963"/>
      <c r="E30" s="963"/>
      <c r="F30" s="963"/>
      <c r="G30" s="963"/>
      <c r="H30" s="963"/>
      <c r="I30" s="964"/>
    </row>
    <row r="31" spans="1:9" s="84" customFormat="1" ht="67.5" customHeight="1" x14ac:dyDescent="0.3">
      <c r="A31" s="480" t="s">
        <v>218</v>
      </c>
      <c r="B31" s="946" t="s">
        <v>217</v>
      </c>
      <c r="C31" s="946"/>
      <c r="D31" s="946"/>
      <c r="E31" s="946"/>
      <c r="F31" s="946"/>
      <c r="G31" s="946"/>
      <c r="H31" s="357" t="s">
        <v>158</v>
      </c>
      <c r="I31" s="109" t="s">
        <v>45</v>
      </c>
    </row>
    <row r="32" spans="1:9" s="84" customFormat="1" ht="54.75" customHeight="1" x14ac:dyDescent="0.3">
      <c r="A32" s="480" t="s">
        <v>216</v>
      </c>
      <c r="B32" s="946" t="s">
        <v>215</v>
      </c>
      <c r="C32" s="946"/>
      <c r="D32" s="946"/>
      <c r="E32" s="946"/>
      <c r="F32" s="946"/>
      <c r="G32" s="946"/>
      <c r="H32" s="357" t="s">
        <v>214</v>
      </c>
      <c r="I32" s="109" t="s">
        <v>45</v>
      </c>
    </row>
    <row r="33" spans="1:9" s="84" customFormat="1" ht="73.5" customHeight="1" x14ac:dyDescent="0.3">
      <c r="A33" s="480" t="s">
        <v>213</v>
      </c>
      <c r="B33" s="946" t="s">
        <v>212</v>
      </c>
      <c r="C33" s="946"/>
      <c r="D33" s="946"/>
      <c r="E33" s="946"/>
      <c r="F33" s="946"/>
      <c r="G33" s="946"/>
      <c r="H33" s="357" t="s">
        <v>155</v>
      </c>
      <c r="I33" s="109" t="s">
        <v>45</v>
      </c>
    </row>
    <row r="34" spans="1:9" s="84" customFormat="1" ht="13.8" x14ac:dyDescent="0.3">
      <c r="A34" s="962" t="s">
        <v>49</v>
      </c>
      <c r="B34" s="963"/>
      <c r="C34" s="963"/>
      <c r="D34" s="963"/>
      <c r="E34" s="963"/>
      <c r="F34" s="963"/>
      <c r="G34" s="963"/>
      <c r="H34" s="963"/>
      <c r="I34" s="964"/>
    </row>
    <row r="35" spans="1:9" s="84" customFormat="1" ht="66.75" customHeight="1" x14ac:dyDescent="0.3">
      <c r="A35" s="480" t="s">
        <v>211</v>
      </c>
      <c r="B35" s="940" t="s">
        <v>210</v>
      </c>
      <c r="C35" s="940"/>
      <c r="D35" s="940"/>
      <c r="E35" s="940"/>
      <c r="F35" s="940"/>
      <c r="G35" s="940"/>
      <c r="H35" s="488" t="s">
        <v>209</v>
      </c>
      <c r="I35" s="109" t="s">
        <v>93</v>
      </c>
    </row>
    <row r="36" spans="1:9" s="84" customFormat="1" ht="45" customHeight="1" x14ac:dyDescent="0.3">
      <c r="A36" s="480" t="s">
        <v>208</v>
      </c>
      <c r="B36" s="940" t="s">
        <v>207</v>
      </c>
      <c r="C36" s="940"/>
      <c r="D36" s="940"/>
      <c r="E36" s="940"/>
      <c r="F36" s="940"/>
      <c r="G36" s="940"/>
      <c r="H36" s="488" t="s">
        <v>92</v>
      </c>
      <c r="I36" s="109" t="s">
        <v>45</v>
      </c>
    </row>
    <row r="37" spans="1:9" s="84" customFormat="1" ht="50.25" customHeight="1" x14ac:dyDescent="0.3">
      <c r="A37" s="480" t="s">
        <v>206</v>
      </c>
      <c r="B37" s="940" t="s">
        <v>205</v>
      </c>
      <c r="C37" s="940"/>
      <c r="D37" s="940"/>
      <c r="E37" s="940"/>
      <c r="F37" s="940"/>
      <c r="G37" s="940"/>
      <c r="H37" s="357" t="s">
        <v>204</v>
      </c>
      <c r="I37" s="109" t="s">
        <v>45</v>
      </c>
    </row>
    <row r="38" spans="1:9" s="84" customFormat="1" ht="13.8" x14ac:dyDescent="0.3">
      <c r="A38" s="531"/>
      <c r="B38" s="531"/>
      <c r="C38" s="531"/>
      <c r="D38" s="531"/>
      <c r="E38" s="531"/>
      <c r="F38" s="531"/>
      <c r="G38" s="531"/>
      <c r="H38" s="531"/>
      <c r="I38" s="531"/>
    </row>
    <row r="39" spans="1:9" s="84" customFormat="1" ht="13.8" x14ac:dyDescent="0.3">
      <c r="A39" s="479" t="s">
        <v>44</v>
      </c>
      <c r="B39" s="531"/>
      <c r="C39" s="531"/>
      <c r="D39" s="531"/>
      <c r="E39" s="531"/>
      <c r="F39" s="531"/>
      <c r="G39" s="531"/>
      <c r="H39" s="531"/>
      <c r="I39" s="531"/>
    </row>
    <row r="40" spans="1:9" s="84" customFormat="1" ht="13.8" x14ac:dyDescent="0.3">
      <c r="A40" s="748" t="s">
        <v>43</v>
      </c>
      <c r="B40" s="748"/>
      <c r="C40" s="748"/>
      <c r="D40" s="748"/>
      <c r="E40" s="748"/>
      <c r="F40" s="748"/>
      <c r="G40" s="748"/>
      <c r="H40" s="81">
        <v>12</v>
      </c>
      <c r="I40" s="455" t="s">
        <v>5</v>
      </c>
    </row>
    <row r="41" spans="1:9" s="84" customFormat="1" ht="36.75" customHeight="1" x14ac:dyDescent="0.3">
      <c r="A41" s="952" t="s">
        <v>35</v>
      </c>
      <c r="B41" s="940" t="s">
        <v>203</v>
      </c>
      <c r="C41" s="725"/>
      <c r="D41" s="725"/>
      <c r="E41" s="725"/>
      <c r="F41" s="725"/>
      <c r="G41" s="725"/>
      <c r="H41" s="725"/>
      <c r="I41" s="956"/>
    </row>
    <row r="42" spans="1:9" s="84" customFormat="1" ht="25.5" customHeight="1" x14ac:dyDescent="0.3">
      <c r="A42" s="953"/>
      <c r="B42" s="956" t="s">
        <v>202</v>
      </c>
      <c r="C42" s="746"/>
      <c r="D42" s="746"/>
      <c r="E42" s="746"/>
      <c r="F42" s="746"/>
      <c r="G42" s="746"/>
      <c r="H42" s="746"/>
      <c r="I42" s="746"/>
    </row>
    <row r="43" spans="1:9" s="84" customFormat="1" ht="39" customHeight="1" x14ac:dyDescent="0.3">
      <c r="A43" s="953"/>
      <c r="B43" s="960" t="s">
        <v>201</v>
      </c>
      <c r="C43" s="961"/>
      <c r="D43" s="961"/>
      <c r="E43" s="961"/>
      <c r="F43" s="961"/>
      <c r="G43" s="961"/>
      <c r="H43" s="961"/>
      <c r="I43" s="961"/>
    </row>
    <row r="44" spans="1:9" s="84" customFormat="1" ht="21.75" customHeight="1" x14ac:dyDescent="0.3">
      <c r="A44" s="953"/>
      <c r="B44" s="941" t="s">
        <v>200</v>
      </c>
      <c r="C44" s="746"/>
      <c r="D44" s="746"/>
      <c r="E44" s="746"/>
      <c r="F44" s="746"/>
      <c r="G44" s="746"/>
      <c r="H44" s="746"/>
      <c r="I44" s="746"/>
    </row>
    <row r="45" spans="1:9" s="84" customFormat="1" ht="38.25" customHeight="1" x14ac:dyDescent="0.3">
      <c r="A45" s="953"/>
      <c r="B45" s="941" t="s">
        <v>199</v>
      </c>
      <c r="C45" s="746"/>
      <c r="D45" s="746"/>
      <c r="E45" s="746"/>
      <c r="F45" s="746"/>
      <c r="G45" s="746"/>
      <c r="H45" s="746"/>
      <c r="I45" s="746"/>
    </row>
    <row r="46" spans="1:9" s="84" customFormat="1" ht="21.75" customHeight="1" x14ac:dyDescent="0.3">
      <c r="A46" s="953"/>
      <c r="B46" s="956" t="s">
        <v>198</v>
      </c>
      <c r="C46" s="746"/>
      <c r="D46" s="746"/>
      <c r="E46" s="746"/>
      <c r="F46" s="746"/>
      <c r="G46" s="746"/>
      <c r="H46" s="746"/>
      <c r="I46" s="746"/>
    </row>
    <row r="47" spans="1:9" s="84" customFormat="1" ht="24" customHeight="1" x14ac:dyDescent="0.3">
      <c r="A47" s="953"/>
      <c r="B47" s="956" t="s">
        <v>197</v>
      </c>
      <c r="C47" s="746"/>
      <c r="D47" s="746"/>
      <c r="E47" s="746"/>
      <c r="F47" s="746"/>
      <c r="G47" s="746"/>
      <c r="H47" s="746"/>
      <c r="I47" s="746"/>
    </row>
    <row r="48" spans="1:9" s="84" customFormat="1" ht="23.25" customHeight="1" x14ac:dyDescent="0.3">
      <c r="A48" s="953"/>
      <c r="B48" s="957" t="s">
        <v>196</v>
      </c>
      <c r="C48" s="950"/>
      <c r="D48" s="950"/>
      <c r="E48" s="950"/>
      <c r="F48" s="950"/>
      <c r="G48" s="950"/>
      <c r="H48" s="950"/>
      <c r="I48" s="950"/>
    </row>
    <row r="49" spans="1:9" s="84" customFormat="1" ht="24" customHeight="1" x14ac:dyDescent="0.3">
      <c r="A49" s="931" t="s">
        <v>31</v>
      </c>
      <c r="B49" s="932"/>
      <c r="C49" s="932"/>
      <c r="D49" s="932" t="s">
        <v>612</v>
      </c>
      <c r="E49" s="932"/>
      <c r="F49" s="932"/>
      <c r="G49" s="932"/>
      <c r="H49" s="932"/>
      <c r="I49" s="933"/>
    </row>
    <row r="50" spans="1:9" s="84" customFormat="1" ht="33.75" customHeight="1" x14ac:dyDescent="0.3">
      <c r="A50" s="945" t="s">
        <v>29</v>
      </c>
      <c r="B50" s="946"/>
      <c r="C50" s="946"/>
      <c r="D50" s="947" t="s">
        <v>195</v>
      </c>
      <c r="E50" s="948"/>
      <c r="F50" s="948"/>
      <c r="G50" s="948"/>
      <c r="H50" s="948"/>
      <c r="I50" s="948"/>
    </row>
    <row r="51" spans="1:9" s="84" customFormat="1" ht="13.8" x14ac:dyDescent="0.3">
      <c r="A51" s="748" t="s">
        <v>106</v>
      </c>
      <c r="B51" s="748"/>
      <c r="C51" s="748"/>
      <c r="D51" s="748"/>
      <c r="E51" s="748"/>
      <c r="F51" s="748"/>
      <c r="G51" s="748"/>
      <c r="H51" s="81">
        <v>9</v>
      </c>
      <c r="I51" s="455" t="s">
        <v>5</v>
      </c>
    </row>
    <row r="52" spans="1:9" s="84" customFormat="1" ht="20.100000000000001" customHeight="1" x14ac:dyDescent="0.3">
      <c r="A52" s="952" t="s">
        <v>35</v>
      </c>
      <c r="B52" s="940" t="s">
        <v>194</v>
      </c>
      <c r="C52" s="940"/>
      <c r="D52" s="940"/>
      <c r="E52" s="940"/>
      <c r="F52" s="940"/>
      <c r="G52" s="940"/>
      <c r="H52" s="940"/>
      <c r="I52" s="941"/>
    </row>
    <row r="53" spans="1:9" s="84" customFormat="1" ht="20.100000000000001" customHeight="1" x14ac:dyDescent="0.3">
      <c r="A53" s="953"/>
      <c r="B53" s="941" t="s">
        <v>193</v>
      </c>
      <c r="C53" s="747"/>
      <c r="D53" s="747"/>
      <c r="E53" s="747"/>
      <c r="F53" s="747"/>
      <c r="G53" s="747"/>
      <c r="H53" s="747"/>
      <c r="I53" s="747"/>
    </row>
    <row r="54" spans="1:9" s="84" customFormat="1" ht="20.100000000000001" customHeight="1" x14ac:dyDescent="0.3">
      <c r="A54" s="953"/>
      <c r="B54" s="941" t="s">
        <v>192</v>
      </c>
      <c r="C54" s="747"/>
      <c r="D54" s="747"/>
      <c r="E54" s="747"/>
      <c r="F54" s="747"/>
      <c r="G54" s="747"/>
      <c r="H54" s="747"/>
      <c r="I54" s="747"/>
    </row>
    <row r="55" spans="1:9" s="84" customFormat="1" ht="20.100000000000001" customHeight="1" x14ac:dyDescent="0.3">
      <c r="A55" s="953"/>
      <c r="B55" s="941" t="s">
        <v>191</v>
      </c>
      <c r="C55" s="747"/>
      <c r="D55" s="747"/>
      <c r="E55" s="747"/>
      <c r="F55" s="747"/>
      <c r="G55" s="747"/>
      <c r="H55" s="747"/>
      <c r="I55" s="747"/>
    </row>
    <row r="56" spans="1:9" s="84" customFormat="1" ht="20.100000000000001" customHeight="1" x14ac:dyDescent="0.3">
      <c r="A56" s="953"/>
      <c r="B56" s="941" t="s">
        <v>190</v>
      </c>
      <c r="C56" s="747"/>
      <c r="D56" s="747"/>
      <c r="E56" s="747"/>
      <c r="F56" s="747"/>
      <c r="G56" s="747"/>
      <c r="H56" s="747"/>
      <c r="I56" s="747"/>
    </row>
    <row r="57" spans="1:9" s="84" customFormat="1" ht="38.25" customHeight="1" x14ac:dyDescent="0.3">
      <c r="A57" s="953"/>
      <c r="B57" s="954" t="s">
        <v>189</v>
      </c>
      <c r="C57" s="955"/>
      <c r="D57" s="955"/>
      <c r="E57" s="955"/>
      <c r="F57" s="955"/>
      <c r="G57" s="955"/>
      <c r="H57" s="955"/>
      <c r="I57" s="955"/>
    </row>
    <row r="58" spans="1:9" s="84" customFormat="1" ht="13.8" x14ac:dyDescent="0.3">
      <c r="A58" s="931" t="s">
        <v>31</v>
      </c>
      <c r="B58" s="932"/>
      <c r="C58" s="932"/>
      <c r="D58" s="932" t="s">
        <v>188</v>
      </c>
      <c r="E58" s="932"/>
      <c r="F58" s="932"/>
      <c r="G58" s="932"/>
      <c r="H58" s="932"/>
      <c r="I58" s="933"/>
    </row>
    <row r="59" spans="1:9" s="84" customFormat="1" ht="39.75" customHeight="1" x14ac:dyDescent="0.3">
      <c r="A59" s="945" t="s">
        <v>29</v>
      </c>
      <c r="B59" s="946"/>
      <c r="C59" s="946"/>
      <c r="D59" s="947" t="s">
        <v>187</v>
      </c>
      <c r="E59" s="948"/>
      <c r="F59" s="948"/>
      <c r="G59" s="948"/>
      <c r="H59" s="948"/>
      <c r="I59" s="948"/>
    </row>
    <row r="60" spans="1:9" s="84" customFormat="1" ht="13.8" x14ac:dyDescent="0.3">
      <c r="A60" s="748" t="s">
        <v>36</v>
      </c>
      <c r="B60" s="748"/>
      <c r="C60" s="748"/>
      <c r="D60" s="748"/>
      <c r="E60" s="748"/>
      <c r="F60" s="748"/>
      <c r="G60" s="748"/>
      <c r="H60" s="81">
        <v>9</v>
      </c>
      <c r="I60" s="455" t="s">
        <v>5</v>
      </c>
    </row>
    <row r="61" spans="1:9" s="84" customFormat="1" ht="20.100000000000001" customHeight="1" x14ac:dyDescent="0.3">
      <c r="A61" s="952" t="s">
        <v>35</v>
      </c>
      <c r="B61" s="940" t="s">
        <v>186</v>
      </c>
      <c r="C61" s="940"/>
      <c r="D61" s="940"/>
      <c r="E61" s="940"/>
      <c r="F61" s="940"/>
      <c r="G61" s="940"/>
      <c r="H61" s="940"/>
      <c r="I61" s="941"/>
    </row>
    <row r="62" spans="1:9" s="84" customFormat="1" ht="20.100000000000001" customHeight="1" x14ac:dyDescent="0.3">
      <c r="A62" s="953"/>
      <c r="B62" s="941" t="s">
        <v>185</v>
      </c>
      <c r="C62" s="747"/>
      <c r="D62" s="747"/>
      <c r="E62" s="747"/>
      <c r="F62" s="747"/>
      <c r="G62" s="747"/>
      <c r="H62" s="747"/>
      <c r="I62" s="747"/>
    </row>
    <row r="63" spans="1:9" s="84" customFormat="1" ht="20.100000000000001" customHeight="1" x14ac:dyDescent="0.3">
      <c r="A63" s="953"/>
      <c r="B63" s="941" t="s">
        <v>184</v>
      </c>
      <c r="C63" s="747"/>
      <c r="D63" s="747"/>
      <c r="E63" s="747"/>
      <c r="F63" s="747"/>
      <c r="G63" s="747"/>
      <c r="H63" s="747"/>
      <c r="I63" s="747"/>
    </row>
    <row r="64" spans="1:9" s="84" customFormat="1" ht="20.100000000000001" customHeight="1" x14ac:dyDescent="0.3">
      <c r="A64" s="953"/>
      <c r="B64" s="954" t="s">
        <v>183</v>
      </c>
      <c r="C64" s="955"/>
      <c r="D64" s="955"/>
      <c r="E64" s="955"/>
      <c r="F64" s="955"/>
      <c r="G64" s="955"/>
      <c r="H64" s="955"/>
      <c r="I64" s="955"/>
    </row>
    <row r="65" spans="1:9" s="84" customFormat="1" ht="13.8" x14ac:dyDescent="0.3">
      <c r="A65" s="931" t="s">
        <v>31</v>
      </c>
      <c r="B65" s="932"/>
      <c r="C65" s="932"/>
      <c r="D65" s="932" t="s">
        <v>182</v>
      </c>
      <c r="E65" s="932"/>
      <c r="F65" s="932"/>
      <c r="G65" s="932"/>
      <c r="H65" s="932"/>
      <c r="I65" s="933"/>
    </row>
    <row r="66" spans="1:9" s="84" customFormat="1" ht="40.5" customHeight="1" x14ac:dyDescent="0.3">
      <c r="A66" s="945" t="s">
        <v>29</v>
      </c>
      <c r="B66" s="946"/>
      <c r="C66" s="946"/>
      <c r="D66" s="947" t="s">
        <v>181</v>
      </c>
      <c r="E66" s="948"/>
      <c r="F66" s="948"/>
      <c r="G66" s="948"/>
      <c r="H66" s="948"/>
      <c r="I66" s="948"/>
    </row>
    <row r="67" spans="1:9" s="84" customFormat="1" ht="13.8" x14ac:dyDescent="0.3">
      <c r="A67" s="531"/>
      <c r="B67" s="531"/>
      <c r="C67" s="531"/>
      <c r="D67" s="531"/>
      <c r="E67" s="531"/>
      <c r="F67" s="531"/>
      <c r="G67" s="531"/>
      <c r="H67" s="531"/>
      <c r="I67" s="531"/>
    </row>
    <row r="68" spans="1:9" s="84" customFormat="1" ht="13.8" x14ac:dyDescent="0.3">
      <c r="A68" s="479" t="s">
        <v>27</v>
      </c>
      <c r="B68" s="531"/>
      <c r="C68" s="531"/>
      <c r="D68" s="531"/>
      <c r="E68" s="531"/>
      <c r="F68" s="531"/>
      <c r="G68" s="531"/>
      <c r="H68" s="531"/>
      <c r="I68" s="531"/>
    </row>
    <row r="69" spans="1:9" s="84" customFormat="1" ht="31.5" customHeight="1" x14ac:dyDescent="0.3">
      <c r="A69" s="949" t="s">
        <v>26</v>
      </c>
      <c r="B69" s="934"/>
      <c r="C69" s="940" t="s">
        <v>180</v>
      </c>
      <c r="D69" s="940"/>
      <c r="E69" s="940"/>
      <c r="F69" s="940"/>
      <c r="G69" s="940"/>
      <c r="H69" s="940"/>
      <c r="I69" s="941"/>
    </row>
    <row r="70" spans="1:9" s="84" customFormat="1" ht="31.5" customHeight="1" x14ac:dyDescent="0.3">
      <c r="A70" s="950"/>
      <c r="B70" s="936"/>
      <c r="C70" s="940" t="s">
        <v>179</v>
      </c>
      <c r="D70" s="940"/>
      <c r="E70" s="940"/>
      <c r="F70" s="940"/>
      <c r="G70" s="940"/>
      <c r="H70" s="940"/>
      <c r="I70" s="941"/>
    </row>
    <row r="71" spans="1:9" s="84" customFormat="1" ht="22.5" customHeight="1" x14ac:dyDescent="0.3">
      <c r="A71" s="951"/>
      <c r="B71" s="938"/>
      <c r="C71" s="940" t="s">
        <v>178</v>
      </c>
      <c r="D71" s="940"/>
      <c r="E71" s="940"/>
      <c r="F71" s="940"/>
      <c r="G71" s="940"/>
      <c r="H71" s="940"/>
      <c r="I71" s="941"/>
    </row>
    <row r="72" spans="1:9" s="84" customFormat="1" ht="31.5" customHeight="1" x14ac:dyDescent="0.3">
      <c r="A72" s="934" t="s">
        <v>22</v>
      </c>
      <c r="B72" s="935"/>
      <c r="C72" s="940" t="s">
        <v>177</v>
      </c>
      <c r="D72" s="940"/>
      <c r="E72" s="940"/>
      <c r="F72" s="940"/>
      <c r="G72" s="940"/>
      <c r="H72" s="940"/>
      <c r="I72" s="941"/>
    </row>
    <row r="73" spans="1:9" s="84" customFormat="1" ht="20.100000000000001" customHeight="1" x14ac:dyDescent="0.3">
      <c r="A73" s="936"/>
      <c r="B73" s="937"/>
      <c r="C73" s="940" t="s">
        <v>176</v>
      </c>
      <c r="D73" s="940"/>
      <c r="E73" s="940"/>
      <c r="F73" s="940"/>
      <c r="G73" s="940"/>
      <c r="H73" s="940"/>
      <c r="I73" s="941"/>
    </row>
    <row r="74" spans="1:9" s="84" customFormat="1" ht="20.100000000000001" customHeight="1" x14ac:dyDescent="0.3">
      <c r="A74" s="938"/>
      <c r="B74" s="939"/>
      <c r="C74" s="940" t="s">
        <v>175</v>
      </c>
      <c r="D74" s="940"/>
      <c r="E74" s="940"/>
      <c r="F74" s="940"/>
      <c r="G74" s="940"/>
      <c r="H74" s="940"/>
      <c r="I74" s="941"/>
    </row>
    <row r="75" spans="1:9" s="84" customFormat="1" ht="13.8" x14ac:dyDescent="0.3">
      <c r="A75" s="531"/>
      <c r="B75" s="531"/>
      <c r="C75" s="531"/>
      <c r="D75" s="531"/>
      <c r="E75" s="531"/>
      <c r="F75" s="531"/>
      <c r="G75" s="531"/>
      <c r="H75" s="531"/>
      <c r="I75" s="531"/>
    </row>
    <row r="76" spans="1:9" s="84" customFormat="1" ht="13.8" x14ac:dyDescent="0.3">
      <c r="A76" s="80" t="s">
        <v>19</v>
      </c>
      <c r="B76" s="80"/>
      <c r="C76" s="80"/>
      <c r="D76" s="80"/>
      <c r="E76" s="80"/>
      <c r="F76" s="80"/>
      <c r="G76" s="80"/>
      <c r="H76" s="531"/>
      <c r="I76" s="531"/>
    </row>
    <row r="77" spans="1:9" s="84" customFormat="1" ht="36" customHeight="1" x14ac:dyDescent="0.3">
      <c r="A77" s="108" t="s">
        <v>174</v>
      </c>
      <c r="B77" s="747" t="s">
        <v>173</v>
      </c>
      <c r="C77" s="747"/>
      <c r="D77" s="747"/>
      <c r="E77" s="747"/>
      <c r="F77" s="747"/>
      <c r="G77" s="747"/>
      <c r="H77" s="77">
        <v>4</v>
      </c>
      <c r="I77" s="464" t="s">
        <v>4</v>
      </c>
    </row>
    <row r="78" spans="1:9" s="84" customFormat="1" ht="35.25" customHeight="1" x14ac:dyDescent="0.3">
      <c r="A78" s="108" t="s">
        <v>172</v>
      </c>
      <c r="B78" s="747" t="s">
        <v>171</v>
      </c>
      <c r="C78" s="747"/>
      <c r="D78" s="747"/>
      <c r="E78" s="747"/>
      <c r="F78" s="747"/>
      <c r="G78" s="747"/>
      <c r="H78" s="77">
        <v>0</v>
      </c>
      <c r="I78" s="464" t="s">
        <v>4</v>
      </c>
    </row>
    <row r="79" spans="1:9" s="84" customFormat="1" ht="13.8" x14ac:dyDescent="0.3">
      <c r="A79" s="752" t="s">
        <v>16</v>
      </c>
      <c r="B79" s="752"/>
      <c r="C79" s="752"/>
      <c r="D79" s="752"/>
      <c r="E79" s="752"/>
      <c r="F79" s="752"/>
      <c r="G79" s="752"/>
      <c r="H79" s="107"/>
      <c r="I79" s="75"/>
    </row>
    <row r="80" spans="1:9" s="84" customFormat="1" ht="33" customHeight="1" x14ac:dyDescent="0.3">
      <c r="A80" s="747" t="s">
        <v>15</v>
      </c>
      <c r="B80" s="747"/>
      <c r="C80" s="747"/>
      <c r="D80" s="747"/>
      <c r="E80" s="747"/>
      <c r="F80" s="73">
        <f>SUM(F81:F86)</f>
        <v>37</v>
      </c>
      <c r="G80" s="73" t="s">
        <v>5</v>
      </c>
      <c r="H80" s="72">
        <f>+F80/25</f>
        <v>1.48</v>
      </c>
      <c r="I80" s="464" t="s">
        <v>4</v>
      </c>
    </row>
    <row r="81" spans="1:9" s="84" customFormat="1" ht="14.25" customHeight="1" x14ac:dyDescent="0.3">
      <c r="A81" s="533" t="s">
        <v>14</v>
      </c>
      <c r="B81" s="746" t="s">
        <v>13</v>
      </c>
      <c r="C81" s="746"/>
      <c r="D81" s="746"/>
      <c r="E81" s="746"/>
      <c r="F81" s="73">
        <v>12</v>
      </c>
      <c r="G81" s="73" t="s">
        <v>5</v>
      </c>
      <c r="H81" s="106"/>
      <c r="I81" s="105"/>
    </row>
    <row r="82" spans="1:9" s="84" customFormat="1" ht="14.25" customHeight="1" x14ac:dyDescent="0.3">
      <c r="A82" s="531"/>
      <c r="B82" s="746" t="s">
        <v>12</v>
      </c>
      <c r="C82" s="746"/>
      <c r="D82" s="746"/>
      <c r="E82" s="746"/>
      <c r="F82" s="73">
        <v>18</v>
      </c>
      <c r="G82" s="73" t="s">
        <v>5</v>
      </c>
      <c r="H82" s="547"/>
      <c r="I82" s="535"/>
    </row>
    <row r="83" spans="1:9" s="84" customFormat="1" ht="14.25" customHeight="1" x14ac:dyDescent="0.3">
      <c r="A83" s="531"/>
      <c r="B83" s="746" t="s">
        <v>11</v>
      </c>
      <c r="C83" s="746"/>
      <c r="D83" s="746"/>
      <c r="E83" s="746"/>
      <c r="F83" s="73">
        <v>4</v>
      </c>
      <c r="G83" s="73" t="s">
        <v>5</v>
      </c>
      <c r="H83" s="547"/>
      <c r="I83" s="535"/>
    </row>
    <row r="84" spans="1:9" s="84" customFormat="1" ht="14.25" customHeight="1" x14ac:dyDescent="0.3">
      <c r="A84" s="531"/>
      <c r="B84" s="746" t="s">
        <v>10</v>
      </c>
      <c r="C84" s="746"/>
      <c r="D84" s="746"/>
      <c r="E84" s="746"/>
      <c r="F84" s="73">
        <v>0</v>
      </c>
      <c r="G84" s="73" t="s">
        <v>5</v>
      </c>
      <c r="H84" s="547"/>
      <c r="I84" s="535"/>
    </row>
    <row r="85" spans="1:9" s="84" customFormat="1" ht="14.25" customHeight="1" x14ac:dyDescent="0.3">
      <c r="A85" s="531"/>
      <c r="B85" s="746" t="s">
        <v>9</v>
      </c>
      <c r="C85" s="746"/>
      <c r="D85" s="746"/>
      <c r="E85" s="746"/>
      <c r="F85" s="73">
        <v>0</v>
      </c>
      <c r="G85" s="73" t="s">
        <v>5</v>
      </c>
      <c r="H85" s="547"/>
      <c r="I85" s="535"/>
    </row>
    <row r="86" spans="1:9" s="84" customFormat="1" ht="14.25" customHeight="1" x14ac:dyDescent="0.3">
      <c r="A86" s="531"/>
      <c r="B86" s="746" t="s">
        <v>8</v>
      </c>
      <c r="C86" s="746"/>
      <c r="D86" s="746"/>
      <c r="E86" s="746"/>
      <c r="F86" s="73">
        <v>3</v>
      </c>
      <c r="G86" s="73" t="s">
        <v>5</v>
      </c>
      <c r="H86" s="106"/>
      <c r="I86" s="105"/>
    </row>
    <row r="87" spans="1:9" s="84" customFormat="1" ht="35.25" customHeight="1" x14ac:dyDescent="0.3">
      <c r="A87" s="747" t="s">
        <v>7</v>
      </c>
      <c r="B87" s="747"/>
      <c r="C87" s="747"/>
      <c r="D87" s="747"/>
      <c r="E87" s="747"/>
      <c r="F87" s="73">
        <v>0</v>
      </c>
      <c r="G87" s="73" t="s">
        <v>5</v>
      </c>
      <c r="H87" s="72">
        <v>0</v>
      </c>
      <c r="I87" s="464" t="s">
        <v>4</v>
      </c>
    </row>
    <row r="88" spans="1:9" s="84" customFormat="1" ht="14.25" customHeight="1" x14ac:dyDescent="0.3">
      <c r="A88" s="746" t="s">
        <v>6</v>
      </c>
      <c r="B88" s="746"/>
      <c r="C88" s="746"/>
      <c r="D88" s="746"/>
      <c r="E88" s="746"/>
      <c r="F88" s="73">
        <f>H88*25</f>
        <v>63</v>
      </c>
      <c r="G88" s="73" t="s">
        <v>5</v>
      </c>
      <c r="H88" s="72">
        <f>D6-H80-H87</f>
        <v>2.52</v>
      </c>
      <c r="I88" s="464" t="s">
        <v>4</v>
      </c>
    </row>
    <row r="89" spans="1:9" x14ac:dyDescent="0.3">
      <c r="A89" s="71"/>
      <c r="B89" s="71"/>
      <c r="C89" s="71"/>
      <c r="D89" s="71"/>
      <c r="E89" s="71"/>
      <c r="F89" s="71"/>
      <c r="G89" s="71"/>
      <c r="H89" s="71"/>
      <c r="I89" s="71"/>
    </row>
    <row r="90" spans="1:9" x14ac:dyDescent="0.3">
      <c r="A90" s="71"/>
      <c r="B90" s="71"/>
      <c r="C90" s="71"/>
      <c r="D90" s="71"/>
      <c r="E90" s="71"/>
      <c r="F90" s="71"/>
      <c r="G90" s="71"/>
      <c r="H90" s="71"/>
      <c r="I90" s="71"/>
    </row>
    <row r="91" spans="1:9" x14ac:dyDescent="0.3">
      <c r="A91" s="104"/>
      <c r="B91" s="104"/>
      <c r="C91" s="104"/>
      <c r="D91" s="104"/>
      <c r="E91" s="104"/>
      <c r="F91" s="104"/>
      <c r="G91" s="104"/>
      <c r="H91" s="104"/>
      <c r="I91" s="104"/>
    </row>
    <row r="92" spans="1:9" x14ac:dyDescent="0.3">
      <c r="A92" s="104" t="s">
        <v>3</v>
      </c>
      <c r="B92" s="104"/>
      <c r="C92" s="104"/>
      <c r="D92" s="104"/>
      <c r="E92" s="104"/>
      <c r="F92" s="104"/>
      <c r="G92" s="104"/>
      <c r="H92" s="104"/>
      <c r="I92" s="104"/>
    </row>
    <row r="93" spans="1:9" ht="15.6" x14ac:dyDescent="0.3">
      <c r="A93" s="944" t="s">
        <v>170</v>
      </c>
      <c r="B93" s="944"/>
      <c r="C93" s="944"/>
      <c r="D93" s="944"/>
      <c r="E93" s="944"/>
      <c r="F93" s="944"/>
      <c r="G93" s="944"/>
      <c r="H93" s="944"/>
      <c r="I93" s="944"/>
    </row>
    <row r="94" spans="1:9" x14ac:dyDescent="0.3">
      <c r="A94" s="104" t="s">
        <v>1</v>
      </c>
      <c r="B94" s="104"/>
      <c r="C94" s="104"/>
      <c r="D94" s="104"/>
      <c r="E94" s="104"/>
      <c r="F94" s="104"/>
      <c r="G94" s="104"/>
      <c r="H94" s="104"/>
      <c r="I94" s="104"/>
    </row>
    <row r="95" spans="1:9" x14ac:dyDescent="0.3">
      <c r="A95" s="104"/>
      <c r="B95" s="104"/>
      <c r="C95" s="104"/>
      <c r="D95" s="104"/>
      <c r="E95" s="104"/>
      <c r="F95" s="104"/>
      <c r="G95" s="104"/>
      <c r="H95" s="104"/>
      <c r="I95" s="104"/>
    </row>
    <row r="96" spans="1:9" x14ac:dyDescent="0.3">
      <c r="A96" s="942" t="s">
        <v>0</v>
      </c>
      <c r="B96" s="942"/>
      <c r="C96" s="942"/>
      <c r="D96" s="942"/>
      <c r="E96" s="942"/>
      <c r="F96" s="942"/>
      <c r="G96" s="942"/>
      <c r="H96" s="942"/>
      <c r="I96" s="942"/>
    </row>
    <row r="97" spans="1:9" x14ac:dyDescent="0.3">
      <c r="A97" s="942"/>
      <c r="B97" s="942"/>
      <c r="C97" s="942"/>
      <c r="D97" s="942"/>
      <c r="E97" s="942"/>
      <c r="F97" s="942"/>
      <c r="G97" s="942"/>
      <c r="H97" s="942"/>
      <c r="I97" s="942"/>
    </row>
    <row r="98" spans="1:9" x14ac:dyDescent="0.3">
      <c r="A98" s="942"/>
      <c r="B98" s="942"/>
      <c r="C98" s="942"/>
      <c r="D98" s="942"/>
      <c r="E98" s="942"/>
      <c r="F98" s="942"/>
      <c r="G98" s="942"/>
      <c r="H98" s="942"/>
      <c r="I98" s="942"/>
    </row>
    <row r="99" spans="1:9" x14ac:dyDescent="0.3">
      <c r="A99" s="104"/>
      <c r="B99" s="104"/>
      <c r="C99" s="104"/>
      <c r="D99" s="104"/>
      <c r="E99" s="104"/>
      <c r="F99" s="104"/>
      <c r="G99" s="104"/>
      <c r="H99" s="104"/>
      <c r="I99" s="104"/>
    </row>
    <row r="100" spans="1:9" x14ac:dyDescent="0.3">
      <c r="A100" s="103"/>
      <c r="B100" s="103"/>
      <c r="C100" s="103"/>
      <c r="D100" s="103"/>
      <c r="E100" s="103"/>
      <c r="F100" s="103"/>
      <c r="G100" s="103"/>
      <c r="H100" s="103"/>
      <c r="I100" s="103"/>
    </row>
  </sheetData>
  <mergeCells count="99">
    <mergeCell ref="A5:I5"/>
    <mergeCell ref="A6:C6"/>
    <mergeCell ref="D6:I6"/>
    <mergeCell ref="A7:C7"/>
    <mergeCell ref="D7:I7"/>
    <mergeCell ref="A14:E14"/>
    <mergeCell ref="F14:I14"/>
    <mergeCell ref="A15:E15"/>
    <mergeCell ref="A8:C8"/>
    <mergeCell ref="D8:I8"/>
    <mergeCell ref="A9:C9"/>
    <mergeCell ref="D9:I9"/>
    <mergeCell ref="A11:I11"/>
    <mergeCell ref="A12:I12"/>
    <mergeCell ref="A13:E13"/>
    <mergeCell ref="F13:I13"/>
    <mergeCell ref="F15:I15"/>
    <mergeCell ref="A16:E16"/>
    <mergeCell ref="F16:I16"/>
    <mergeCell ref="B36:G36"/>
    <mergeCell ref="A25:I25"/>
    <mergeCell ref="B26:G26"/>
    <mergeCell ref="B27:G27"/>
    <mergeCell ref="B28:G28"/>
    <mergeCell ref="B29:G29"/>
    <mergeCell ref="B35:G35"/>
    <mergeCell ref="A18:I18"/>
    <mergeCell ref="A19:B20"/>
    <mergeCell ref="C20:I20"/>
    <mergeCell ref="C19:I19"/>
    <mergeCell ref="A22:D22"/>
    <mergeCell ref="A23:A24"/>
    <mergeCell ref="B23:G24"/>
    <mergeCell ref="H23:I23"/>
    <mergeCell ref="A51:G51"/>
    <mergeCell ref="B37:G37"/>
    <mergeCell ref="A40:G40"/>
    <mergeCell ref="A41:A48"/>
    <mergeCell ref="B41:I41"/>
    <mergeCell ref="B42:I42"/>
    <mergeCell ref="B43:I43"/>
    <mergeCell ref="B44:I44"/>
    <mergeCell ref="A30:I30"/>
    <mergeCell ref="B31:G31"/>
    <mergeCell ref="B32:G32"/>
    <mergeCell ref="B33:G33"/>
    <mergeCell ref="A34:I34"/>
    <mergeCell ref="B45:I45"/>
    <mergeCell ref="B46:I46"/>
    <mergeCell ref="B47:I47"/>
    <mergeCell ref="B48:I48"/>
    <mergeCell ref="A49:C49"/>
    <mergeCell ref="D49:I49"/>
    <mergeCell ref="A50:C50"/>
    <mergeCell ref="D50:I50"/>
    <mergeCell ref="A52:A57"/>
    <mergeCell ref="B52:I52"/>
    <mergeCell ref="B53:I53"/>
    <mergeCell ref="B54:I54"/>
    <mergeCell ref="B55:I55"/>
    <mergeCell ref="B56:I56"/>
    <mergeCell ref="B57:I57"/>
    <mergeCell ref="A60:G60"/>
    <mergeCell ref="A61:A64"/>
    <mergeCell ref="B61:I61"/>
    <mergeCell ref="B62:I62"/>
    <mergeCell ref="B63:I63"/>
    <mergeCell ref="B64:I64"/>
    <mergeCell ref="A2:I2"/>
    <mergeCell ref="B81:E81"/>
    <mergeCell ref="B82:E82"/>
    <mergeCell ref="B83:E83"/>
    <mergeCell ref="A93:I93"/>
    <mergeCell ref="A66:C66"/>
    <mergeCell ref="D66:I66"/>
    <mergeCell ref="A69:B71"/>
    <mergeCell ref="C69:I69"/>
    <mergeCell ref="C70:I70"/>
    <mergeCell ref="C71:I71"/>
    <mergeCell ref="A79:G79"/>
    <mergeCell ref="A58:C58"/>
    <mergeCell ref="D58:I58"/>
    <mergeCell ref="A59:C59"/>
    <mergeCell ref="D59:I59"/>
    <mergeCell ref="A96:I98"/>
    <mergeCell ref="B85:E85"/>
    <mergeCell ref="B86:E86"/>
    <mergeCell ref="A87:E87"/>
    <mergeCell ref="A88:E88"/>
    <mergeCell ref="B78:G78"/>
    <mergeCell ref="A65:C65"/>
    <mergeCell ref="D65:I65"/>
    <mergeCell ref="B84:E84"/>
    <mergeCell ref="A72:B74"/>
    <mergeCell ref="C72:I72"/>
    <mergeCell ref="C73:I73"/>
    <mergeCell ref="C74:I74"/>
    <mergeCell ref="B77:G77"/>
    <mergeCell ref="A80:E80"/>
  </mergeCells>
  <pageMargins left="0.7" right="0.7" top="0.75" bottom="0.75" header="0.3" footer="0.3"/>
  <pageSetup paperSize="9" orientation="portrait" r:id="rId1"/>
  <rowBreaks count="2" manualBreakCount="2">
    <brk id="29" max="16383" man="1"/>
    <brk id="5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A3" zoomScaleNormal="100" zoomScaleSheetLayoutView="100" workbookViewId="0">
      <selection activeCell="C19" sqref="C19:H19"/>
    </sheetView>
  </sheetViews>
  <sheetFormatPr defaultColWidth="8.88671875" defaultRowHeight="13.8" x14ac:dyDescent="0.3"/>
  <cols>
    <col min="1" max="1" width="9.33203125" style="86" customWidth="1"/>
    <col min="2" max="2" width="11.6640625" style="86" customWidth="1"/>
    <col min="3" max="3" width="5.6640625" style="86" customWidth="1"/>
    <col min="4" max="4" width="21.6640625" style="86" customWidth="1"/>
    <col min="5" max="5" width="9.33203125" style="86" customWidth="1"/>
    <col min="6" max="6" width="5.5546875" style="86" customWidth="1"/>
    <col min="7" max="7" width="12.6640625" style="86" customWidth="1"/>
    <col min="8" max="8" width="9.6640625" style="86" customWidth="1"/>
    <col min="9" max="16384" width="8.88671875" style="86"/>
  </cols>
  <sheetData>
    <row r="1" spans="1:8" ht="10.199999999999999" customHeight="1" x14ac:dyDescent="0.3"/>
    <row r="2" spans="1:8" s="123" customFormat="1" x14ac:dyDescent="0.3">
      <c r="A2" s="1003" t="s">
        <v>91</v>
      </c>
      <c r="B2" s="1003"/>
      <c r="C2" s="1003"/>
      <c r="D2" s="1003"/>
      <c r="E2" s="1003"/>
      <c r="F2" s="1003"/>
      <c r="G2" s="1003"/>
      <c r="H2" s="1003"/>
    </row>
    <row r="3" spans="1:8" ht="10.199999999999999" customHeight="1" x14ac:dyDescent="0.3"/>
    <row r="4" spans="1:8" ht="15" customHeight="1" x14ac:dyDescent="0.3">
      <c r="A4" s="123" t="s">
        <v>90</v>
      </c>
    </row>
    <row r="5" spans="1:8" ht="17.7" customHeight="1" x14ac:dyDescent="0.3">
      <c r="A5" s="868" t="s">
        <v>852</v>
      </c>
      <c r="B5" s="868"/>
      <c r="C5" s="868"/>
      <c r="D5" s="868"/>
      <c r="E5" s="868"/>
      <c r="F5" s="868"/>
      <c r="G5" s="868"/>
      <c r="H5" s="868"/>
    </row>
    <row r="6" spans="1:8" ht="17.7" customHeight="1" x14ac:dyDescent="0.3">
      <c r="A6" s="977" t="s">
        <v>88</v>
      </c>
      <c r="B6" s="992"/>
      <c r="C6" s="992"/>
      <c r="D6" s="992">
        <v>1</v>
      </c>
      <c r="E6" s="992"/>
      <c r="F6" s="992"/>
      <c r="G6" s="992"/>
      <c r="H6" s="993"/>
    </row>
    <row r="7" spans="1:8" ht="19.2" customHeight="1" x14ac:dyDescent="0.3">
      <c r="A7" s="977" t="s">
        <v>87</v>
      </c>
      <c r="B7" s="992"/>
      <c r="C7" s="992"/>
      <c r="D7" s="983" t="s">
        <v>428</v>
      </c>
      <c r="E7" s="983"/>
      <c r="F7" s="983"/>
      <c r="G7" s="983"/>
      <c r="H7" s="986"/>
    </row>
    <row r="8" spans="1:8" ht="17.7" customHeight="1" x14ac:dyDescent="0.3">
      <c r="A8" s="977" t="s">
        <v>85</v>
      </c>
      <c r="B8" s="992"/>
      <c r="C8" s="992"/>
      <c r="D8" s="980" t="s">
        <v>168</v>
      </c>
      <c r="E8" s="980"/>
      <c r="F8" s="980"/>
      <c r="G8" s="980"/>
      <c r="H8" s="981"/>
    </row>
    <row r="9" spans="1:8" ht="17.7" customHeight="1" x14ac:dyDescent="0.3">
      <c r="A9" s="977" t="s">
        <v>83</v>
      </c>
      <c r="B9" s="992"/>
      <c r="C9" s="992"/>
      <c r="D9" s="980" t="s">
        <v>402</v>
      </c>
      <c r="E9" s="980"/>
      <c r="F9" s="980"/>
      <c r="G9" s="980"/>
      <c r="H9" s="981"/>
    </row>
    <row r="10" spans="1:8" ht="10.199999999999999" customHeight="1" x14ac:dyDescent="0.3">
      <c r="A10" s="99"/>
      <c r="B10" s="99"/>
      <c r="C10" s="99"/>
      <c r="D10" s="99"/>
      <c r="E10" s="99"/>
      <c r="F10" s="99"/>
      <c r="G10" s="99"/>
      <c r="H10" s="99"/>
    </row>
    <row r="11" spans="1:8" ht="15" customHeight="1" x14ac:dyDescent="0.3">
      <c r="A11" s="1000" t="s">
        <v>81</v>
      </c>
      <c r="B11" s="1000"/>
      <c r="C11" s="1000"/>
      <c r="D11" s="1000"/>
      <c r="E11" s="1000"/>
      <c r="F11" s="1000"/>
      <c r="G11" s="1000"/>
      <c r="H11" s="1000"/>
    </row>
    <row r="12" spans="1:8" ht="17.7" customHeight="1" x14ac:dyDescent="0.3">
      <c r="A12" s="1002" t="s">
        <v>915</v>
      </c>
      <c r="B12" s="1002"/>
      <c r="C12" s="1002"/>
      <c r="D12" s="1002"/>
      <c r="E12" s="1002"/>
      <c r="F12" s="1002"/>
      <c r="G12" s="1002"/>
      <c r="H12" s="1002"/>
    </row>
    <row r="13" spans="1:8" ht="17.7" customHeight="1" x14ac:dyDescent="0.3">
      <c r="A13" s="977" t="s">
        <v>79</v>
      </c>
      <c r="B13" s="992"/>
      <c r="C13" s="992"/>
      <c r="D13" s="992"/>
      <c r="E13" s="992" t="s">
        <v>78</v>
      </c>
      <c r="F13" s="992"/>
      <c r="G13" s="992"/>
      <c r="H13" s="993"/>
    </row>
    <row r="14" spans="1:8" ht="17.7" customHeight="1" x14ac:dyDescent="0.3">
      <c r="A14" s="977" t="s">
        <v>77</v>
      </c>
      <c r="B14" s="992"/>
      <c r="C14" s="992"/>
      <c r="D14" s="992"/>
      <c r="E14" s="992" t="s">
        <v>462</v>
      </c>
      <c r="F14" s="992"/>
      <c r="G14" s="992"/>
      <c r="H14" s="993"/>
    </row>
    <row r="15" spans="1:8" ht="17.7" customHeight="1" x14ac:dyDescent="0.3">
      <c r="A15" s="977" t="s">
        <v>76</v>
      </c>
      <c r="B15" s="992"/>
      <c r="C15" s="992"/>
      <c r="D15" s="992"/>
      <c r="E15" s="998" t="s">
        <v>300</v>
      </c>
      <c r="F15" s="998"/>
      <c r="G15" s="998"/>
      <c r="H15" s="999"/>
    </row>
    <row r="16" spans="1:8" ht="17.7" customHeight="1" x14ac:dyDescent="0.3">
      <c r="A16" s="977" t="s">
        <v>74</v>
      </c>
      <c r="B16" s="992"/>
      <c r="C16" s="992"/>
      <c r="D16" s="992"/>
      <c r="E16" s="992" t="s">
        <v>73</v>
      </c>
      <c r="F16" s="992"/>
      <c r="G16" s="992"/>
      <c r="H16" s="993"/>
    </row>
    <row r="17" spans="1:17" ht="10.199999999999999" customHeight="1" x14ac:dyDescent="0.3">
      <c r="A17" s="99"/>
      <c r="B17" s="99"/>
      <c r="C17" s="99"/>
      <c r="D17" s="99"/>
      <c r="E17" s="99"/>
      <c r="F17" s="99"/>
      <c r="G17" s="99"/>
      <c r="H17" s="99"/>
    </row>
    <row r="18" spans="1:17" ht="15" customHeight="1" x14ac:dyDescent="0.3">
      <c r="A18" s="1000" t="s">
        <v>72</v>
      </c>
      <c r="B18" s="1000"/>
      <c r="C18" s="1000"/>
      <c r="D18" s="1000"/>
      <c r="E18" s="1000"/>
      <c r="F18" s="1000"/>
      <c r="G18" s="1000"/>
      <c r="H18" s="1000"/>
    </row>
    <row r="19" spans="1:17" ht="54" customHeight="1" x14ac:dyDescent="0.3">
      <c r="A19" s="880" t="s">
        <v>71</v>
      </c>
      <c r="B19" s="880"/>
      <c r="C19" s="978" t="s">
        <v>70</v>
      </c>
      <c r="D19" s="978"/>
      <c r="E19" s="978"/>
      <c r="F19" s="978"/>
      <c r="G19" s="978"/>
      <c r="H19" s="879"/>
    </row>
    <row r="20" spans="1:17" ht="10.199999999999999" customHeight="1" x14ac:dyDescent="0.3">
      <c r="A20" s="99"/>
      <c r="B20" s="99"/>
      <c r="C20" s="99"/>
      <c r="D20" s="99"/>
      <c r="E20" s="99"/>
      <c r="F20" s="99"/>
      <c r="G20" s="99"/>
      <c r="H20" s="99"/>
    </row>
    <row r="21" spans="1:17" ht="15" customHeight="1" x14ac:dyDescent="0.3">
      <c r="A21" s="994" t="s">
        <v>69</v>
      </c>
      <c r="B21" s="994"/>
      <c r="C21" s="994"/>
      <c r="D21" s="994"/>
      <c r="E21" s="99"/>
      <c r="F21" s="99"/>
      <c r="G21" s="99"/>
      <c r="H21" s="99"/>
    </row>
    <row r="22" spans="1:17" x14ac:dyDescent="0.3">
      <c r="A22" s="995" t="s">
        <v>68</v>
      </c>
      <c r="B22" s="996" t="s">
        <v>67</v>
      </c>
      <c r="C22" s="996"/>
      <c r="D22" s="996"/>
      <c r="E22" s="996"/>
      <c r="F22" s="996"/>
      <c r="G22" s="996" t="s">
        <v>66</v>
      </c>
      <c r="H22" s="997"/>
    </row>
    <row r="23" spans="1:17" ht="38.25" customHeight="1" x14ac:dyDescent="0.3">
      <c r="A23" s="995"/>
      <c r="B23" s="996"/>
      <c r="C23" s="996"/>
      <c r="D23" s="996"/>
      <c r="E23" s="996"/>
      <c r="F23" s="996"/>
      <c r="G23" s="483" t="s">
        <v>65</v>
      </c>
      <c r="H23" s="484" t="s">
        <v>64</v>
      </c>
    </row>
    <row r="24" spans="1:17" ht="17.7" customHeight="1" x14ac:dyDescent="0.3">
      <c r="A24" s="995" t="s">
        <v>63</v>
      </c>
      <c r="B24" s="996"/>
      <c r="C24" s="996"/>
      <c r="D24" s="996"/>
      <c r="E24" s="996"/>
      <c r="F24" s="996"/>
      <c r="G24" s="996"/>
      <c r="H24" s="997"/>
    </row>
    <row r="25" spans="1:17" ht="57.75" customHeight="1" x14ac:dyDescent="0.3">
      <c r="A25" s="482" t="s">
        <v>427</v>
      </c>
      <c r="B25" s="978" t="s">
        <v>426</v>
      </c>
      <c r="C25" s="978"/>
      <c r="D25" s="978"/>
      <c r="E25" s="978"/>
      <c r="F25" s="978"/>
      <c r="G25" s="483" t="s">
        <v>425</v>
      </c>
      <c r="H25" s="92" t="s">
        <v>424</v>
      </c>
      <c r="I25" s="99"/>
    </row>
    <row r="26" spans="1:17" ht="17.7" customHeight="1" x14ac:dyDescent="0.3">
      <c r="A26" s="995" t="s">
        <v>56</v>
      </c>
      <c r="B26" s="996"/>
      <c r="C26" s="996"/>
      <c r="D26" s="996"/>
      <c r="E26" s="996"/>
      <c r="F26" s="996"/>
      <c r="G26" s="996"/>
      <c r="H26" s="997"/>
    </row>
    <row r="27" spans="1:17" ht="46.5" customHeight="1" x14ac:dyDescent="0.3">
      <c r="A27" s="482" t="s">
        <v>423</v>
      </c>
      <c r="B27" s="978" t="s">
        <v>422</v>
      </c>
      <c r="C27" s="978"/>
      <c r="D27" s="978"/>
      <c r="E27" s="978"/>
      <c r="F27" s="978"/>
      <c r="G27" s="483" t="s">
        <v>421</v>
      </c>
      <c r="H27" s="92" t="s">
        <v>93</v>
      </c>
    </row>
    <row r="28" spans="1:17" ht="17.7" customHeight="1" x14ac:dyDescent="0.3">
      <c r="A28" s="995" t="s">
        <v>49</v>
      </c>
      <c r="B28" s="996"/>
      <c r="C28" s="996"/>
      <c r="D28" s="996"/>
      <c r="E28" s="996"/>
      <c r="F28" s="996"/>
      <c r="G28" s="996"/>
      <c r="H28" s="997"/>
    </row>
    <row r="29" spans="1:17" ht="40.5" customHeight="1" x14ac:dyDescent="0.3">
      <c r="A29" s="482" t="s">
        <v>420</v>
      </c>
      <c r="B29" s="978" t="s">
        <v>419</v>
      </c>
      <c r="C29" s="978"/>
      <c r="D29" s="978"/>
      <c r="E29" s="978"/>
      <c r="F29" s="978"/>
      <c r="G29" s="483" t="s">
        <v>418</v>
      </c>
      <c r="H29" s="92" t="s">
        <v>93</v>
      </c>
    </row>
    <row r="30" spans="1:17" ht="10.199999999999999" customHeight="1" x14ac:dyDescent="0.3">
      <c r="A30" s="99"/>
      <c r="B30" s="99"/>
      <c r="C30" s="99"/>
      <c r="D30" s="99"/>
      <c r="E30" s="99"/>
      <c r="F30" s="99"/>
      <c r="G30" s="99"/>
      <c r="H30" s="99"/>
    </row>
    <row r="31" spans="1:17" ht="15" customHeight="1" x14ac:dyDescent="0.3">
      <c r="A31" s="124" t="s">
        <v>44</v>
      </c>
      <c r="B31" s="99"/>
      <c r="C31" s="99"/>
      <c r="D31" s="99"/>
      <c r="E31" s="99"/>
      <c r="F31" s="99"/>
      <c r="G31" s="99"/>
      <c r="H31" s="99"/>
    </row>
    <row r="32" spans="1:17" s="123" customFormat="1" ht="17.7" customHeight="1" x14ac:dyDescent="0.3">
      <c r="A32" s="885" t="s">
        <v>43</v>
      </c>
      <c r="B32" s="885"/>
      <c r="C32" s="885"/>
      <c r="D32" s="885"/>
      <c r="E32" s="885"/>
      <c r="F32" s="885"/>
      <c r="G32" s="98">
        <v>6</v>
      </c>
      <c r="H32" s="485" t="s">
        <v>5</v>
      </c>
      <c r="I32" s="124"/>
      <c r="J32" s="124"/>
      <c r="K32" s="124"/>
      <c r="L32" s="124"/>
      <c r="M32" s="124"/>
      <c r="N32" s="124"/>
      <c r="O32" s="124"/>
      <c r="P32" s="124"/>
      <c r="Q32" s="124"/>
    </row>
    <row r="33" spans="1:17" s="123" customFormat="1" ht="20.100000000000001" customHeight="1" x14ac:dyDescent="0.3">
      <c r="A33" s="987" t="s">
        <v>35</v>
      </c>
      <c r="B33" s="727" t="s">
        <v>417</v>
      </c>
      <c r="C33" s="750"/>
      <c r="D33" s="750"/>
      <c r="E33" s="750"/>
      <c r="F33" s="750"/>
      <c r="G33" s="750"/>
      <c r="H33" s="750"/>
      <c r="I33" s="124"/>
      <c r="J33" s="124"/>
      <c r="K33" s="124"/>
      <c r="L33" s="124"/>
      <c r="M33" s="124"/>
      <c r="N33" s="124"/>
      <c r="O33" s="124"/>
      <c r="P33" s="124"/>
      <c r="Q33" s="124"/>
    </row>
    <row r="34" spans="1:17" s="123" customFormat="1" ht="20.100000000000001" customHeight="1" x14ac:dyDescent="0.3">
      <c r="A34" s="988"/>
      <c r="B34" s="990" t="s">
        <v>416</v>
      </c>
      <c r="C34" s="991"/>
      <c r="D34" s="991"/>
      <c r="E34" s="991"/>
      <c r="F34" s="991"/>
      <c r="G34" s="991"/>
      <c r="H34" s="991"/>
      <c r="I34" s="124"/>
      <c r="J34" s="124"/>
      <c r="K34" s="124"/>
      <c r="L34" s="124"/>
      <c r="M34" s="124"/>
      <c r="N34" s="124"/>
      <c r="O34" s="124"/>
      <c r="P34" s="124"/>
      <c r="Q34" s="124"/>
    </row>
    <row r="35" spans="1:17" s="123" customFormat="1" ht="20.100000000000001" customHeight="1" x14ac:dyDescent="0.3">
      <c r="A35" s="988"/>
      <c r="B35" s="727" t="s">
        <v>415</v>
      </c>
      <c r="C35" s="750"/>
      <c r="D35" s="750"/>
      <c r="E35" s="750"/>
      <c r="F35" s="750"/>
      <c r="G35" s="750"/>
      <c r="H35" s="750"/>
      <c r="I35" s="124"/>
      <c r="J35" s="124"/>
      <c r="K35" s="124"/>
      <c r="L35" s="124"/>
      <c r="M35" s="124"/>
      <c r="N35" s="124"/>
      <c r="O35" s="124"/>
      <c r="P35" s="124"/>
      <c r="Q35" s="124"/>
    </row>
    <row r="36" spans="1:17" s="123" customFormat="1" ht="20.100000000000001" customHeight="1" x14ac:dyDescent="0.3">
      <c r="A36" s="988"/>
      <c r="B36" s="727" t="s">
        <v>414</v>
      </c>
      <c r="C36" s="750"/>
      <c r="D36" s="750"/>
      <c r="E36" s="750"/>
      <c r="F36" s="750"/>
      <c r="G36" s="750"/>
      <c r="H36" s="750"/>
      <c r="I36" s="124"/>
      <c r="J36" s="124"/>
      <c r="K36" s="124"/>
      <c r="L36" s="124"/>
      <c r="M36" s="124"/>
      <c r="N36" s="124"/>
      <c r="O36" s="124"/>
      <c r="P36" s="124"/>
      <c r="Q36" s="124"/>
    </row>
    <row r="37" spans="1:17" s="123" customFormat="1" ht="20.100000000000001" customHeight="1" x14ac:dyDescent="0.3">
      <c r="A37" s="988"/>
      <c r="B37" s="727" t="s">
        <v>413</v>
      </c>
      <c r="C37" s="750"/>
      <c r="D37" s="750"/>
      <c r="E37" s="750"/>
      <c r="F37" s="750"/>
      <c r="G37" s="750"/>
      <c r="H37" s="750"/>
      <c r="I37" s="124"/>
      <c r="J37" s="124"/>
      <c r="K37" s="124"/>
      <c r="L37" s="124"/>
      <c r="M37" s="124"/>
      <c r="N37" s="124"/>
      <c r="O37" s="124"/>
      <c r="P37" s="124"/>
      <c r="Q37" s="124"/>
    </row>
    <row r="38" spans="1:17" s="123" customFormat="1" ht="20.100000000000001" customHeight="1" x14ac:dyDescent="0.3">
      <c r="A38" s="988"/>
      <c r="B38" s="727" t="s">
        <v>412</v>
      </c>
      <c r="C38" s="750"/>
      <c r="D38" s="750"/>
      <c r="E38" s="750"/>
      <c r="F38" s="750"/>
      <c r="G38" s="750"/>
      <c r="H38" s="750"/>
      <c r="I38" s="124"/>
      <c r="J38" s="124"/>
      <c r="K38" s="124"/>
      <c r="L38" s="124"/>
      <c r="M38" s="124"/>
      <c r="N38" s="124"/>
      <c r="O38" s="124"/>
      <c r="P38" s="124"/>
      <c r="Q38" s="124"/>
    </row>
    <row r="39" spans="1:17" ht="20.100000000000001" customHeight="1" x14ac:dyDescent="0.3">
      <c r="A39" s="989"/>
      <c r="B39" s="990" t="s">
        <v>411</v>
      </c>
      <c r="C39" s="991"/>
      <c r="D39" s="991"/>
      <c r="E39" s="991"/>
      <c r="F39" s="991"/>
      <c r="G39" s="991"/>
      <c r="H39" s="991"/>
      <c r="I39" s="99"/>
      <c r="J39" s="125"/>
      <c r="K39" s="125"/>
      <c r="L39" s="125"/>
      <c r="M39" s="125"/>
      <c r="N39" s="125"/>
      <c r="O39" s="125"/>
      <c r="P39" s="125"/>
      <c r="Q39" s="125"/>
    </row>
    <row r="40" spans="1:17" x14ac:dyDescent="0.3">
      <c r="A40" s="979" t="s">
        <v>31</v>
      </c>
      <c r="B40" s="980"/>
      <c r="C40" s="980"/>
      <c r="D40" s="980" t="s">
        <v>410</v>
      </c>
      <c r="E40" s="980"/>
      <c r="F40" s="980"/>
      <c r="G40" s="980"/>
      <c r="H40" s="981"/>
    </row>
    <row r="41" spans="1:17" ht="42.75" customHeight="1" x14ac:dyDescent="0.3">
      <c r="A41" s="982" t="s">
        <v>29</v>
      </c>
      <c r="B41" s="983"/>
      <c r="C41" s="983"/>
      <c r="D41" s="983" t="s">
        <v>409</v>
      </c>
      <c r="E41" s="983"/>
      <c r="F41" s="983"/>
      <c r="G41" s="983"/>
      <c r="H41" s="986"/>
    </row>
    <row r="42" spans="1:17" s="123" customFormat="1" ht="17.7" customHeight="1" x14ac:dyDescent="0.3">
      <c r="A42" s="885" t="s">
        <v>284</v>
      </c>
      <c r="B42" s="885"/>
      <c r="C42" s="885"/>
      <c r="D42" s="885"/>
      <c r="E42" s="885"/>
      <c r="F42" s="885"/>
      <c r="G42" s="98">
        <v>6</v>
      </c>
      <c r="H42" s="485" t="s">
        <v>5</v>
      </c>
    </row>
    <row r="43" spans="1:17" ht="57.75" customHeight="1" x14ac:dyDescent="0.3">
      <c r="A43" s="486" t="s">
        <v>35</v>
      </c>
      <c r="B43" s="984" t="s">
        <v>408</v>
      </c>
      <c r="C43" s="984"/>
      <c r="D43" s="984"/>
      <c r="E43" s="984"/>
      <c r="F43" s="984"/>
      <c r="G43" s="984"/>
      <c r="H43" s="985"/>
    </row>
    <row r="44" spans="1:17" x14ac:dyDescent="0.3">
      <c r="A44" s="979" t="s">
        <v>31</v>
      </c>
      <c r="B44" s="980"/>
      <c r="C44" s="980"/>
      <c r="D44" s="980" t="s">
        <v>407</v>
      </c>
      <c r="E44" s="980"/>
      <c r="F44" s="980"/>
      <c r="G44" s="980"/>
      <c r="H44" s="981"/>
    </row>
    <row r="45" spans="1:17" ht="45" customHeight="1" x14ac:dyDescent="0.3">
      <c r="A45" s="982" t="s">
        <v>29</v>
      </c>
      <c r="B45" s="983"/>
      <c r="C45" s="983"/>
      <c r="D45" s="879" t="s">
        <v>406</v>
      </c>
      <c r="E45" s="880"/>
      <c r="F45" s="880"/>
      <c r="G45" s="880"/>
      <c r="H45" s="880"/>
    </row>
    <row r="46" spans="1:17" ht="10.199999999999999" customHeight="1" x14ac:dyDescent="0.3">
      <c r="A46" s="99"/>
      <c r="B46" s="99"/>
      <c r="C46" s="99"/>
      <c r="D46" s="99"/>
      <c r="E46" s="99"/>
      <c r="F46" s="99"/>
      <c r="G46" s="99"/>
      <c r="H46" s="99"/>
    </row>
    <row r="47" spans="1:17" ht="15" customHeight="1" x14ac:dyDescent="0.3">
      <c r="A47" s="124" t="s">
        <v>27</v>
      </c>
      <c r="B47" s="99"/>
      <c r="C47" s="99"/>
      <c r="D47" s="99"/>
      <c r="E47" s="99"/>
      <c r="F47" s="99"/>
      <c r="G47" s="99"/>
      <c r="H47" s="99"/>
    </row>
    <row r="48" spans="1:17" ht="61.5" customHeight="1" x14ac:dyDescent="0.3">
      <c r="A48" s="976" t="s">
        <v>26</v>
      </c>
      <c r="B48" s="977"/>
      <c r="C48" s="978" t="s">
        <v>405</v>
      </c>
      <c r="D48" s="978"/>
      <c r="E48" s="978"/>
      <c r="F48" s="978"/>
      <c r="G48" s="978"/>
      <c r="H48" s="879"/>
    </row>
    <row r="49" spans="1:8" ht="41.25" customHeight="1" x14ac:dyDescent="0.3">
      <c r="A49" s="976"/>
      <c r="B49" s="977"/>
      <c r="C49" s="978" t="s">
        <v>404</v>
      </c>
      <c r="D49" s="978"/>
      <c r="E49" s="978"/>
      <c r="F49" s="978"/>
      <c r="G49" s="978"/>
      <c r="H49" s="879"/>
    </row>
    <row r="50" spans="1:8" ht="39.75" customHeight="1" x14ac:dyDescent="0.3">
      <c r="A50" s="976" t="s">
        <v>22</v>
      </c>
      <c r="B50" s="977"/>
      <c r="C50" s="978" t="s">
        <v>403</v>
      </c>
      <c r="D50" s="978"/>
      <c r="E50" s="978"/>
      <c r="F50" s="978"/>
      <c r="G50" s="978"/>
      <c r="H50" s="879"/>
    </row>
    <row r="51" spans="1:8" ht="10.199999999999999" customHeight="1" x14ac:dyDescent="0.3">
      <c r="A51" s="99"/>
      <c r="B51" s="99"/>
      <c r="C51" s="99"/>
      <c r="D51" s="99"/>
      <c r="E51" s="99"/>
      <c r="F51" s="99"/>
      <c r="G51" s="99"/>
      <c r="H51" s="99"/>
    </row>
    <row r="52" spans="1:8" ht="15" customHeight="1" x14ac:dyDescent="0.3">
      <c r="A52" s="124" t="s">
        <v>19</v>
      </c>
      <c r="B52" s="124"/>
      <c r="C52" s="124"/>
      <c r="D52" s="124"/>
      <c r="E52" s="124"/>
      <c r="F52" s="124"/>
      <c r="G52" s="99"/>
      <c r="H52" s="99"/>
    </row>
    <row r="53" spans="1:8" ht="33" customHeight="1" x14ac:dyDescent="0.3">
      <c r="A53" s="880" t="s">
        <v>18</v>
      </c>
      <c r="B53" s="880"/>
      <c r="C53" s="880"/>
      <c r="D53" s="880"/>
      <c r="E53" s="880"/>
      <c r="F53" s="880"/>
      <c r="G53" s="122">
        <v>0.5</v>
      </c>
      <c r="H53" s="118" t="s">
        <v>4</v>
      </c>
    </row>
    <row r="54" spans="1:8" ht="16.2" x14ac:dyDescent="0.3">
      <c r="A54" s="976" t="s">
        <v>17</v>
      </c>
      <c r="B54" s="976"/>
      <c r="C54" s="976"/>
      <c r="D54" s="976"/>
      <c r="E54" s="976"/>
      <c r="F54" s="976"/>
      <c r="G54" s="122">
        <v>0.5</v>
      </c>
      <c r="H54" s="118" t="s">
        <v>4</v>
      </c>
    </row>
    <row r="55" spans="1:8" x14ac:dyDescent="0.3">
      <c r="A55" s="481"/>
      <c r="B55" s="481"/>
      <c r="C55" s="481"/>
      <c r="D55" s="481"/>
      <c r="E55" s="481"/>
      <c r="F55" s="481"/>
      <c r="G55" s="120"/>
      <c r="H55" s="118"/>
    </row>
    <row r="56" spans="1:8" x14ac:dyDescent="0.3">
      <c r="A56" s="1005" t="s">
        <v>16</v>
      </c>
      <c r="B56" s="1005"/>
      <c r="C56" s="1005"/>
      <c r="D56" s="1005"/>
      <c r="E56" s="1005"/>
      <c r="F56" s="1005"/>
      <c r="G56" s="121"/>
      <c r="H56" s="120"/>
    </row>
    <row r="57" spans="1:8" ht="25.95" customHeight="1" x14ac:dyDescent="0.3">
      <c r="A57" s="880" t="s">
        <v>15</v>
      </c>
      <c r="B57" s="880"/>
      <c r="C57" s="880"/>
      <c r="D57" s="880"/>
      <c r="E57" s="118">
        <f>SUM(E58:E63)</f>
        <v>16</v>
      </c>
      <c r="F57" s="118" t="s">
        <v>5</v>
      </c>
      <c r="G57" s="119">
        <f>E57/25</f>
        <v>0.64</v>
      </c>
      <c r="H57" s="118" t="s">
        <v>4</v>
      </c>
    </row>
    <row r="58" spans="1:8" ht="17.7" customHeight="1" x14ac:dyDescent="0.3">
      <c r="A58" s="99" t="s">
        <v>14</v>
      </c>
      <c r="B58" s="976" t="s">
        <v>13</v>
      </c>
      <c r="C58" s="976"/>
      <c r="D58" s="976"/>
      <c r="E58" s="118">
        <v>6</v>
      </c>
      <c r="F58" s="118" t="s">
        <v>5</v>
      </c>
      <c r="G58" s="469"/>
      <c r="H58" s="548"/>
    </row>
    <row r="59" spans="1:8" ht="17.7" customHeight="1" x14ac:dyDescent="0.3">
      <c r="A59" s="99"/>
      <c r="B59" s="976" t="s">
        <v>12</v>
      </c>
      <c r="C59" s="976"/>
      <c r="D59" s="976"/>
      <c r="E59" s="118">
        <v>6</v>
      </c>
      <c r="F59" s="118" t="s">
        <v>5</v>
      </c>
      <c r="G59" s="469"/>
      <c r="H59" s="548"/>
    </row>
    <row r="60" spans="1:8" ht="17.7" customHeight="1" x14ac:dyDescent="0.3">
      <c r="A60" s="99"/>
      <c r="B60" s="976" t="s">
        <v>11</v>
      </c>
      <c r="C60" s="976"/>
      <c r="D60" s="976"/>
      <c r="E60" s="118">
        <v>2</v>
      </c>
      <c r="F60" s="118" t="s">
        <v>5</v>
      </c>
      <c r="G60" s="469"/>
      <c r="H60" s="548"/>
    </row>
    <row r="61" spans="1:8" ht="17.7" customHeight="1" x14ac:dyDescent="0.3">
      <c r="A61" s="99"/>
      <c r="B61" s="976" t="s">
        <v>10</v>
      </c>
      <c r="C61" s="976"/>
      <c r="D61" s="976"/>
      <c r="E61" s="118">
        <v>0</v>
      </c>
      <c r="F61" s="118" t="s">
        <v>5</v>
      </c>
      <c r="G61" s="469"/>
      <c r="H61" s="548"/>
    </row>
    <row r="62" spans="1:8" ht="17.7" customHeight="1" x14ac:dyDescent="0.3">
      <c r="A62" s="99"/>
      <c r="B62" s="976" t="s">
        <v>9</v>
      </c>
      <c r="C62" s="976"/>
      <c r="D62" s="976"/>
      <c r="E62" s="118">
        <v>0</v>
      </c>
      <c r="F62" s="118" t="s">
        <v>5</v>
      </c>
      <c r="G62" s="469"/>
      <c r="H62" s="548"/>
    </row>
    <row r="63" spans="1:8" ht="17.7" customHeight="1" x14ac:dyDescent="0.3">
      <c r="A63" s="99"/>
      <c r="B63" s="976" t="s">
        <v>8</v>
      </c>
      <c r="C63" s="976"/>
      <c r="D63" s="976"/>
      <c r="E63" s="118">
        <v>2</v>
      </c>
      <c r="F63" s="118" t="s">
        <v>5</v>
      </c>
      <c r="G63" s="469"/>
      <c r="H63" s="548"/>
    </row>
    <row r="64" spans="1:8" ht="31.2" customHeight="1" x14ac:dyDescent="0.3">
      <c r="A64" s="880" t="s">
        <v>7</v>
      </c>
      <c r="B64" s="880"/>
      <c r="C64" s="880"/>
      <c r="D64" s="880"/>
      <c r="E64" s="118">
        <v>0</v>
      </c>
      <c r="F64" s="118" t="s">
        <v>5</v>
      </c>
      <c r="G64" s="119">
        <v>0</v>
      </c>
      <c r="H64" s="118" t="s">
        <v>4</v>
      </c>
    </row>
    <row r="65" spans="1:8" ht="17.7" customHeight="1" x14ac:dyDescent="0.3">
      <c r="A65" s="976" t="s">
        <v>6</v>
      </c>
      <c r="B65" s="976"/>
      <c r="C65" s="976"/>
      <c r="D65" s="976"/>
      <c r="E65" s="118">
        <f>G65*25</f>
        <v>9</v>
      </c>
      <c r="F65" s="118" t="s">
        <v>5</v>
      </c>
      <c r="G65" s="119">
        <f>D6-G64-G57</f>
        <v>0.36</v>
      </c>
      <c r="H65" s="118" t="s">
        <v>4</v>
      </c>
    </row>
    <row r="66" spans="1:8" ht="10.199999999999999" customHeight="1" x14ac:dyDescent="0.3"/>
    <row r="68" spans="1:8" x14ac:dyDescent="0.3">
      <c r="A68" s="86" t="s">
        <v>3</v>
      </c>
    </row>
    <row r="69" spans="1:8" ht="16.2" x14ac:dyDescent="0.3">
      <c r="A69" s="1004" t="s">
        <v>2</v>
      </c>
      <c r="B69" s="1004"/>
      <c r="C69" s="1004"/>
      <c r="D69" s="1004"/>
      <c r="E69" s="1004"/>
      <c r="F69" s="1004"/>
      <c r="G69" s="1004"/>
      <c r="H69" s="1004"/>
    </row>
    <row r="70" spans="1:8" x14ac:dyDescent="0.3">
      <c r="A70" s="86" t="s">
        <v>1</v>
      </c>
    </row>
    <row r="72" spans="1:8" x14ac:dyDescent="0.3">
      <c r="A72" s="1001" t="s">
        <v>0</v>
      </c>
      <c r="B72" s="1001"/>
      <c r="C72" s="1001"/>
      <c r="D72" s="1001"/>
      <c r="E72" s="1001"/>
      <c r="F72" s="1001"/>
      <c r="G72" s="1001"/>
      <c r="H72" s="1001"/>
    </row>
    <row r="73" spans="1:8" x14ac:dyDescent="0.3">
      <c r="A73" s="1001"/>
      <c r="B73" s="1001"/>
      <c r="C73" s="1001"/>
      <c r="D73" s="1001"/>
      <c r="E73" s="1001"/>
      <c r="F73" s="1001"/>
      <c r="G73" s="1001"/>
      <c r="H73" s="1001"/>
    </row>
    <row r="74" spans="1:8" x14ac:dyDescent="0.3">
      <c r="A74" s="1001"/>
      <c r="B74" s="1001"/>
      <c r="C74" s="1001"/>
      <c r="D74" s="1001"/>
      <c r="E74" s="1001"/>
      <c r="F74" s="1001"/>
      <c r="G74" s="1001"/>
      <c r="H74" s="1001"/>
    </row>
  </sheetData>
  <mergeCells count="71">
    <mergeCell ref="A72:H74"/>
    <mergeCell ref="A12:H12"/>
    <mergeCell ref="A2:H2"/>
    <mergeCell ref="A5:H5"/>
    <mergeCell ref="A6:C6"/>
    <mergeCell ref="D6:H6"/>
    <mergeCell ref="A7:C7"/>
    <mergeCell ref="D7:H7"/>
    <mergeCell ref="A69:H69"/>
    <mergeCell ref="B39:H39"/>
    <mergeCell ref="B60:D60"/>
    <mergeCell ref="B61:D61"/>
    <mergeCell ref="B62:D62"/>
    <mergeCell ref="B63:D63"/>
    <mergeCell ref="A64:D64"/>
    <mergeCell ref="A56:F56"/>
    <mergeCell ref="A8:C8"/>
    <mergeCell ref="D8:H8"/>
    <mergeCell ref="A9:C9"/>
    <mergeCell ref="D9:H9"/>
    <mergeCell ref="A11:H11"/>
    <mergeCell ref="A65:D65"/>
    <mergeCell ref="A57:D57"/>
    <mergeCell ref="B58:D58"/>
    <mergeCell ref="B59:D59"/>
    <mergeCell ref="A18:H18"/>
    <mergeCell ref="A32:F32"/>
    <mergeCell ref="B37:H37"/>
    <mergeCell ref="B38:H38"/>
    <mergeCell ref="A53:F53"/>
    <mergeCell ref="A54:F54"/>
    <mergeCell ref="A44:C44"/>
    <mergeCell ref="D44:H44"/>
    <mergeCell ref="A45:C45"/>
    <mergeCell ref="A48:B49"/>
    <mergeCell ref="C48:H48"/>
    <mergeCell ref="C49:H49"/>
    <mergeCell ref="A13:D13"/>
    <mergeCell ref="E13:H13"/>
    <mergeCell ref="A14:D14"/>
    <mergeCell ref="E14:H14"/>
    <mergeCell ref="A15:D15"/>
    <mergeCell ref="E15:H15"/>
    <mergeCell ref="A16:D16"/>
    <mergeCell ref="E16:H16"/>
    <mergeCell ref="A19:B19"/>
    <mergeCell ref="C19:H19"/>
    <mergeCell ref="B29:F29"/>
    <mergeCell ref="A21:D21"/>
    <mergeCell ref="A22:A23"/>
    <mergeCell ref="B22:F23"/>
    <mergeCell ref="G22:H22"/>
    <mergeCell ref="A24:H24"/>
    <mergeCell ref="B25:F25"/>
    <mergeCell ref="A26:H26"/>
    <mergeCell ref="B27:F27"/>
    <mergeCell ref="A28:H28"/>
    <mergeCell ref="A33:A39"/>
    <mergeCell ref="B33:H33"/>
    <mergeCell ref="B34:H34"/>
    <mergeCell ref="B35:H35"/>
    <mergeCell ref="B36:H36"/>
    <mergeCell ref="A50:B50"/>
    <mergeCell ref="C50:H50"/>
    <mergeCell ref="D45:H45"/>
    <mergeCell ref="A40:C40"/>
    <mergeCell ref="D40:H40"/>
    <mergeCell ref="A41:C41"/>
    <mergeCell ref="A42:F42"/>
    <mergeCell ref="B43:H43"/>
    <mergeCell ref="D41:H41"/>
  </mergeCells>
  <pageMargins left="0.7" right="0.7" top="0.75" bottom="0.75" header="0.3" footer="0.3"/>
  <pageSetup paperSize="9" orientation="portrait" r:id="rId1"/>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7" zoomScaleNormal="100" zoomScaleSheetLayoutView="124" workbookViewId="0">
      <selection activeCell="C19" sqref="C19:H19"/>
    </sheetView>
  </sheetViews>
  <sheetFormatPr defaultColWidth="8.88671875" defaultRowHeight="13.8" x14ac:dyDescent="0.3"/>
  <cols>
    <col min="1" max="1" width="9.33203125" style="86" customWidth="1"/>
    <col min="2" max="2" width="11.6640625" style="86" customWidth="1"/>
    <col min="3" max="3" width="5.6640625" style="86" customWidth="1"/>
    <col min="4" max="4" width="21.6640625" style="86" customWidth="1"/>
    <col min="5" max="5" width="9.33203125" style="86" customWidth="1"/>
    <col min="6" max="6" width="6.6640625" style="86" customWidth="1"/>
    <col min="7" max="7" width="12.6640625" style="86" customWidth="1"/>
    <col min="8" max="8" width="9.6640625" style="86" customWidth="1"/>
    <col min="9" max="16384" width="8.88671875" style="86"/>
  </cols>
  <sheetData>
    <row r="1" spans="1:8" ht="10.199999999999999" customHeight="1" x14ac:dyDescent="0.3"/>
    <row r="2" spans="1:8" s="123" customFormat="1" x14ac:dyDescent="0.3">
      <c r="A2" s="1003" t="s">
        <v>91</v>
      </c>
      <c r="B2" s="1003"/>
      <c r="C2" s="1003"/>
      <c r="D2" s="1003"/>
      <c r="E2" s="1003"/>
      <c r="F2" s="1003"/>
      <c r="G2" s="1003"/>
      <c r="H2" s="1003"/>
    </row>
    <row r="3" spans="1:8" ht="10.199999999999999" customHeight="1" x14ac:dyDescent="0.3"/>
    <row r="4" spans="1:8" ht="15" customHeight="1" x14ac:dyDescent="0.3">
      <c r="A4" s="123" t="s">
        <v>90</v>
      </c>
    </row>
    <row r="5" spans="1:8" ht="17.7" customHeight="1" x14ac:dyDescent="0.3">
      <c r="A5" s="868" t="s">
        <v>89</v>
      </c>
      <c r="B5" s="868"/>
      <c r="C5" s="868"/>
      <c r="D5" s="868"/>
      <c r="E5" s="868"/>
      <c r="F5" s="868"/>
      <c r="G5" s="868"/>
      <c r="H5" s="868"/>
    </row>
    <row r="6" spans="1:8" ht="17.7" customHeight="1" x14ac:dyDescent="0.3">
      <c r="A6" s="977" t="s">
        <v>88</v>
      </c>
      <c r="B6" s="992"/>
      <c r="C6" s="992"/>
      <c r="D6" s="992">
        <v>3</v>
      </c>
      <c r="E6" s="992"/>
      <c r="F6" s="992"/>
      <c r="G6" s="992"/>
      <c r="H6" s="993"/>
    </row>
    <row r="7" spans="1:8" ht="20.399999999999999" customHeight="1" x14ac:dyDescent="0.3">
      <c r="A7" s="977" t="s">
        <v>87</v>
      </c>
      <c r="B7" s="992"/>
      <c r="C7" s="992"/>
      <c r="D7" s="983" t="s">
        <v>86</v>
      </c>
      <c r="E7" s="983"/>
      <c r="F7" s="983"/>
      <c r="G7" s="983"/>
      <c r="H7" s="986"/>
    </row>
    <row r="8" spans="1:8" ht="17.7" customHeight="1" x14ac:dyDescent="0.3">
      <c r="A8" s="977" t="s">
        <v>85</v>
      </c>
      <c r="B8" s="992"/>
      <c r="C8" s="992"/>
      <c r="D8" s="980" t="s">
        <v>84</v>
      </c>
      <c r="E8" s="980"/>
      <c r="F8" s="980"/>
      <c r="G8" s="980"/>
      <c r="H8" s="981"/>
    </row>
    <row r="9" spans="1:8" ht="17.7" customHeight="1" x14ac:dyDescent="0.3">
      <c r="A9" s="977" t="s">
        <v>83</v>
      </c>
      <c r="B9" s="992"/>
      <c r="C9" s="992"/>
      <c r="D9" s="980" t="s">
        <v>82</v>
      </c>
      <c r="E9" s="980"/>
      <c r="F9" s="980"/>
      <c r="G9" s="980"/>
      <c r="H9" s="981"/>
    </row>
    <row r="10" spans="1:8" ht="10.199999999999999" customHeight="1" x14ac:dyDescent="0.3">
      <c r="A10" s="99"/>
      <c r="B10" s="99"/>
      <c r="C10" s="99"/>
      <c r="D10" s="99"/>
      <c r="E10" s="99"/>
      <c r="F10" s="99"/>
      <c r="G10" s="99"/>
      <c r="H10" s="99"/>
    </row>
    <row r="11" spans="1:8" ht="15" customHeight="1" x14ac:dyDescent="0.3">
      <c r="A11" s="1000" t="s">
        <v>81</v>
      </c>
      <c r="B11" s="1000"/>
      <c r="C11" s="1000"/>
      <c r="D11" s="1000"/>
      <c r="E11" s="1000"/>
      <c r="F11" s="1000"/>
      <c r="G11" s="1000"/>
      <c r="H11" s="1000"/>
    </row>
    <row r="12" spans="1:8" ht="17.7" customHeight="1" x14ac:dyDescent="0.3">
      <c r="A12" s="1002" t="s">
        <v>915</v>
      </c>
      <c r="B12" s="1002"/>
      <c r="C12" s="1002"/>
      <c r="D12" s="1002"/>
      <c r="E12" s="1002"/>
      <c r="F12" s="1002"/>
      <c r="G12" s="1002"/>
      <c r="H12" s="1002"/>
    </row>
    <row r="13" spans="1:8" ht="17.7" customHeight="1" x14ac:dyDescent="0.3">
      <c r="A13" s="977" t="s">
        <v>79</v>
      </c>
      <c r="B13" s="992"/>
      <c r="C13" s="992"/>
      <c r="D13" s="992"/>
      <c r="E13" s="992" t="s">
        <v>78</v>
      </c>
      <c r="F13" s="992"/>
      <c r="G13" s="992"/>
      <c r="H13" s="993"/>
    </row>
    <row r="14" spans="1:8" ht="17.7" customHeight="1" x14ac:dyDescent="0.3">
      <c r="A14" s="977" t="s">
        <v>77</v>
      </c>
      <c r="B14" s="992"/>
      <c r="C14" s="992"/>
      <c r="D14" s="992"/>
      <c r="E14" s="992" t="s">
        <v>462</v>
      </c>
      <c r="F14" s="992"/>
      <c r="G14" s="992"/>
      <c r="H14" s="993"/>
    </row>
    <row r="15" spans="1:8" ht="17.7" customHeight="1" x14ac:dyDescent="0.3">
      <c r="A15" s="977" t="s">
        <v>76</v>
      </c>
      <c r="B15" s="992"/>
      <c r="C15" s="992"/>
      <c r="D15" s="992"/>
      <c r="E15" s="998" t="s">
        <v>75</v>
      </c>
      <c r="F15" s="998"/>
      <c r="G15" s="998"/>
      <c r="H15" s="999"/>
    </row>
    <row r="16" spans="1:8" ht="17.7" customHeight="1" x14ac:dyDescent="0.3">
      <c r="A16" s="977" t="s">
        <v>74</v>
      </c>
      <c r="B16" s="992"/>
      <c r="C16" s="992"/>
      <c r="D16" s="992"/>
      <c r="E16" s="992" t="s">
        <v>73</v>
      </c>
      <c r="F16" s="992"/>
      <c r="G16" s="992"/>
      <c r="H16" s="993"/>
    </row>
    <row r="17" spans="1:8" ht="10.199999999999999" customHeight="1" x14ac:dyDescent="0.3">
      <c r="A17" s="99"/>
      <c r="B17" s="99"/>
      <c r="C17" s="99"/>
      <c r="D17" s="99"/>
      <c r="E17" s="99"/>
      <c r="F17" s="99"/>
      <c r="G17" s="99"/>
      <c r="H17" s="99"/>
    </row>
    <row r="18" spans="1:8" ht="15" customHeight="1" x14ac:dyDescent="0.3">
      <c r="A18" s="1000" t="s">
        <v>72</v>
      </c>
      <c r="B18" s="1000"/>
      <c r="C18" s="1000"/>
      <c r="D18" s="1000"/>
      <c r="E18" s="1000"/>
      <c r="F18" s="1000"/>
      <c r="G18" s="1000"/>
      <c r="H18" s="1000"/>
    </row>
    <row r="19" spans="1:8" ht="31.2" customHeight="1" x14ac:dyDescent="0.3">
      <c r="A19" s="880" t="s">
        <v>71</v>
      </c>
      <c r="B19" s="880"/>
      <c r="C19" s="978" t="s">
        <v>70</v>
      </c>
      <c r="D19" s="978"/>
      <c r="E19" s="978"/>
      <c r="F19" s="978"/>
      <c r="G19" s="978"/>
      <c r="H19" s="879"/>
    </row>
    <row r="20" spans="1:8" ht="10.199999999999999" customHeight="1" x14ac:dyDescent="0.3">
      <c r="A20" s="99"/>
      <c r="B20" s="99"/>
      <c r="C20" s="99"/>
      <c r="D20" s="99"/>
      <c r="E20" s="99"/>
      <c r="F20" s="99"/>
      <c r="G20" s="99"/>
      <c r="H20" s="99"/>
    </row>
    <row r="21" spans="1:8" ht="15" customHeight="1" x14ac:dyDescent="0.3">
      <c r="A21" s="994" t="s">
        <v>69</v>
      </c>
      <c r="B21" s="994"/>
      <c r="C21" s="994"/>
      <c r="D21" s="994"/>
      <c r="E21" s="99"/>
      <c r="F21" s="99"/>
      <c r="G21" s="99"/>
      <c r="H21" s="99"/>
    </row>
    <row r="22" spans="1:8" x14ac:dyDescent="0.3">
      <c r="A22" s="995" t="s">
        <v>68</v>
      </c>
      <c r="B22" s="996" t="s">
        <v>67</v>
      </c>
      <c r="C22" s="996"/>
      <c r="D22" s="996"/>
      <c r="E22" s="996"/>
      <c r="F22" s="996"/>
      <c r="G22" s="996" t="s">
        <v>66</v>
      </c>
      <c r="H22" s="997"/>
    </row>
    <row r="23" spans="1:8" ht="39.75" customHeight="1" x14ac:dyDescent="0.3">
      <c r="A23" s="995"/>
      <c r="B23" s="996"/>
      <c r="C23" s="996"/>
      <c r="D23" s="996"/>
      <c r="E23" s="996"/>
      <c r="F23" s="996"/>
      <c r="G23" s="483" t="s">
        <v>65</v>
      </c>
      <c r="H23" s="484" t="s">
        <v>64</v>
      </c>
    </row>
    <row r="24" spans="1:8" ht="17.7" customHeight="1" x14ac:dyDescent="0.3">
      <c r="A24" s="995" t="s">
        <v>63</v>
      </c>
      <c r="B24" s="996"/>
      <c r="C24" s="996"/>
      <c r="D24" s="996"/>
      <c r="E24" s="996"/>
      <c r="F24" s="996"/>
      <c r="G24" s="996"/>
      <c r="H24" s="997"/>
    </row>
    <row r="25" spans="1:8" ht="36.75" customHeight="1" x14ac:dyDescent="0.3">
      <c r="A25" s="482" t="s">
        <v>62</v>
      </c>
      <c r="B25" s="1013" t="s">
        <v>61</v>
      </c>
      <c r="C25" s="1014"/>
      <c r="D25" s="1014"/>
      <c r="E25" s="1014"/>
      <c r="F25" s="1015"/>
      <c r="G25" s="483" t="s">
        <v>60</v>
      </c>
      <c r="H25" s="126" t="s">
        <v>45</v>
      </c>
    </row>
    <row r="26" spans="1:8" ht="40.5" customHeight="1" x14ac:dyDescent="0.3">
      <c r="A26" s="482" t="s">
        <v>59</v>
      </c>
      <c r="B26" s="1013" t="s">
        <v>58</v>
      </c>
      <c r="C26" s="1014"/>
      <c r="D26" s="1014"/>
      <c r="E26" s="1014"/>
      <c r="F26" s="1015"/>
      <c r="G26" s="483" t="s">
        <v>57</v>
      </c>
      <c r="H26" s="355" t="s">
        <v>93</v>
      </c>
    </row>
    <row r="27" spans="1:8" ht="17.7" customHeight="1" x14ac:dyDescent="0.3">
      <c r="A27" s="995" t="s">
        <v>56</v>
      </c>
      <c r="B27" s="996"/>
      <c r="C27" s="996"/>
      <c r="D27" s="996"/>
      <c r="E27" s="996"/>
      <c r="F27" s="996"/>
      <c r="G27" s="996"/>
      <c r="H27" s="997"/>
    </row>
    <row r="28" spans="1:8" ht="39.75" customHeight="1" x14ac:dyDescent="0.3">
      <c r="A28" s="482" t="s">
        <v>55</v>
      </c>
      <c r="B28" s="879" t="s">
        <v>54</v>
      </c>
      <c r="C28" s="880"/>
      <c r="D28" s="880"/>
      <c r="E28" s="880"/>
      <c r="F28" s="881"/>
      <c r="G28" s="483" t="s">
        <v>53</v>
      </c>
      <c r="H28" s="126" t="s">
        <v>45</v>
      </c>
    </row>
    <row r="29" spans="1:8" ht="50.25" customHeight="1" x14ac:dyDescent="0.3">
      <c r="A29" s="482" t="s">
        <v>52</v>
      </c>
      <c r="B29" s="879" t="s">
        <v>51</v>
      </c>
      <c r="C29" s="880"/>
      <c r="D29" s="880"/>
      <c r="E29" s="880"/>
      <c r="F29" s="881"/>
      <c r="G29" s="483" t="s">
        <v>50</v>
      </c>
      <c r="H29" s="126" t="s">
        <v>93</v>
      </c>
    </row>
    <row r="30" spans="1:8" ht="17.7" customHeight="1" x14ac:dyDescent="0.3">
      <c r="A30" s="995" t="s">
        <v>49</v>
      </c>
      <c r="B30" s="996"/>
      <c r="C30" s="996"/>
      <c r="D30" s="996"/>
      <c r="E30" s="996"/>
      <c r="F30" s="996"/>
      <c r="G30" s="996"/>
      <c r="H30" s="997"/>
    </row>
    <row r="31" spans="1:8" ht="36" customHeight="1" x14ac:dyDescent="0.3">
      <c r="A31" s="482" t="s">
        <v>48</v>
      </c>
      <c r="B31" s="879" t="s">
        <v>47</v>
      </c>
      <c r="C31" s="880"/>
      <c r="D31" s="880"/>
      <c r="E31" s="880"/>
      <c r="F31" s="881"/>
      <c r="G31" s="483" t="s">
        <v>46</v>
      </c>
      <c r="H31" s="126" t="s">
        <v>93</v>
      </c>
    </row>
    <row r="32" spans="1:8" ht="10.199999999999999" customHeight="1" x14ac:dyDescent="0.3">
      <c r="A32" s="99"/>
      <c r="B32" s="99"/>
      <c r="C32" s="99"/>
      <c r="D32" s="99"/>
      <c r="E32" s="99"/>
      <c r="F32" s="99"/>
      <c r="G32" s="99"/>
      <c r="H32" s="99"/>
    </row>
    <row r="33" spans="1:8" ht="15" customHeight="1" x14ac:dyDescent="0.3">
      <c r="A33" s="124" t="s">
        <v>44</v>
      </c>
      <c r="B33" s="99"/>
      <c r="C33" s="99"/>
      <c r="D33" s="99"/>
      <c r="E33" s="99"/>
      <c r="F33" s="99"/>
      <c r="G33" s="99"/>
      <c r="H33" s="99"/>
    </row>
    <row r="34" spans="1:8" s="123" customFormat="1" ht="17.7" customHeight="1" x14ac:dyDescent="0.3">
      <c r="A34" s="885" t="s">
        <v>43</v>
      </c>
      <c r="B34" s="885"/>
      <c r="C34" s="885"/>
      <c r="D34" s="885"/>
      <c r="E34" s="885"/>
      <c r="F34" s="885"/>
      <c r="G34" s="98">
        <v>9</v>
      </c>
      <c r="H34" s="485" t="s">
        <v>5</v>
      </c>
    </row>
    <row r="35" spans="1:8" ht="35.25" customHeight="1" x14ac:dyDescent="0.3">
      <c r="A35" s="1009" t="s">
        <v>1504</v>
      </c>
      <c r="B35" s="879" t="s">
        <v>42</v>
      </c>
      <c r="C35" s="880"/>
      <c r="D35" s="880"/>
      <c r="E35" s="880"/>
      <c r="F35" s="880"/>
      <c r="G35" s="880"/>
      <c r="H35" s="880"/>
    </row>
    <row r="36" spans="1:8" ht="30" customHeight="1" x14ac:dyDescent="0.3">
      <c r="A36" s="1010"/>
      <c r="B36" s="879" t="s">
        <v>41</v>
      </c>
      <c r="C36" s="880"/>
      <c r="D36" s="880"/>
      <c r="E36" s="880"/>
      <c r="F36" s="880"/>
      <c r="G36" s="880"/>
      <c r="H36" s="880"/>
    </row>
    <row r="37" spans="1:8" ht="17.25" customHeight="1" x14ac:dyDescent="0.3">
      <c r="A37" s="1010"/>
      <c r="B37" s="879" t="s">
        <v>40</v>
      </c>
      <c r="C37" s="880"/>
      <c r="D37" s="880"/>
      <c r="E37" s="880"/>
      <c r="F37" s="880"/>
      <c r="G37" s="880"/>
      <c r="H37" s="880"/>
    </row>
    <row r="38" spans="1:8" ht="30.75" customHeight="1" x14ac:dyDescent="0.3">
      <c r="A38" s="1010"/>
      <c r="B38" s="879" t="s">
        <v>39</v>
      </c>
      <c r="C38" s="880"/>
      <c r="D38" s="880"/>
      <c r="E38" s="880"/>
      <c r="F38" s="880"/>
      <c r="G38" s="880"/>
      <c r="H38" s="880"/>
    </row>
    <row r="39" spans="1:8" x14ac:dyDescent="0.3">
      <c r="A39" s="982" t="s">
        <v>31</v>
      </c>
      <c r="B39" s="983"/>
      <c r="C39" s="983"/>
      <c r="D39" s="983" t="s">
        <v>38</v>
      </c>
      <c r="E39" s="983"/>
      <c r="F39" s="983"/>
      <c r="G39" s="983"/>
      <c r="H39" s="986"/>
    </row>
    <row r="40" spans="1:8" ht="37.200000000000003" customHeight="1" x14ac:dyDescent="0.3">
      <c r="A40" s="982" t="s">
        <v>29</v>
      </c>
      <c r="B40" s="983"/>
      <c r="C40" s="983"/>
      <c r="D40" s="879" t="s">
        <v>37</v>
      </c>
      <c r="E40" s="880"/>
      <c r="F40" s="880"/>
      <c r="G40" s="880"/>
      <c r="H40" s="880"/>
    </row>
    <row r="41" spans="1:8" s="123" customFormat="1" ht="17.7" customHeight="1" x14ac:dyDescent="0.3">
      <c r="A41" s="885" t="s">
        <v>36</v>
      </c>
      <c r="B41" s="885"/>
      <c r="C41" s="885"/>
      <c r="D41" s="885"/>
      <c r="E41" s="885"/>
      <c r="F41" s="885"/>
      <c r="G41" s="98">
        <v>9</v>
      </c>
      <c r="H41" s="485" t="s">
        <v>5</v>
      </c>
    </row>
    <row r="42" spans="1:8" ht="55.5" customHeight="1" x14ac:dyDescent="0.3">
      <c r="A42" s="1011" t="s">
        <v>35</v>
      </c>
      <c r="B42" s="879" t="s">
        <v>34</v>
      </c>
      <c r="C42" s="880"/>
      <c r="D42" s="880"/>
      <c r="E42" s="880"/>
      <c r="F42" s="880"/>
      <c r="G42" s="880"/>
      <c r="H42" s="880"/>
    </row>
    <row r="43" spans="1:8" ht="45" customHeight="1" x14ac:dyDescent="0.3">
      <c r="A43" s="1012"/>
      <c r="B43" s="879" t="s">
        <v>33</v>
      </c>
      <c r="C43" s="880"/>
      <c r="D43" s="880"/>
      <c r="E43" s="880"/>
      <c r="F43" s="880"/>
      <c r="G43" s="880"/>
      <c r="H43" s="880"/>
    </row>
    <row r="44" spans="1:8" ht="57" customHeight="1" x14ac:dyDescent="0.3">
      <c r="A44" s="1012"/>
      <c r="B44" s="879" t="s">
        <v>1512</v>
      </c>
      <c r="C44" s="880"/>
      <c r="D44" s="880"/>
      <c r="E44" s="880"/>
      <c r="F44" s="880"/>
      <c r="G44" s="880"/>
      <c r="H44" s="880"/>
    </row>
    <row r="45" spans="1:8" ht="21" customHeight="1" x14ac:dyDescent="0.3">
      <c r="A45" s="1012"/>
      <c r="B45" s="879" t="s">
        <v>32</v>
      </c>
      <c r="C45" s="880"/>
      <c r="D45" s="880"/>
      <c r="E45" s="880"/>
      <c r="F45" s="880"/>
      <c r="G45" s="880"/>
      <c r="H45" s="880"/>
    </row>
    <row r="46" spans="1:8" x14ac:dyDescent="0.3">
      <c r="A46" s="979" t="s">
        <v>31</v>
      </c>
      <c r="B46" s="980"/>
      <c r="C46" s="980"/>
      <c r="D46" s="980" t="s">
        <v>30</v>
      </c>
      <c r="E46" s="980"/>
      <c r="F46" s="980"/>
      <c r="G46" s="980"/>
      <c r="H46" s="981"/>
    </row>
    <row r="47" spans="1:8" ht="33.9" customHeight="1" x14ac:dyDescent="0.3">
      <c r="A47" s="982" t="s">
        <v>29</v>
      </c>
      <c r="B47" s="983"/>
      <c r="C47" s="983"/>
      <c r="D47" s="879" t="s">
        <v>28</v>
      </c>
      <c r="E47" s="880"/>
      <c r="F47" s="880"/>
      <c r="G47" s="880"/>
      <c r="H47" s="880"/>
    </row>
    <row r="48" spans="1:8" ht="10.199999999999999" customHeight="1" x14ac:dyDescent="0.3">
      <c r="A48" s="99"/>
      <c r="B48" s="99"/>
      <c r="C48" s="99"/>
      <c r="D48" s="99"/>
      <c r="E48" s="99"/>
      <c r="F48" s="99"/>
      <c r="G48" s="99"/>
      <c r="H48" s="99"/>
    </row>
    <row r="49" spans="1:8" ht="15" customHeight="1" x14ac:dyDescent="0.3">
      <c r="A49" s="124" t="s">
        <v>27</v>
      </c>
      <c r="B49" s="99"/>
      <c r="C49" s="99"/>
      <c r="D49" s="99"/>
      <c r="E49" s="99"/>
      <c r="F49" s="99"/>
      <c r="G49" s="99"/>
      <c r="H49" s="99"/>
    </row>
    <row r="50" spans="1:8" ht="35.25" customHeight="1" x14ac:dyDescent="0.3">
      <c r="A50" s="976" t="s">
        <v>26</v>
      </c>
      <c r="B50" s="977"/>
      <c r="C50" s="879" t="s">
        <v>25</v>
      </c>
      <c r="D50" s="880"/>
      <c r="E50" s="880"/>
      <c r="F50" s="880"/>
      <c r="G50" s="880"/>
      <c r="H50" s="880"/>
    </row>
    <row r="51" spans="1:8" ht="21" customHeight="1" x14ac:dyDescent="0.3">
      <c r="A51" s="976"/>
      <c r="B51" s="977"/>
      <c r="C51" s="879" t="s">
        <v>24</v>
      </c>
      <c r="D51" s="880"/>
      <c r="E51" s="880"/>
      <c r="F51" s="880"/>
      <c r="G51" s="880"/>
      <c r="H51" s="880"/>
    </row>
    <row r="52" spans="1:8" ht="33.75" customHeight="1" x14ac:dyDescent="0.3">
      <c r="A52" s="976"/>
      <c r="B52" s="977"/>
      <c r="C52" s="879" t="s">
        <v>23</v>
      </c>
      <c r="D52" s="880"/>
      <c r="E52" s="880"/>
      <c r="F52" s="880"/>
      <c r="G52" s="880"/>
      <c r="H52" s="880"/>
    </row>
    <row r="53" spans="1:8" ht="19.5" customHeight="1" x14ac:dyDescent="0.3">
      <c r="A53" s="1006" t="s">
        <v>22</v>
      </c>
      <c r="B53" s="1007"/>
      <c r="C53" s="879" t="s">
        <v>21</v>
      </c>
      <c r="D53" s="880"/>
      <c r="E53" s="880"/>
      <c r="F53" s="880"/>
      <c r="G53" s="880"/>
      <c r="H53" s="880"/>
    </row>
    <row r="54" spans="1:8" ht="33.75" customHeight="1" x14ac:dyDescent="0.3">
      <c r="A54" s="868"/>
      <c r="B54" s="1008"/>
      <c r="C54" s="879" t="s">
        <v>20</v>
      </c>
      <c r="D54" s="880"/>
      <c r="E54" s="880"/>
      <c r="F54" s="880"/>
      <c r="G54" s="880"/>
      <c r="H54" s="880"/>
    </row>
    <row r="55" spans="1:8" ht="10.199999999999999" customHeight="1" x14ac:dyDescent="0.3">
      <c r="A55" s="99"/>
      <c r="B55" s="99"/>
      <c r="C55" s="99"/>
      <c r="D55" s="99"/>
      <c r="E55" s="99"/>
      <c r="F55" s="99"/>
      <c r="G55" s="99"/>
      <c r="H55" s="99"/>
    </row>
    <row r="56" spans="1:8" ht="15" customHeight="1" x14ac:dyDescent="0.3">
      <c r="A56" s="124" t="s">
        <v>19</v>
      </c>
      <c r="B56" s="124"/>
      <c r="C56" s="124"/>
      <c r="D56" s="124"/>
      <c r="E56" s="124"/>
      <c r="F56" s="124"/>
      <c r="G56" s="99"/>
      <c r="H56" s="99"/>
    </row>
    <row r="57" spans="1:8" ht="16.2" x14ac:dyDescent="0.3">
      <c r="A57" s="976" t="s">
        <v>18</v>
      </c>
      <c r="B57" s="976"/>
      <c r="C57" s="976"/>
      <c r="D57" s="976"/>
      <c r="E57" s="976"/>
      <c r="F57" s="976"/>
      <c r="G57" s="122">
        <v>2.5</v>
      </c>
      <c r="H57" s="118" t="s">
        <v>4</v>
      </c>
    </row>
    <row r="58" spans="1:8" x14ac:dyDescent="0.3">
      <c r="A58" s="976" t="s">
        <v>17</v>
      </c>
      <c r="B58" s="976"/>
      <c r="C58" s="976"/>
      <c r="D58" s="976"/>
      <c r="E58" s="976"/>
      <c r="F58" s="976"/>
      <c r="G58" s="122">
        <v>0.5</v>
      </c>
      <c r="H58" s="118"/>
    </row>
    <row r="59" spans="1:8" x14ac:dyDescent="0.3">
      <c r="A59" s="481"/>
      <c r="B59" s="481"/>
      <c r="C59" s="481"/>
      <c r="D59" s="481"/>
      <c r="E59" s="481"/>
      <c r="F59" s="481"/>
      <c r="G59" s="120"/>
      <c r="H59" s="118"/>
    </row>
    <row r="60" spans="1:8" x14ac:dyDescent="0.3">
      <c r="A60" s="1005" t="s">
        <v>16</v>
      </c>
      <c r="B60" s="1005"/>
      <c r="C60" s="1005"/>
      <c r="D60" s="1005"/>
      <c r="E60" s="1005"/>
      <c r="F60" s="1005"/>
      <c r="G60" s="121"/>
      <c r="H60" s="120"/>
    </row>
    <row r="61" spans="1:8" ht="17.7" customHeight="1" x14ac:dyDescent="0.3">
      <c r="A61" s="880" t="s">
        <v>15</v>
      </c>
      <c r="B61" s="880"/>
      <c r="C61" s="880"/>
      <c r="D61" s="880"/>
      <c r="E61" s="118">
        <f>SUM(E62:E67)</f>
        <v>23</v>
      </c>
      <c r="F61" s="118" t="s">
        <v>5</v>
      </c>
      <c r="G61" s="119">
        <f>E61/25</f>
        <v>0.92</v>
      </c>
      <c r="H61" s="118" t="s">
        <v>4</v>
      </c>
    </row>
    <row r="62" spans="1:8" ht="17.7" customHeight="1" x14ac:dyDescent="0.3">
      <c r="A62" s="99" t="s">
        <v>14</v>
      </c>
      <c r="B62" s="976" t="s">
        <v>13</v>
      </c>
      <c r="C62" s="976"/>
      <c r="D62" s="976"/>
      <c r="E62" s="118">
        <v>9</v>
      </c>
      <c r="F62" s="118" t="s">
        <v>5</v>
      </c>
      <c r="G62" s="469"/>
      <c r="H62" s="548"/>
    </row>
    <row r="63" spans="1:8" ht="17.7" customHeight="1" x14ac:dyDescent="0.3">
      <c r="A63" s="99"/>
      <c r="B63" s="976" t="s">
        <v>12</v>
      </c>
      <c r="C63" s="976"/>
      <c r="D63" s="976"/>
      <c r="E63" s="118">
        <v>9</v>
      </c>
      <c r="F63" s="118" t="s">
        <v>5</v>
      </c>
      <c r="G63" s="469"/>
      <c r="H63" s="548"/>
    </row>
    <row r="64" spans="1:8" ht="17.7" customHeight="1" x14ac:dyDescent="0.3">
      <c r="A64" s="99"/>
      <c r="B64" s="976" t="s">
        <v>11</v>
      </c>
      <c r="C64" s="976"/>
      <c r="D64" s="976"/>
      <c r="E64" s="118">
        <v>3</v>
      </c>
      <c r="F64" s="118" t="s">
        <v>5</v>
      </c>
      <c r="G64" s="469"/>
      <c r="H64" s="548"/>
    </row>
    <row r="65" spans="1:8" ht="17.7" customHeight="1" x14ac:dyDescent="0.3">
      <c r="A65" s="99"/>
      <c r="B65" s="976" t="s">
        <v>10</v>
      </c>
      <c r="C65" s="976"/>
      <c r="D65" s="976"/>
      <c r="E65" s="120">
        <v>0</v>
      </c>
      <c r="F65" s="118" t="s">
        <v>5</v>
      </c>
      <c r="G65" s="469"/>
      <c r="H65" s="548"/>
    </row>
    <row r="66" spans="1:8" ht="17.7" customHeight="1" x14ac:dyDescent="0.3">
      <c r="A66" s="99"/>
      <c r="B66" s="976" t="s">
        <v>9</v>
      </c>
      <c r="C66" s="976"/>
      <c r="D66" s="976"/>
      <c r="E66" s="120">
        <v>0</v>
      </c>
      <c r="F66" s="118" t="s">
        <v>5</v>
      </c>
      <c r="G66" s="469"/>
      <c r="H66" s="548"/>
    </row>
    <row r="67" spans="1:8" ht="17.7" customHeight="1" x14ac:dyDescent="0.3">
      <c r="A67" s="99"/>
      <c r="B67" s="976" t="s">
        <v>8</v>
      </c>
      <c r="C67" s="976"/>
      <c r="D67" s="976"/>
      <c r="E67" s="118">
        <v>2</v>
      </c>
      <c r="F67" s="118" t="s">
        <v>5</v>
      </c>
      <c r="G67" s="469"/>
      <c r="H67" s="548"/>
    </row>
    <row r="68" spans="1:8" ht="31.2" customHeight="1" x14ac:dyDescent="0.3">
      <c r="A68" s="880" t="s">
        <v>7</v>
      </c>
      <c r="B68" s="880"/>
      <c r="C68" s="880"/>
      <c r="D68" s="880"/>
      <c r="E68" s="118">
        <v>0</v>
      </c>
      <c r="F68" s="118" t="s">
        <v>5</v>
      </c>
      <c r="G68" s="119">
        <v>0</v>
      </c>
      <c r="H68" s="118" t="s">
        <v>4</v>
      </c>
    </row>
    <row r="69" spans="1:8" ht="17.7" customHeight="1" x14ac:dyDescent="0.3">
      <c r="A69" s="976" t="s">
        <v>6</v>
      </c>
      <c r="B69" s="976"/>
      <c r="C69" s="976"/>
      <c r="D69" s="976"/>
      <c r="E69" s="118">
        <f>G69*25</f>
        <v>52</v>
      </c>
      <c r="F69" s="118" t="s">
        <v>5</v>
      </c>
      <c r="G69" s="119">
        <f>D6-G68-G61</f>
        <v>2.08</v>
      </c>
      <c r="H69" s="118" t="s">
        <v>4</v>
      </c>
    </row>
    <row r="70" spans="1:8" ht="10.199999999999999" customHeight="1" x14ac:dyDescent="0.3"/>
    <row r="73" spans="1:8" x14ac:dyDescent="0.3">
      <c r="A73" s="86" t="s">
        <v>3</v>
      </c>
    </row>
    <row r="74" spans="1:8" ht="16.2" x14ac:dyDescent="0.3">
      <c r="A74" s="1004" t="s">
        <v>2</v>
      </c>
      <c r="B74" s="1004"/>
      <c r="C74" s="1004"/>
      <c r="D74" s="1004"/>
      <c r="E74" s="1004"/>
      <c r="F74" s="1004"/>
      <c r="G74" s="1004"/>
      <c r="H74" s="1004"/>
    </row>
    <row r="75" spans="1:8" x14ac:dyDescent="0.3">
      <c r="A75" s="86" t="s">
        <v>1</v>
      </c>
    </row>
    <row r="77" spans="1:8" x14ac:dyDescent="0.3">
      <c r="A77" s="1001" t="s">
        <v>0</v>
      </c>
      <c r="B77" s="1001"/>
      <c r="C77" s="1001"/>
      <c r="D77" s="1001"/>
      <c r="E77" s="1001"/>
      <c r="F77" s="1001"/>
      <c r="G77" s="1001"/>
      <c r="H77" s="1001"/>
    </row>
    <row r="78" spans="1:8" x14ac:dyDescent="0.3">
      <c r="A78" s="1001"/>
      <c r="B78" s="1001"/>
      <c r="C78" s="1001"/>
      <c r="D78" s="1001"/>
      <c r="E78" s="1001"/>
      <c r="F78" s="1001"/>
      <c r="G78" s="1001"/>
      <c r="H78" s="1001"/>
    </row>
    <row r="79" spans="1:8" x14ac:dyDescent="0.3">
      <c r="A79" s="1001"/>
      <c r="B79" s="1001"/>
      <c r="C79" s="1001"/>
      <c r="D79" s="1001"/>
      <c r="E79" s="1001"/>
      <c r="F79" s="1001"/>
      <c r="G79" s="1001"/>
      <c r="H79" s="1001"/>
    </row>
  </sheetData>
  <mergeCells count="76">
    <mergeCell ref="A77:H79"/>
    <mergeCell ref="A12:H12"/>
    <mergeCell ref="A2:H2"/>
    <mergeCell ref="A5:H5"/>
    <mergeCell ref="A6:C6"/>
    <mergeCell ref="D6:H6"/>
    <mergeCell ref="A7:C7"/>
    <mergeCell ref="D7:H7"/>
    <mergeCell ref="A8:C8"/>
    <mergeCell ref="D8:H8"/>
    <mergeCell ref="A9:C9"/>
    <mergeCell ref="D9:H9"/>
    <mergeCell ref="A11:H11"/>
    <mergeCell ref="A74:H74"/>
    <mergeCell ref="B31:F31"/>
    <mergeCell ref="B37:H37"/>
    <mergeCell ref="A30:H30"/>
    <mergeCell ref="B26:F26"/>
    <mergeCell ref="A34:F34"/>
    <mergeCell ref="C19:H19"/>
    <mergeCell ref="A21:D21"/>
    <mergeCell ref="A22:A23"/>
    <mergeCell ref="A24:H24"/>
    <mergeCell ref="B25:F25"/>
    <mergeCell ref="B29:F29"/>
    <mergeCell ref="A27:H27"/>
    <mergeCell ref="B28:F28"/>
    <mergeCell ref="E13:H13"/>
    <mergeCell ref="A14:D14"/>
    <mergeCell ref="E14:H14"/>
    <mergeCell ref="B22:F23"/>
    <mergeCell ref="G22:H22"/>
    <mergeCell ref="A19:B19"/>
    <mergeCell ref="A15:D15"/>
    <mergeCell ref="E15:H15"/>
    <mergeCell ref="A16:D16"/>
    <mergeCell ref="E16:H16"/>
    <mergeCell ref="A18:H18"/>
    <mergeCell ref="A13:D13"/>
    <mergeCell ref="A68:D68"/>
    <mergeCell ref="B67:D67"/>
    <mergeCell ref="A69:D69"/>
    <mergeCell ref="A61:D61"/>
    <mergeCell ref="B62:D62"/>
    <mergeCell ref="B63:D63"/>
    <mergeCell ref="B64:D64"/>
    <mergeCell ref="B66:D66"/>
    <mergeCell ref="B65:D65"/>
    <mergeCell ref="A60:F60"/>
    <mergeCell ref="A50:B52"/>
    <mergeCell ref="C50:H50"/>
    <mergeCell ref="A41:F41"/>
    <mergeCell ref="A42:A45"/>
    <mergeCell ref="D47:H47"/>
    <mergeCell ref="B44:H44"/>
    <mergeCell ref="B45:H45"/>
    <mergeCell ref="A57:F57"/>
    <mergeCell ref="A58:F58"/>
    <mergeCell ref="A46:C46"/>
    <mergeCell ref="C53:H53"/>
    <mergeCell ref="C54:H54"/>
    <mergeCell ref="A47:C47"/>
    <mergeCell ref="C52:H52"/>
    <mergeCell ref="C51:H51"/>
    <mergeCell ref="A53:B54"/>
    <mergeCell ref="A35:A38"/>
    <mergeCell ref="D46:H46"/>
    <mergeCell ref="D40:H40"/>
    <mergeCell ref="B42:H42"/>
    <mergeCell ref="B43:H43"/>
    <mergeCell ref="D39:H39"/>
    <mergeCell ref="B35:H35"/>
    <mergeCell ref="A39:C39"/>
    <mergeCell ref="A40:C40"/>
    <mergeCell ref="B38:H38"/>
    <mergeCell ref="B36:H3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92" zoomScaleNormal="92" zoomScaleSheetLayoutView="112" workbookViewId="0"/>
  </sheetViews>
  <sheetFormatPr defaultColWidth="8.88671875" defaultRowHeight="13.8" x14ac:dyDescent="0.3"/>
  <cols>
    <col min="1" max="1" width="9.33203125" style="84" customWidth="1"/>
    <col min="2" max="2" width="13.109375" style="84" customWidth="1"/>
    <col min="3" max="3" width="5.6640625" style="84" customWidth="1"/>
    <col min="4" max="4" width="21.33203125" style="84" customWidth="1"/>
    <col min="5" max="5" width="6.33203125" style="84" customWidth="1"/>
    <col min="6" max="6" width="8.109375" style="84" customWidth="1"/>
    <col min="7" max="7" width="12.109375" style="84" customWidth="1"/>
    <col min="8" max="8" width="9.6640625" style="84" customWidth="1"/>
    <col min="9" max="16384" width="8.88671875" style="84"/>
  </cols>
  <sheetData>
    <row r="1" spans="1:8" ht="10.35" customHeight="1" x14ac:dyDescent="0.3"/>
    <row r="2" spans="1:8" s="87" customFormat="1" x14ac:dyDescent="0.3">
      <c r="A2" s="1030" t="s">
        <v>91</v>
      </c>
      <c r="B2" s="1030"/>
      <c r="C2" s="1030"/>
      <c r="D2" s="1030"/>
      <c r="E2" s="1030"/>
      <c r="F2" s="1030"/>
      <c r="G2" s="1030"/>
      <c r="H2" s="1030"/>
    </row>
    <row r="3" spans="1:8" ht="10.35" customHeight="1" x14ac:dyDescent="0.3"/>
    <row r="4" spans="1:8" ht="15" customHeight="1" x14ac:dyDescent="0.3">
      <c r="A4" s="87" t="s">
        <v>90</v>
      </c>
    </row>
    <row r="5" spans="1:8" ht="17.850000000000001" customHeight="1" x14ac:dyDescent="0.3">
      <c r="A5" s="866" t="s">
        <v>401</v>
      </c>
      <c r="B5" s="866"/>
      <c r="C5" s="866"/>
      <c r="D5" s="866"/>
      <c r="E5" s="866"/>
      <c r="F5" s="866"/>
      <c r="G5" s="866"/>
      <c r="H5" s="866"/>
    </row>
    <row r="6" spans="1:8" ht="17.850000000000001" customHeight="1" x14ac:dyDescent="0.3">
      <c r="A6" s="794" t="s">
        <v>88</v>
      </c>
      <c r="B6" s="795"/>
      <c r="C6" s="795"/>
      <c r="D6" s="795">
        <v>2</v>
      </c>
      <c r="E6" s="795"/>
      <c r="F6" s="795"/>
      <c r="G6" s="795"/>
      <c r="H6" s="796"/>
    </row>
    <row r="7" spans="1:8" ht="16.95" customHeight="1" x14ac:dyDescent="0.3">
      <c r="A7" s="794" t="s">
        <v>87</v>
      </c>
      <c r="B7" s="795"/>
      <c r="C7" s="795"/>
      <c r="D7" s="986" t="s">
        <v>400</v>
      </c>
      <c r="E7" s="1031"/>
      <c r="F7" s="1031"/>
      <c r="G7" s="1031"/>
      <c r="H7" s="1031"/>
    </row>
    <row r="8" spans="1:8" ht="17.850000000000001" customHeight="1" x14ac:dyDescent="0.3">
      <c r="A8" s="794" t="s">
        <v>85</v>
      </c>
      <c r="B8" s="795"/>
      <c r="C8" s="795"/>
      <c r="D8" s="1025" t="s">
        <v>168</v>
      </c>
      <c r="E8" s="1025"/>
      <c r="F8" s="1025"/>
      <c r="G8" s="1025"/>
      <c r="H8" s="858"/>
    </row>
    <row r="9" spans="1:8" ht="17.850000000000001" customHeight="1" x14ac:dyDescent="0.3">
      <c r="A9" s="794" t="s">
        <v>83</v>
      </c>
      <c r="B9" s="795"/>
      <c r="C9" s="795"/>
      <c r="D9" s="1028" t="s">
        <v>399</v>
      </c>
      <c r="E9" s="1028"/>
      <c r="F9" s="1028"/>
      <c r="G9" s="1028"/>
      <c r="H9" s="867"/>
    </row>
    <row r="10" spans="1:8" ht="10.35" customHeight="1" x14ac:dyDescent="0.3">
      <c r="A10" s="96"/>
      <c r="B10" s="96"/>
      <c r="C10" s="96"/>
      <c r="D10" s="96"/>
      <c r="E10" s="96"/>
      <c r="F10" s="96"/>
      <c r="G10" s="96"/>
      <c r="H10" s="96"/>
    </row>
    <row r="11" spans="1:8" ht="15" customHeight="1" x14ac:dyDescent="0.3">
      <c r="A11" s="864" t="s">
        <v>81</v>
      </c>
      <c r="B11" s="864"/>
      <c r="C11" s="864"/>
      <c r="D11" s="864"/>
      <c r="E11" s="864"/>
      <c r="F11" s="864"/>
      <c r="G11" s="864"/>
      <c r="H11" s="864"/>
    </row>
    <row r="12" spans="1:8" ht="17.850000000000001" customHeight="1" x14ac:dyDescent="0.3">
      <c r="A12" s="857" t="s">
        <v>1427</v>
      </c>
      <c r="B12" s="857"/>
      <c r="C12" s="857"/>
      <c r="D12" s="857"/>
      <c r="E12" s="857"/>
      <c r="F12" s="857"/>
      <c r="G12" s="857"/>
      <c r="H12" s="857"/>
    </row>
    <row r="13" spans="1:8" ht="17.850000000000001" customHeight="1" x14ac:dyDescent="0.3">
      <c r="A13" s="794" t="s">
        <v>79</v>
      </c>
      <c r="B13" s="795"/>
      <c r="C13" s="795"/>
      <c r="D13" s="795"/>
      <c r="E13" s="795" t="s">
        <v>78</v>
      </c>
      <c r="F13" s="795"/>
      <c r="G13" s="795"/>
      <c r="H13" s="796"/>
    </row>
    <row r="14" spans="1:8" ht="17.850000000000001" customHeight="1" x14ac:dyDescent="0.3">
      <c r="A14" s="794" t="s">
        <v>77</v>
      </c>
      <c r="B14" s="795"/>
      <c r="C14" s="795"/>
      <c r="D14" s="795"/>
      <c r="E14" s="795" t="s">
        <v>462</v>
      </c>
      <c r="F14" s="795"/>
      <c r="G14" s="795"/>
      <c r="H14" s="796"/>
    </row>
    <row r="15" spans="1:8" ht="17.850000000000001" customHeight="1" x14ac:dyDescent="0.3">
      <c r="A15" s="794" t="s">
        <v>76</v>
      </c>
      <c r="B15" s="795"/>
      <c r="C15" s="795"/>
      <c r="D15" s="795"/>
      <c r="E15" s="795">
        <v>2</v>
      </c>
      <c r="F15" s="1029"/>
      <c r="G15" s="1029"/>
      <c r="H15" s="869"/>
    </row>
    <row r="16" spans="1:8" ht="17.850000000000001" customHeight="1" x14ac:dyDescent="0.3">
      <c r="A16" s="794" t="s">
        <v>74</v>
      </c>
      <c r="B16" s="795"/>
      <c r="C16" s="795"/>
      <c r="D16" s="795"/>
      <c r="E16" s="795" t="s">
        <v>73</v>
      </c>
      <c r="F16" s="795"/>
      <c r="G16" s="795"/>
      <c r="H16" s="796"/>
    </row>
    <row r="17" spans="1:9" ht="10.35" customHeight="1" x14ac:dyDescent="0.3">
      <c r="A17" s="96"/>
      <c r="B17" s="96"/>
      <c r="C17" s="96"/>
      <c r="D17" s="96"/>
      <c r="E17" s="96"/>
      <c r="F17" s="96"/>
      <c r="G17" s="96"/>
      <c r="H17" s="96"/>
    </row>
    <row r="18" spans="1:9" ht="15" customHeight="1" x14ac:dyDescent="0.3">
      <c r="A18" s="864" t="s">
        <v>72</v>
      </c>
      <c r="B18" s="864"/>
      <c r="C18" s="864"/>
      <c r="D18" s="864"/>
      <c r="E18" s="864"/>
      <c r="F18" s="864"/>
      <c r="G18" s="864"/>
      <c r="H18" s="864"/>
    </row>
    <row r="19" spans="1:9" ht="33.75" customHeight="1" x14ac:dyDescent="0.3">
      <c r="A19" s="852" t="s">
        <v>71</v>
      </c>
      <c r="B19" s="852"/>
      <c r="C19" s="1023" t="s">
        <v>127</v>
      </c>
      <c r="D19" s="1023"/>
      <c r="E19" s="1023"/>
      <c r="F19" s="1023"/>
      <c r="G19" s="1023"/>
      <c r="H19" s="851"/>
    </row>
    <row r="20" spans="1:9" ht="10.35" customHeight="1" x14ac:dyDescent="0.3">
      <c r="A20" s="96"/>
      <c r="B20" s="96"/>
      <c r="C20" s="96"/>
      <c r="D20" s="96"/>
      <c r="E20" s="96"/>
      <c r="F20" s="96"/>
      <c r="G20" s="96"/>
      <c r="H20" s="96"/>
    </row>
    <row r="21" spans="1:9" ht="15" customHeight="1" x14ac:dyDescent="0.3">
      <c r="A21" s="897" t="s">
        <v>69</v>
      </c>
      <c r="B21" s="897"/>
      <c r="C21" s="897"/>
      <c r="D21" s="897"/>
      <c r="E21" s="96"/>
      <c r="F21" s="96"/>
      <c r="G21" s="96"/>
      <c r="H21" s="96"/>
    </row>
    <row r="22" spans="1:9" x14ac:dyDescent="0.3">
      <c r="A22" s="1026" t="s">
        <v>68</v>
      </c>
      <c r="B22" s="1027" t="s">
        <v>67</v>
      </c>
      <c r="C22" s="1027"/>
      <c r="D22" s="1027"/>
      <c r="E22" s="1027"/>
      <c r="F22" s="1027"/>
      <c r="G22" s="1027" t="s">
        <v>66</v>
      </c>
      <c r="H22" s="878"/>
    </row>
    <row r="23" spans="1:9" ht="39" customHeight="1" x14ac:dyDescent="0.3">
      <c r="A23" s="1026"/>
      <c r="B23" s="1027"/>
      <c r="C23" s="1027"/>
      <c r="D23" s="1027"/>
      <c r="E23" s="1027"/>
      <c r="F23" s="1027"/>
      <c r="G23" s="488" t="s">
        <v>65</v>
      </c>
      <c r="H23" s="468" t="s">
        <v>64</v>
      </c>
    </row>
    <row r="24" spans="1:9" ht="17.850000000000001" customHeight="1" x14ac:dyDescent="0.3">
      <c r="A24" s="1026" t="s">
        <v>63</v>
      </c>
      <c r="B24" s="1027"/>
      <c r="C24" s="1027"/>
      <c r="D24" s="1027"/>
      <c r="E24" s="1027"/>
      <c r="F24" s="1027"/>
      <c r="G24" s="1027"/>
      <c r="H24" s="878"/>
    </row>
    <row r="25" spans="1:9" ht="74.25" customHeight="1" x14ac:dyDescent="0.3">
      <c r="A25" s="549" t="s">
        <v>398</v>
      </c>
      <c r="B25" s="1023" t="s">
        <v>397</v>
      </c>
      <c r="C25" s="1023"/>
      <c r="D25" s="1023"/>
      <c r="E25" s="1023"/>
      <c r="F25" s="1023"/>
      <c r="G25" s="488" t="s">
        <v>396</v>
      </c>
      <c r="H25" s="92" t="s">
        <v>93</v>
      </c>
      <c r="I25" s="93"/>
    </row>
    <row r="26" spans="1:9" ht="17.850000000000001" customHeight="1" x14ac:dyDescent="0.3">
      <c r="A26" s="1026" t="s">
        <v>56</v>
      </c>
      <c r="B26" s="1027"/>
      <c r="C26" s="1027"/>
      <c r="D26" s="1027"/>
      <c r="E26" s="1027"/>
      <c r="F26" s="1027"/>
      <c r="G26" s="1027"/>
      <c r="H26" s="878"/>
    </row>
    <row r="27" spans="1:9" ht="120.75" customHeight="1" x14ac:dyDescent="0.3">
      <c r="A27" s="487" t="s">
        <v>376</v>
      </c>
      <c r="B27" s="1023" t="s">
        <v>395</v>
      </c>
      <c r="C27" s="1023"/>
      <c r="D27" s="1023"/>
      <c r="E27" s="1023"/>
      <c r="F27" s="1023"/>
      <c r="G27" s="488" t="s">
        <v>394</v>
      </c>
      <c r="H27" s="92" t="s">
        <v>93</v>
      </c>
    </row>
    <row r="28" spans="1:9" ht="17.850000000000001" customHeight="1" x14ac:dyDescent="0.3">
      <c r="A28" s="1026" t="s">
        <v>49</v>
      </c>
      <c r="B28" s="1027"/>
      <c r="C28" s="1027"/>
      <c r="D28" s="1027"/>
      <c r="E28" s="1027"/>
      <c r="F28" s="1027"/>
      <c r="G28" s="1027"/>
      <c r="H28" s="878"/>
    </row>
    <row r="29" spans="1:9" ht="108.75" customHeight="1" x14ac:dyDescent="0.3">
      <c r="A29" s="487" t="s">
        <v>393</v>
      </c>
      <c r="B29" s="1023" t="s">
        <v>392</v>
      </c>
      <c r="C29" s="1023"/>
      <c r="D29" s="1023"/>
      <c r="E29" s="1023"/>
      <c r="F29" s="1023"/>
      <c r="G29" s="488" t="s">
        <v>391</v>
      </c>
      <c r="H29" s="92" t="s">
        <v>93</v>
      </c>
    </row>
    <row r="30" spans="1:9" ht="10.35" customHeight="1" x14ac:dyDescent="0.3">
      <c r="A30" s="96"/>
      <c r="B30" s="96"/>
      <c r="C30" s="96"/>
      <c r="D30" s="96"/>
      <c r="E30" s="96"/>
      <c r="F30" s="96"/>
      <c r="G30" s="96"/>
      <c r="H30" s="96"/>
    </row>
    <row r="31" spans="1:9" ht="15" customHeight="1" x14ac:dyDescent="0.3">
      <c r="A31" s="508" t="s">
        <v>44</v>
      </c>
      <c r="B31" s="96"/>
      <c r="C31" s="96"/>
      <c r="D31" s="96"/>
      <c r="E31" s="96"/>
      <c r="F31" s="96"/>
      <c r="G31" s="96"/>
      <c r="H31" s="96"/>
    </row>
    <row r="32" spans="1:9" s="123" customFormat="1" ht="17.850000000000001" customHeight="1" x14ac:dyDescent="0.3">
      <c r="A32" s="885" t="s">
        <v>43</v>
      </c>
      <c r="B32" s="885"/>
      <c r="C32" s="885"/>
      <c r="D32" s="885"/>
      <c r="E32" s="885"/>
      <c r="F32" s="885"/>
      <c r="G32" s="98">
        <v>9</v>
      </c>
      <c r="H32" s="485" t="s">
        <v>5</v>
      </c>
    </row>
    <row r="33" spans="1:8" ht="17.25" customHeight="1" x14ac:dyDescent="0.3">
      <c r="A33" s="882" t="s">
        <v>35</v>
      </c>
      <c r="B33" s="795" t="s">
        <v>390</v>
      </c>
      <c r="C33" s="795"/>
      <c r="D33" s="795"/>
      <c r="E33" s="795"/>
      <c r="F33" s="795"/>
      <c r="G33" s="795"/>
      <c r="H33" s="796"/>
    </row>
    <row r="34" spans="1:8" ht="17.25" customHeight="1" x14ac:dyDescent="0.3">
      <c r="A34" s="883"/>
      <c r="B34" s="1023" t="s">
        <v>389</v>
      </c>
      <c r="C34" s="1023"/>
      <c r="D34" s="1023"/>
      <c r="E34" s="1023"/>
      <c r="F34" s="1023"/>
      <c r="G34" s="1023"/>
      <c r="H34" s="851"/>
    </row>
    <row r="35" spans="1:8" ht="17.25" customHeight="1" x14ac:dyDescent="0.3">
      <c r="A35" s="883"/>
      <c r="B35" s="1023" t="s">
        <v>388</v>
      </c>
      <c r="C35" s="1023"/>
      <c r="D35" s="1023"/>
      <c r="E35" s="1023"/>
      <c r="F35" s="1023"/>
      <c r="G35" s="1023"/>
      <c r="H35" s="851"/>
    </row>
    <row r="36" spans="1:8" ht="17.25" customHeight="1" x14ac:dyDescent="0.3">
      <c r="A36" s="883"/>
      <c r="B36" s="1023" t="s">
        <v>387</v>
      </c>
      <c r="C36" s="1023"/>
      <c r="D36" s="1023"/>
      <c r="E36" s="1023"/>
      <c r="F36" s="1023"/>
      <c r="G36" s="1023"/>
      <c r="H36" s="851"/>
    </row>
    <row r="37" spans="1:8" ht="17.25" customHeight="1" x14ac:dyDescent="0.3">
      <c r="A37" s="883"/>
      <c r="B37" s="1023" t="s">
        <v>386</v>
      </c>
      <c r="C37" s="1023"/>
      <c r="D37" s="1023"/>
      <c r="E37" s="1023"/>
      <c r="F37" s="1023"/>
      <c r="G37" s="1023"/>
      <c r="H37" s="851"/>
    </row>
    <row r="38" spans="1:8" ht="17.25" customHeight="1" x14ac:dyDescent="0.3">
      <c r="A38" s="883"/>
      <c r="B38" s="1023" t="s">
        <v>385</v>
      </c>
      <c r="C38" s="1023"/>
      <c r="D38" s="1023"/>
      <c r="E38" s="1023"/>
      <c r="F38" s="1023"/>
      <c r="G38" s="1023"/>
      <c r="H38" s="851"/>
    </row>
    <row r="39" spans="1:8" ht="17.25" customHeight="1" x14ac:dyDescent="0.3">
      <c r="A39" s="884"/>
      <c r="B39" s="1023" t="s">
        <v>384</v>
      </c>
      <c r="C39" s="1023"/>
      <c r="D39" s="1023"/>
      <c r="E39" s="1023"/>
      <c r="F39" s="1023"/>
      <c r="G39" s="1023"/>
      <c r="H39" s="851"/>
    </row>
    <row r="40" spans="1:8" x14ac:dyDescent="0.3">
      <c r="A40" s="855" t="s">
        <v>31</v>
      </c>
      <c r="B40" s="855"/>
      <c r="C40" s="856"/>
      <c r="D40" s="1025" t="s">
        <v>383</v>
      </c>
      <c r="E40" s="1025"/>
      <c r="F40" s="1025"/>
      <c r="G40" s="1025"/>
      <c r="H40" s="858"/>
    </row>
    <row r="41" spans="1:8" ht="52.5" customHeight="1" x14ac:dyDescent="0.3">
      <c r="A41" s="859" t="s">
        <v>29</v>
      </c>
      <c r="B41" s="859"/>
      <c r="C41" s="860"/>
      <c r="D41" s="861" t="s">
        <v>382</v>
      </c>
      <c r="E41" s="862"/>
      <c r="F41" s="862"/>
      <c r="G41" s="862"/>
      <c r="H41" s="862"/>
    </row>
    <row r="42" spans="1:8" s="123" customFormat="1" ht="17.850000000000001" customHeight="1" x14ac:dyDescent="0.3">
      <c r="A42" s="885" t="s">
        <v>284</v>
      </c>
      <c r="B42" s="885"/>
      <c r="C42" s="885"/>
      <c r="D42" s="885"/>
      <c r="E42" s="885"/>
      <c r="F42" s="885"/>
      <c r="G42" s="98">
        <v>9</v>
      </c>
      <c r="H42" s="485" t="s">
        <v>5</v>
      </c>
    </row>
    <row r="43" spans="1:8" ht="17.25" customHeight="1" x14ac:dyDescent="0.3">
      <c r="A43" s="882" t="s">
        <v>35</v>
      </c>
      <c r="B43" s="1021" t="s">
        <v>381</v>
      </c>
      <c r="C43" s="1021"/>
      <c r="D43" s="1021"/>
      <c r="E43" s="1021"/>
      <c r="F43" s="1021"/>
      <c r="G43" s="1021"/>
      <c r="H43" s="1022"/>
    </row>
    <row r="44" spans="1:8" ht="17.25" customHeight="1" x14ac:dyDescent="0.3">
      <c r="A44" s="883"/>
      <c r="B44" s="1021" t="s">
        <v>380</v>
      </c>
      <c r="C44" s="1021"/>
      <c r="D44" s="1021"/>
      <c r="E44" s="1021"/>
      <c r="F44" s="1021"/>
      <c r="G44" s="1021"/>
      <c r="H44" s="1022"/>
    </row>
    <row r="45" spans="1:8" ht="17.25" customHeight="1" x14ac:dyDescent="0.3">
      <c r="A45" s="883"/>
      <c r="B45" s="1021" t="s">
        <v>379</v>
      </c>
      <c r="C45" s="1021"/>
      <c r="D45" s="1021"/>
      <c r="E45" s="1021"/>
      <c r="F45" s="1021"/>
      <c r="G45" s="1021"/>
      <c r="H45" s="1022"/>
    </row>
    <row r="46" spans="1:8" ht="17.25" customHeight="1" x14ac:dyDescent="0.3">
      <c r="A46" s="883"/>
      <c r="B46" s="1023" t="s">
        <v>378</v>
      </c>
      <c r="C46" s="1023"/>
      <c r="D46" s="1023"/>
      <c r="E46" s="1023"/>
      <c r="F46" s="1023"/>
      <c r="G46" s="1023"/>
      <c r="H46" s="851"/>
    </row>
    <row r="47" spans="1:8" ht="38.25" customHeight="1" x14ac:dyDescent="0.3">
      <c r="A47" s="884"/>
      <c r="B47" s="1024" t="s">
        <v>377</v>
      </c>
      <c r="C47" s="1024"/>
      <c r="D47" s="1024"/>
      <c r="E47" s="1024"/>
      <c r="F47" s="1024"/>
      <c r="G47" s="1024"/>
      <c r="H47" s="1019"/>
    </row>
    <row r="48" spans="1:8" x14ac:dyDescent="0.3">
      <c r="A48" s="855" t="s">
        <v>31</v>
      </c>
      <c r="B48" s="855"/>
      <c r="C48" s="856"/>
      <c r="D48" s="779" t="s">
        <v>1492</v>
      </c>
      <c r="E48" s="779"/>
      <c r="F48" s="779"/>
      <c r="G48" s="779"/>
      <c r="H48" s="782"/>
    </row>
    <row r="49" spans="1:8" ht="36.75" customHeight="1" x14ac:dyDescent="0.3">
      <c r="A49" s="859" t="s">
        <v>29</v>
      </c>
      <c r="B49" s="859"/>
      <c r="C49" s="860"/>
      <c r="D49" s="851" t="s">
        <v>621</v>
      </c>
      <c r="E49" s="852"/>
      <c r="F49" s="852"/>
      <c r="G49" s="852"/>
      <c r="H49" s="852"/>
    </row>
    <row r="50" spans="1:8" ht="10.35" customHeight="1" x14ac:dyDescent="0.3">
      <c r="A50" s="96"/>
      <c r="B50" s="96"/>
      <c r="C50" s="96"/>
      <c r="D50" s="96"/>
      <c r="E50" s="96"/>
      <c r="F50" s="96"/>
      <c r="G50" s="96"/>
      <c r="H50" s="96"/>
    </row>
    <row r="51" spans="1:8" ht="15" customHeight="1" x14ac:dyDescent="0.3">
      <c r="A51" s="508" t="s">
        <v>27</v>
      </c>
      <c r="B51" s="96"/>
      <c r="C51" s="96"/>
      <c r="D51" s="96"/>
      <c r="E51" s="96"/>
      <c r="F51" s="96"/>
      <c r="G51" s="96"/>
      <c r="H51" s="96"/>
    </row>
    <row r="52" spans="1:8" ht="33.75" customHeight="1" x14ac:dyDescent="0.3">
      <c r="A52" s="1016" t="s">
        <v>1513</v>
      </c>
      <c r="B52" s="1017"/>
      <c r="C52" s="851" t="s">
        <v>375</v>
      </c>
      <c r="D52" s="852"/>
      <c r="E52" s="852"/>
      <c r="F52" s="852"/>
      <c r="G52" s="852"/>
      <c r="H52" s="852"/>
    </row>
    <row r="53" spans="1:8" ht="33" customHeight="1" x14ac:dyDescent="0.3">
      <c r="A53" s="1018"/>
      <c r="B53" s="1017"/>
      <c r="C53" s="850" t="s">
        <v>374</v>
      </c>
      <c r="D53" s="850"/>
      <c r="E53" s="850"/>
      <c r="F53" s="850"/>
      <c r="G53" s="850"/>
      <c r="H53" s="850"/>
    </row>
    <row r="54" spans="1:8" ht="34.5" customHeight="1" x14ac:dyDescent="0.3">
      <c r="A54" s="889" t="s">
        <v>22</v>
      </c>
      <c r="B54" s="890"/>
      <c r="C54" s="851" t="s">
        <v>373</v>
      </c>
      <c r="D54" s="852"/>
      <c r="E54" s="852"/>
      <c r="F54" s="852"/>
      <c r="G54" s="852"/>
      <c r="H54" s="852"/>
    </row>
    <row r="55" spans="1:8" ht="34.5" customHeight="1" x14ac:dyDescent="0.3">
      <c r="A55" s="866"/>
      <c r="B55" s="892"/>
      <c r="C55" s="1019" t="s">
        <v>372</v>
      </c>
      <c r="D55" s="1020"/>
      <c r="E55" s="1020"/>
      <c r="F55" s="1020"/>
      <c r="G55" s="1020"/>
      <c r="H55" s="1020"/>
    </row>
    <row r="56" spans="1:8" ht="10.35" customHeight="1" x14ac:dyDescent="0.3">
      <c r="A56" s="96"/>
      <c r="B56" s="96"/>
      <c r="C56" s="96"/>
      <c r="D56" s="96"/>
      <c r="E56" s="96"/>
      <c r="F56" s="96"/>
      <c r="G56" s="96"/>
      <c r="H56" s="96"/>
    </row>
    <row r="57" spans="1:8" ht="15" customHeight="1" x14ac:dyDescent="0.3">
      <c r="A57" s="508" t="s">
        <v>19</v>
      </c>
      <c r="B57" s="508"/>
      <c r="C57" s="508"/>
      <c r="D57" s="508"/>
      <c r="E57" s="508"/>
      <c r="F57" s="508"/>
      <c r="G57" s="96"/>
      <c r="H57" s="96"/>
    </row>
    <row r="58" spans="1:8" ht="16.2" x14ac:dyDescent="0.3">
      <c r="A58" s="863" t="s">
        <v>18</v>
      </c>
      <c r="B58" s="863"/>
      <c r="C58" s="863"/>
      <c r="D58" s="863"/>
      <c r="E58" s="863"/>
      <c r="F58" s="863"/>
      <c r="G58" s="95">
        <v>0.5</v>
      </c>
      <c r="H58" s="464" t="s">
        <v>4</v>
      </c>
    </row>
    <row r="59" spans="1:8" ht="16.2" x14ac:dyDescent="0.3">
      <c r="A59" s="863" t="s">
        <v>17</v>
      </c>
      <c r="B59" s="863"/>
      <c r="C59" s="863"/>
      <c r="D59" s="863"/>
      <c r="E59" s="863"/>
      <c r="F59" s="863"/>
      <c r="G59" s="95">
        <v>1.5</v>
      </c>
      <c r="H59" s="464" t="s">
        <v>4</v>
      </c>
    </row>
    <row r="60" spans="1:8" x14ac:dyDescent="0.3">
      <c r="A60" s="467"/>
      <c r="B60" s="467"/>
      <c r="C60" s="467"/>
      <c r="D60" s="467"/>
      <c r="E60" s="467"/>
      <c r="F60" s="467"/>
      <c r="G60" s="94"/>
      <c r="H60" s="464"/>
    </row>
    <row r="61" spans="1:8" x14ac:dyDescent="0.3">
      <c r="A61" s="888" t="s">
        <v>16</v>
      </c>
      <c r="B61" s="888"/>
      <c r="C61" s="888"/>
      <c r="D61" s="888"/>
      <c r="E61" s="888"/>
      <c r="F61" s="888"/>
      <c r="G61" s="465"/>
      <c r="H61" s="94"/>
    </row>
    <row r="62" spans="1:8" ht="17.850000000000001" customHeight="1" x14ac:dyDescent="0.3">
      <c r="A62" s="852" t="s">
        <v>15</v>
      </c>
      <c r="B62" s="852"/>
      <c r="C62" s="852"/>
      <c r="D62" s="852"/>
      <c r="E62" s="464">
        <f>SUM(E63:E68)</f>
        <v>22</v>
      </c>
      <c r="F62" s="464" t="s">
        <v>5</v>
      </c>
      <c r="G62" s="74">
        <f>E62/25</f>
        <v>0.88</v>
      </c>
      <c r="H62" s="464" t="s">
        <v>4</v>
      </c>
    </row>
    <row r="63" spans="1:8" ht="17.850000000000001" customHeight="1" x14ac:dyDescent="0.3">
      <c r="A63" s="96" t="s">
        <v>14</v>
      </c>
      <c r="B63" s="863" t="s">
        <v>13</v>
      </c>
      <c r="C63" s="863"/>
      <c r="D63" s="863"/>
      <c r="E63" s="464">
        <v>9</v>
      </c>
      <c r="F63" s="464" t="s">
        <v>5</v>
      </c>
      <c r="G63" s="466" t="s">
        <v>371</v>
      </c>
      <c r="H63" s="520"/>
    </row>
    <row r="64" spans="1:8" ht="17.850000000000001" customHeight="1" x14ac:dyDescent="0.3">
      <c r="A64" s="96"/>
      <c r="B64" s="863" t="s">
        <v>12</v>
      </c>
      <c r="C64" s="863"/>
      <c r="D64" s="863"/>
      <c r="E64" s="464">
        <v>9</v>
      </c>
      <c r="F64" s="464" t="s">
        <v>5</v>
      </c>
      <c r="G64" s="466" t="s">
        <v>371</v>
      </c>
      <c r="H64" s="520"/>
    </row>
    <row r="65" spans="1:8" ht="17.850000000000001" customHeight="1" x14ac:dyDescent="0.3">
      <c r="A65" s="96"/>
      <c r="B65" s="863" t="s">
        <v>11</v>
      </c>
      <c r="C65" s="863"/>
      <c r="D65" s="863"/>
      <c r="E65" s="464">
        <v>2</v>
      </c>
      <c r="F65" s="464" t="s">
        <v>5</v>
      </c>
      <c r="G65" s="466"/>
      <c r="H65" s="520"/>
    </row>
    <row r="66" spans="1:8" ht="17.850000000000001" customHeight="1" x14ac:dyDescent="0.3">
      <c r="A66" s="96"/>
      <c r="B66" s="863" t="s">
        <v>10</v>
      </c>
      <c r="C66" s="863"/>
      <c r="D66" s="863"/>
      <c r="E66" s="464">
        <v>0</v>
      </c>
      <c r="F66" s="464" t="s">
        <v>5</v>
      </c>
      <c r="G66" s="466"/>
      <c r="H66" s="520"/>
    </row>
    <row r="67" spans="1:8" ht="17.850000000000001" customHeight="1" x14ac:dyDescent="0.3">
      <c r="A67" s="96"/>
      <c r="B67" s="863" t="s">
        <v>9</v>
      </c>
      <c r="C67" s="863"/>
      <c r="D67" s="863"/>
      <c r="E67" s="464">
        <v>0</v>
      </c>
      <c r="F67" s="464" t="s">
        <v>5</v>
      </c>
      <c r="G67" s="466"/>
      <c r="H67" s="520"/>
    </row>
    <row r="68" spans="1:8" ht="17.850000000000001" customHeight="1" x14ac:dyDescent="0.3">
      <c r="A68" s="96"/>
      <c r="B68" s="863" t="s">
        <v>8</v>
      </c>
      <c r="C68" s="863"/>
      <c r="D68" s="863"/>
      <c r="E68" s="464">
        <v>2</v>
      </c>
      <c r="F68" s="464" t="s">
        <v>5</v>
      </c>
      <c r="G68" s="466"/>
      <c r="H68" s="520"/>
    </row>
    <row r="69" spans="1:8" ht="31.35" customHeight="1" x14ac:dyDescent="0.3">
      <c r="A69" s="852" t="s">
        <v>7</v>
      </c>
      <c r="B69" s="852"/>
      <c r="C69" s="852"/>
      <c r="D69" s="852"/>
      <c r="E69" s="464">
        <v>0</v>
      </c>
      <c r="F69" s="464" t="s">
        <v>5</v>
      </c>
      <c r="G69" s="74">
        <v>0</v>
      </c>
      <c r="H69" s="464" t="s">
        <v>4</v>
      </c>
    </row>
    <row r="70" spans="1:8" ht="17.850000000000001" customHeight="1" x14ac:dyDescent="0.3">
      <c r="A70" s="863" t="s">
        <v>6</v>
      </c>
      <c r="B70" s="863"/>
      <c r="C70" s="863"/>
      <c r="D70" s="863"/>
      <c r="E70" s="464">
        <f>G70*25</f>
        <v>28.000000000000004</v>
      </c>
      <c r="F70" s="464" t="s">
        <v>5</v>
      </c>
      <c r="G70" s="74">
        <f>D6-G69-G62</f>
        <v>1.1200000000000001</v>
      </c>
      <c r="H70" s="464" t="s">
        <v>4</v>
      </c>
    </row>
    <row r="71" spans="1:8" ht="10.35" customHeight="1" x14ac:dyDescent="0.3"/>
    <row r="73" spans="1:8" x14ac:dyDescent="0.3">
      <c r="A73" s="84" t="s">
        <v>3</v>
      </c>
    </row>
    <row r="74" spans="1:8" ht="16.2" x14ac:dyDescent="0.3">
      <c r="A74" s="804" t="s">
        <v>2</v>
      </c>
      <c r="B74" s="804"/>
      <c r="C74" s="804"/>
      <c r="D74" s="804"/>
      <c r="E74" s="804"/>
      <c r="F74" s="804"/>
      <c r="G74" s="804"/>
      <c r="H74" s="804"/>
    </row>
    <row r="75" spans="1:8" x14ac:dyDescent="0.3">
      <c r="A75" s="84" t="s">
        <v>1</v>
      </c>
    </row>
    <row r="77" spans="1:8" ht="13.95" customHeight="1" x14ac:dyDescent="0.3">
      <c r="A77" s="805" t="s">
        <v>0</v>
      </c>
      <c r="B77" s="805"/>
      <c r="C77" s="805"/>
      <c r="D77" s="805"/>
      <c r="E77" s="805"/>
      <c r="F77" s="805"/>
      <c r="G77" s="805"/>
      <c r="H77" s="805"/>
    </row>
    <row r="78" spans="1:8" x14ac:dyDescent="0.3">
      <c r="A78" s="805"/>
      <c r="B78" s="805"/>
      <c r="C78" s="805"/>
      <c r="D78" s="805"/>
      <c r="E78" s="805"/>
      <c r="F78" s="805"/>
      <c r="G78" s="805"/>
      <c r="H78" s="805"/>
    </row>
    <row r="79" spans="1:8" x14ac:dyDescent="0.3">
      <c r="A79" s="805"/>
      <c r="B79" s="805"/>
      <c r="C79" s="805"/>
      <c r="D79" s="805"/>
      <c r="E79" s="805"/>
      <c r="F79" s="805"/>
      <c r="G79" s="805"/>
      <c r="H79" s="805"/>
    </row>
  </sheetData>
  <mergeCells count="77">
    <mergeCell ref="A2:H2"/>
    <mergeCell ref="A5:H5"/>
    <mergeCell ref="A6:C6"/>
    <mergeCell ref="D6:H6"/>
    <mergeCell ref="A7:C7"/>
    <mergeCell ref="D7:H7"/>
    <mergeCell ref="A14:D14"/>
    <mergeCell ref="E14:H14"/>
    <mergeCell ref="A74:H74"/>
    <mergeCell ref="A77:H79"/>
    <mergeCell ref="A12:H12"/>
    <mergeCell ref="A32:F32"/>
    <mergeCell ref="A15:D15"/>
    <mergeCell ref="E15:H15"/>
    <mergeCell ref="A16:D16"/>
    <mergeCell ref="E16:H16"/>
    <mergeCell ref="A18:H18"/>
    <mergeCell ref="B29:F29"/>
    <mergeCell ref="A21:D21"/>
    <mergeCell ref="A22:A23"/>
    <mergeCell ref="B22:F23"/>
    <mergeCell ref="G22:H22"/>
    <mergeCell ref="D8:H8"/>
    <mergeCell ref="A9:C9"/>
    <mergeCell ref="D9:H9"/>
    <mergeCell ref="A11:H11"/>
    <mergeCell ref="A13:D13"/>
    <mergeCell ref="E13:H13"/>
    <mergeCell ref="A8:C8"/>
    <mergeCell ref="A19:B19"/>
    <mergeCell ref="C19:H19"/>
    <mergeCell ref="A24:H24"/>
    <mergeCell ref="B25:F25"/>
    <mergeCell ref="A26:H26"/>
    <mergeCell ref="B27:F27"/>
    <mergeCell ref="A28:H28"/>
    <mergeCell ref="A33:A39"/>
    <mergeCell ref="B33:H33"/>
    <mergeCell ref="B34:H34"/>
    <mergeCell ref="A40:C40"/>
    <mergeCell ref="D40:H40"/>
    <mergeCell ref="B35:H35"/>
    <mergeCell ref="B36:H36"/>
    <mergeCell ref="B37:H37"/>
    <mergeCell ref="B38:H38"/>
    <mergeCell ref="B39:H39"/>
    <mergeCell ref="A41:C41"/>
    <mergeCell ref="D41:H41"/>
    <mergeCell ref="A42:F42"/>
    <mergeCell ref="A43:A47"/>
    <mergeCell ref="B43:H43"/>
    <mergeCell ref="B44:H44"/>
    <mergeCell ref="B45:H45"/>
    <mergeCell ref="B46:H46"/>
    <mergeCell ref="B47:H47"/>
    <mergeCell ref="A61:F61"/>
    <mergeCell ref="A70:D70"/>
    <mergeCell ref="A62:D62"/>
    <mergeCell ref="B63:D63"/>
    <mergeCell ref="B64:D64"/>
    <mergeCell ref="B65:D65"/>
    <mergeCell ref="B66:D66"/>
    <mergeCell ref="B67:D67"/>
    <mergeCell ref="B68:D68"/>
    <mergeCell ref="A69:D69"/>
    <mergeCell ref="A59:F59"/>
    <mergeCell ref="A48:C48"/>
    <mergeCell ref="D48:H48"/>
    <mergeCell ref="A49:C49"/>
    <mergeCell ref="A52:B53"/>
    <mergeCell ref="C52:H52"/>
    <mergeCell ref="C53:H53"/>
    <mergeCell ref="A54:B55"/>
    <mergeCell ref="C54:H54"/>
    <mergeCell ref="C55:H55"/>
    <mergeCell ref="D49:H49"/>
    <mergeCell ref="A58:F5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ColWidth="8.6640625" defaultRowHeight="13.8" x14ac:dyDescent="0.3"/>
  <cols>
    <col min="1" max="1" width="9.33203125" style="86" customWidth="1"/>
    <col min="2" max="2" width="11.6640625" style="86" customWidth="1"/>
    <col min="3" max="3" width="5.6640625" style="86" customWidth="1"/>
    <col min="4" max="4" width="21.6640625" style="86" customWidth="1"/>
    <col min="5" max="5" width="9.33203125" style="86" customWidth="1"/>
    <col min="6" max="6" width="7.109375" style="86" customWidth="1"/>
    <col min="7" max="7" width="12.6640625" style="86" customWidth="1"/>
    <col min="8" max="8" width="9.6640625" style="86" customWidth="1"/>
    <col min="9" max="16384" width="8.6640625" style="86"/>
  </cols>
  <sheetData>
    <row r="1" spans="1:8" ht="10.199999999999999" customHeight="1" x14ac:dyDescent="0.3"/>
    <row r="2" spans="1:8" s="123" customFormat="1" x14ac:dyDescent="0.3">
      <c r="A2" s="1003" t="s">
        <v>91</v>
      </c>
      <c r="B2" s="1003"/>
      <c r="C2" s="1003"/>
      <c r="D2" s="1003"/>
      <c r="E2" s="1003"/>
      <c r="F2" s="1003"/>
      <c r="G2" s="1003"/>
      <c r="H2" s="1003"/>
    </row>
    <row r="3" spans="1:8" ht="10.199999999999999" customHeight="1" x14ac:dyDescent="0.3"/>
    <row r="4" spans="1:8" ht="15" customHeight="1" x14ac:dyDescent="0.3">
      <c r="A4" s="123" t="s">
        <v>90</v>
      </c>
    </row>
    <row r="5" spans="1:8" ht="17.7" customHeight="1" x14ac:dyDescent="0.3">
      <c r="A5" s="868" t="s">
        <v>753</v>
      </c>
      <c r="B5" s="868"/>
      <c r="C5" s="868"/>
      <c r="D5" s="868"/>
      <c r="E5" s="868"/>
      <c r="F5" s="868"/>
      <c r="G5" s="868"/>
      <c r="H5" s="868"/>
    </row>
    <row r="6" spans="1:8" ht="17.7" customHeight="1" x14ac:dyDescent="0.3">
      <c r="A6" s="977" t="s">
        <v>88</v>
      </c>
      <c r="B6" s="992"/>
      <c r="C6" s="992"/>
      <c r="D6" s="992">
        <v>3</v>
      </c>
      <c r="E6" s="992"/>
      <c r="F6" s="992"/>
      <c r="G6" s="992"/>
      <c r="H6" s="993"/>
    </row>
    <row r="7" spans="1:8" ht="17.399999999999999" customHeight="1" x14ac:dyDescent="0.3">
      <c r="A7" s="977" t="s">
        <v>87</v>
      </c>
      <c r="B7" s="992"/>
      <c r="C7" s="992"/>
      <c r="D7" s="983" t="s">
        <v>752</v>
      </c>
      <c r="E7" s="983"/>
      <c r="F7" s="983"/>
      <c r="G7" s="983"/>
      <c r="H7" s="986"/>
    </row>
    <row r="8" spans="1:8" ht="17.7" customHeight="1" x14ac:dyDescent="0.3">
      <c r="A8" s="977" t="s">
        <v>85</v>
      </c>
      <c r="B8" s="992"/>
      <c r="C8" s="992"/>
      <c r="D8" s="980" t="s">
        <v>168</v>
      </c>
      <c r="E8" s="980"/>
      <c r="F8" s="980"/>
      <c r="G8" s="980"/>
      <c r="H8" s="981"/>
    </row>
    <row r="9" spans="1:8" ht="17.7" customHeight="1" x14ac:dyDescent="0.3">
      <c r="A9" s="977" t="s">
        <v>83</v>
      </c>
      <c r="B9" s="992"/>
      <c r="C9" s="992"/>
      <c r="D9" s="980" t="s">
        <v>402</v>
      </c>
      <c r="E9" s="980"/>
      <c r="F9" s="980"/>
      <c r="G9" s="980"/>
      <c r="H9" s="981"/>
    </row>
    <row r="10" spans="1:8" ht="10.199999999999999" customHeight="1" x14ac:dyDescent="0.3">
      <c r="A10" s="99"/>
      <c r="B10" s="99"/>
      <c r="C10" s="99"/>
      <c r="D10" s="99"/>
      <c r="E10" s="99"/>
      <c r="F10" s="99"/>
      <c r="G10" s="99"/>
      <c r="H10" s="99"/>
    </row>
    <row r="11" spans="1:8" ht="15" customHeight="1" x14ac:dyDescent="0.3">
      <c r="A11" s="1000" t="s">
        <v>81</v>
      </c>
      <c r="B11" s="1000"/>
      <c r="C11" s="1000"/>
      <c r="D11" s="1000"/>
      <c r="E11" s="1000"/>
      <c r="F11" s="1000"/>
      <c r="G11" s="1000"/>
      <c r="H11" s="1000"/>
    </row>
    <row r="12" spans="1:8" ht="17.7" customHeight="1" x14ac:dyDescent="0.3">
      <c r="A12" s="1002" t="s">
        <v>915</v>
      </c>
      <c r="B12" s="1002"/>
      <c r="C12" s="1002"/>
      <c r="D12" s="1002"/>
      <c r="E12" s="1002"/>
      <c r="F12" s="1002"/>
      <c r="G12" s="1002"/>
      <c r="H12" s="1002"/>
    </row>
    <row r="13" spans="1:8" ht="17.7" customHeight="1" x14ac:dyDescent="0.3">
      <c r="A13" s="977" t="s">
        <v>79</v>
      </c>
      <c r="B13" s="992"/>
      <c r="C13" s="992"/>
      <c r="D13" s="992"/>
      <c r="E13" s="992" t="s">
        <v>78</v>
      </c>
      <c r="F13" s="992"/>
      <c r="G13" s="992"/>
      <c r="H13" s="993"/>
    </row>
    <row r="14" spans="1:8" ht="17.7" customHeight="1" x14ac:dyDescent="0.3">
      <c r="A14" s="977" t="s">
        <v>77</v>
      </c>
      <c r="B14" s="992"/>
      <c r="C14" s="992"/>
      <c r="D14" s="992"/>
      <c r="E14" s="992" t="s">
        <v>462</v>
      </c>
      <c r="F14" s="992"/>
      <c r="G14" s="992"/>
      <c r="H14" s="993"/>
    </row>
    <row r="15" spans="1:8" ht="17.7" customHeight="1" x14ac:dyDescent="0.3">
      <c r="A15" s="977" t="s">
        <v>76</v>
      </c>
      <c r="B15" s="992"/>
      <c r="C15" s="992"/>
      <c r="D15" s="992"/>
      <c r="E15" s="998" t="s">
        <v>269</v>
      </c>
      <c r="F15" s="998"/>
      <c r="G15" s="998"/>
      <c r="H15" s="999"/>
    </row>
    <row r="16" spans="1:8" ht="17.7" customHeight="1" x14ac:dyDescent="0.3">
      <c r="A16" s="977" t="s">
        <v>74</v>
      </c>
      <c r="B16" s="992"/>
      <c r="C16" s="992"/>
      <c r="D16" s="992"/>
      <c r="E16" s="992" t="s">
        <v>73</v>
      </c>
      <c r="F16" s="992"/>
      <c r="G16" s="992"/>
      <c r="H16" s="993"/>
    </row>
    <row r="17" spans="1:8" ht="10.199999999999999" customHeight="1" x14ac:dyDescent="0.3">
      <c r="A17" s="99"/>
      <c r="B17" s="99"/>
      <c r="C17" s="99"/>
      <c r="D17" s="99"/>
      <c r="E17" s="99"/>
      <c r="F17" s="99"/>
      <c r="G17" s="99"/>
      <c r="H17" s="99"/>
    </row>
    <row r="18" spans="1:8" ht="15" customHeight="1" x14ac:dyDescent="0.3">
      <c r="A18" s="1000" t="s">
        <v>72</v>
      </c>
      <c r="B18" s="1000"/>
      <c r="C18" s="1000"/>
      <c r="D18" s="1000"/>
      <c r="E18" s="1000"/>
      <c r="F18" s="1000"/>
      <c r="G18" s="1000"/>
      <c r="H18" s="1000"/>
    </row>
    <row r="19" spans="1:8" ht="53.25" customHeight="1" x14ac:dyDescent="0.3">
      <c r="A19" s="880" t="s">
        <v>71</v>
      </c>
      <c r="B19" s="880"/>
      <c r="C19" s="978" t="s">
        <v>166</v>
      </c>
      <c r="D19" s="978"/>
      <c r="E19" s="978"/>
      <c r="F19" s="978"/>
      <c r="G19" s="978"/>
      <c r="H19" s="879"/>
    </row>
    <row r="20" spans="1:8" ht="10.199999999999999" customHeight="1" x14ac:dyDescent="0.3">
      <c r="A20" s="99"/>
      <c r="B20" s="99"/>
      <c r="C20" s="99"/>
      <c r="D20" s="99"/>
      <c r="E20" s="99"/>
      <c r="F20" s="99"/>
      <c r="G20" s="99"/>
      <c r="H20" s="99"/>
    </row>
    <row r="21" spans="1:8" ht="15" customHeight="1" x14ac:dyDescent="0.3">
      <c r="A21" s="994" t="s">
        <v>69</v>
      </c>
      <c r="B21" s="994"/>
      <c r="C21" s="994"/>
      <c r="D21" s="994"/>
      <c r="E21" s="99"/>
      <c r="F21" s="99"/>
      <c r="G21" s="99"/>
      <c r="H21" s="99"/>
    </row>
    <row r="22" spans="1:8" x14ac:dyDescent="0.3">
      <c r="A22" s="995" t="s">
        <v>68</v>
      </c>
      <c r="B22" s="996" t="s">
        <v>67</v>
      </c>
      <c r="C22" s="996"/>
      <c r="D22" s="996"/>
      <c r="E22" s="996"/>
      <c r="F22" s="996"/>
      <c r="G22" s="996" t="s">
        <v>66</v>
      </c>
      <c r="H22" s="997"/>
    </row>
    <row r="23" spans="1:8" ht="42" customHeight="1" x14ac:dyDescent="0.3">
      <c r="A23" s="995"/>
      <c r="B23" s="996"/>
      <c r="C23" s="996"/>
      <c r="D23" s="996"/>
      <c r="E23" s="996"/>
      <c r="F23" s="996"/>
      <c r="G23" s="483" t="s">
        <v>65</v>
      </c>
      <c r="H23" s="484" t="s">
        <v>64</v>
      </c>
    </row>
    <row r="24" spans="1:8" ht="17.7" customHeight="1" x14ac:dyDescent="0.3">
      <c r="A24" s="995" t="s">
        <v>63</v>
      </c>
      <c r="B24" s="996"/>
      <c r="C24" s="996"/>
      <c r="D24" s="996"/>
      <c r="E24" s="996"/>
      <c r="F24" s="996"/>
      <c r="G24" s="996"/>
      <c r="H24" s="997"/>
    </row>
    <row r="25" spans="1:8" ht="54.75" customHeight="1" x14ac:dyDescent="0.3">
      <c r="A25" s="482" t="s">
        <v>751</v>
      </c>
      <c r="B25" s="978" t="s">
        <v>750</v>
      </c>
      <c r="C25" s="978"/>
      <c r="D25" s="978"/>
      <c r="E25" s="978"/>
      <c r="F25" s="978"/>
      <c r="G25" s="483" t="s">
        <v>747</v>
      </c>
      <c r="H25" s="126" t="s">
        <v>93</v>
      </c>
    </row>
    <row r="26" spans="1:8" ht="42.75" customHeight="1" x14ac:dyDescent="0.3">
      <c r="A26" s="482" t="s">
        <v>749</v>
      </c>
      <c r="B26" s="978" t="s">
        <v>748</v>
      </c>
      <c r="C26" s="978"/>
      <c r="D26" s="978"/>
      <c r="E26" s="978"/>
      <c r="F26" s="978"/>
      <c r="G26" s="483" t="s">
        <v>747</v>
      </c>
      <c r="H26" s="126" t="s">
        <v>93</v>
      </c>
    </row>
    <row r="27" spans="1:8" ht="17.7" customHeight="1" x14ac:dyDescent="0.3">
      <c r="A27" s="995" t="s">
        <v>56</v>
      </c>
      <c r="B27" s="996"/>
      <c r="C27" s="996"/>
      <c r="D27" s="996"/>
      <c r="E27" s="996"/>
      <c r="F27" s="996"/>
      <c r="G27" s="996"/>
      <c r="H27" s="997"/>
    </row>
    <row r="28" spans="1:8" ht="56.25" customHeight="1" x14ac:dyDescent="0.3">
      <c r="A28" s="482" t="s">
        <v>746</v>
      </c>
      <c r="B28" s="978" t="s">
        <v>745</v>
      </c>
      <c r="C28" s="978"/>
      <c r="D28" s="978"/>
      <c r="E28" s="978"/>
      <c r="F28" s="978"/>
      <c r="G28" s="483" t="s">
        <v>744</v>
      </c>
      <c r="H28" s="126" t="s">
        <v>93</v>
      </c>
    </row>
    <row r="29" spans="1:8" ht="60.75" customHeight="1" x14ac:dyDescent="0.3">
      <c r="A29" s="482" t="s">
        <v>743</v>
      </c>
      <c r="B29" s="978" t="s">
        <v>742</v>
      </c>
      <c r="C29" s="978"/>
      <c r="D29" s="978"/>
      <c r="E29" s="978"/>
      <c r="F29" s="978"/>
      <c r="G29" s="483" t="s">
        <v>741</v>
      </c>
      <c r="H29" s="126" t="s">
        <v>93</v>
      </c>
    </row>
    <row r="30" spans="1:8" ht="39" customHeight="1" x14ac:dyDescent="0.3">
      <c r="A30" s="482" t="s">
        <v>740</v>
      </c>
      <c r="B30" s="879" t="s">
        <v>739</v>
      </c>
      <c r="C30" s="880"/>
      <c r="D30" s="880"/>
      <c r="E30" s="880"/>
      <c r="F30" s="881"/>
      <c r="G30" s="483" t="s">
        <v>738</v>
      </c>
      <c r="H30" s="126" t="s">
        <v>45</v>
      </c>
    </row>
    <row r="31" spans="1:8" ht="17.7" customHeight="1" x14ac:dyDescent="0.3">
      <c r="A31" s="995" t="s">
        <v>49</v>
      </c>
      <c r="B31" s="996"/>
      <c r="C31" s="996"/>
      <c r="D31" s="996"/>
      <c r="E31" s="996"/>
      <c r="F31" s="996"/>
      <c r="G31" s="996"/>
      <c r="H31" s="997"/>
    </row>
    <row r="32" spans="1:8" ht="45" customHeight="1" x14ac:dyDescent="0.3">
      <c r="A32" s="482" t="s">
        <v>737</v>
      </c>
      <c r="B32" s="978" t="s">
        <v>736</v>
      </c>
      <c r="C32" s="978"/>
      <c r="D32" s="978"/>
      <c r="E32" s="978"/>
      <c r="F32" s="978"/>
      <c r="G32" s="483" t="s">
        <v>735</v>
      </c>
      <c r="H32" s="126" t="s">
        <v>93</v>
      </c>
    </row>
    <row r="33" spans="1:8" ht="40.5" customHeight="1" x14ac:dyDescent="0.3">
      <c r="A33" s="482" t="s">
        <v>734</v>
      </c>
      <c r="B33" s="978" t="s">
        <v>733</v>
      </c>
      <c r="C33" s="978"/>
      <c r="D33" s="978"/>
      <c r="E33" s="978"/>
      <c r="F33" s="978"/>
      <c r="G33" s="483" t="s">
        <v>732</v>
      </c>
      <c r="H33" s="126" t="s">
        <v>45</v>
      </c>
    </row>
    <row r="34" spans="1:8" ht="10.199999999999999" customHeight="1" x14ac:dyDescent="0.3">
      <c r="A34" s="99"/>
      <c r="B34" s="99"/>
      <c r="C34" s="99"/>
      <c r="D34" s="99"/>
      <c r="E34" s="99"/>
      <c r="F34" s="99"/>
      <c r="G34" s="99"/>
      <c r="H34" s="99"/>
    </row>
    <row r="35" spans="1:8" ht="15" customHeight="1" x14ac:dyDescent="0.3">
      <c r="A35" s="124" t="s">
        <v>44</v>
      </c>
      <c r="B35" s="99"/>
      <c r="C35" s="99"/>
      <c r="D35" s="99"/>
      <c r="E35" s="99"/>
      <c r="F35" s="99"/>
      <c r="G35" s="99"/>
      <c r="H35" s="99"/>
    </row>
    <row r="36" spans="1:8" s="123" customFormat="1" ht="17.7" customHeight="1" x14ac:dyDescent="0.3">
      <c r="A36" s="885" t="s">
        <v>43</v>
      </c>
      <c r="B36" s="885"/>
      <c r="C36" s="885"/>
      <c r="D36" s="885"/>
      <c r="E36" s="885"/>
      <c r="F36" s="885"/>
      <c r="G36" s="98">
        <v>9</v>
      </c>
      <c r="H36" s="485" t="s">
        <v>5</v>
      </c>
    </row>
    <row r="37" spans="1:8" ht="20.100000000000001" customHeight="1" x14ac:dyDescent="0.3">
      <c r="A37" s="1011" t="s">
        <v>35</v>
      </c>
      <c r="B37" s="992" t="s">
        <v>731</v>
      </c>
      <c r="C37" s="992"/>
      <c r="D37" s="992"/>
      <c r="E37" s="992"/>
      <c r="F37" s="992"/>
      <c r="G37" s="992"/>
      <c r="H37" s="993"/>
    </row>
    <row r="38" spans="1:8" ht="39.9" customHeight="1" x14ac:dyDescent="0.3">
      <c r="A38" s="1012"/>
      <c r="B38" s="978" t="s">
        <v>730</v>
      </c>
      <c r="C38" s="978"/>
      <c r="D38" s="978"/>
      <c r="E38" s="978"/>
      <c r="F38" s="978"/>
      <c r="G38" s="978"/>
      <c r="H38" s="879"/>
    </row>
    <row r="39" spans="1:8" ht="39.9" customHeight="1" x14ac:dyDescent="0.3">
      <c r="A39" s="1012"/>
      <c r="B39" s="978" t="s">
        <v>729</v>
      </c>
      <c r="C39" s="978"/>
      <c r="D39" s="978"/>
      <c r="E39" s="978"/>
      <c r="F39" s="978"/>
      <c r="G39" s="978"/>
      <c r="H39" s="879"/>
    </row>
    <row r="40" spans="1:8" ht="20.100000000000001" customHeight="1" x14ac:dyDescent="0.3">
      <c r="A40" s="1012"/>
      <c r="B40" s="978" t="s">
        <v>728</v>
      </c>
      <c r="C40" s="978"/>
      <c r="D40" s="978"/>
      <c r="E40" s="978"/>
      <c r="F40" s="978"/>
      <c r="G40" s="978"/>
      <c r="H40" s="879"/>
    </row>
    <row r="41" spans="1:8" ht="20.100000000000001" customHeight="1" x14ac:dyDescent="0.3">
      <c r="A41" s="1012"/>
      <c r="B41" s="978" t="s">
        <v>727</v>
      </c>
      <c r="C41" s="978"/>
      <c r="D41" s="978"/>
      <c r="E41" s="978"/>
      <c r="F41" s="978"/>
      <c r="G41" s="978"/>
      <c r="H41" s="879"/>
    </row>
    <row r="42" spans="1:8" ht="39.9" customHeight="1" x14ac:dyDescent="0.3">
      <c r="A42" s="1012"/>
      <c r="B42" s="978" t="s">
        <v>726</v>
      </c>
      <c r="C42" s="978"/>
      <c r="D42" s="978"/>
      <c r="E42" s="978"/>
      <c r="F42" s="978"/>
      <c r="G42" s="978"/>
      <c r="H42" s="879"/>
    </row>
    <row r="43" spans="1:8" ht="20.100000000000001" customHeight="1" x14ac:dyDescent="0.3">
      <c r="A43" s="1033"/>
      <c r="B43" s="978" t="s">
        <v>725</v>
      </c>
      <c r="C43" s="978"/>
      <c r="D43" s="978"/>
      <c r="E43" s="978"/>
      <c r="F43" s="978"/>
      <c r="G43" s="978"/>
      <c r="H43" s="879"/>
    </row>
    <row r="44" spans="1:8" x14ac:dyDescent="0.3">
      <c r="A44" s="979" t="s">
        <v>31</v>
      </c>
      <c r="B44" s="980"/>
      <c r="C44" s="980"/>
      <c r="D44" s="980" t="s">
        <v>724</v>
      </c>
      <c r="E44" s="980"/>
      <c r="F44" s="980"/>
      <c r="G44" s="980"/>
      <c r="H44" s="981"/>
    </row>
    <row r="45" spans="1:8" ht="39.75" customHeight="1" x14ac:dyDescent="0.3">
      <c r="A45" s="982" t="s">
        <v>29</v>
      </c>
      <c r="B45" s="983"/>
      <c r="C45" s="983"/>
      <c r="D45" s="983" t="s">
        <v>723</v>
      </c>
      <c r="E45" s="983"/>
      <c r="F45" s="983"/>
      <c r="G45" s="983"/>
      <c r="H45" s="986"/>
    </row>
    <row r="46" spans="1:8" s="123" customFormat="1" ht="17.7" customHeight="1" x14ac:dyDescent="0.3">
      <c r="A46" s="885" t="s">
        <v>106</v>
      </c>
      <c r="B46" s="885"/>
      <c r="C46" s="885"/>
      <c r="D46" s="885"/>
      <c r="E46" s="885"/>
      <c r="F46" s="885"/>
      <c r="G46" s="98">
        <v>15</v>
      </c>
      <c r="H46" s="485" t="s">
        <v>5</v>
      </c>
    </row>
    <row r="47" spans="1:8" s="123" customFormat="1" ht="41.25" customHeight="1" x14ac:dyDescent="0.3">
      <c r="A47" s="127"/>
      <c r="B47" s="879" t="s">
        <v>722</v>
      </c>
      <c r="C47" s="880"/>
      <c r="D47" s="880"/>
      <c r="E47" s="880"/>
      <c r="F47" s="880"/>
      <c r="G47" s="880"/>
      <c r="H47" s="880"/>
    </row>
    <row r="48" spans="1:8" ht="102" customHeight="1" x14ac:dyDescent="0.3">
      <c r="A48" s="1012"/>
      <c r="B48" s="879" t="s">
        <v>721</v>
      </c>
      <c r="C48" s="880"/>
      <c r="D48" s="880"/>
      <c r="E48" s="880"/>
      <c r="F48" s="880"/>
      <c r="G48" s="880"/>
      <c r="H48" s="880"/>
    </row>
    <row r="49" spans="1:8" ht="25.2" customHeight="1" x14ac:dyDescent="0.3">
      <c r="A49" s="1012"/>
      <c r="B49" s="1032" t="s">
        <v>720</v>
      </c>
      <c r="C49" s="989"/>
      <c r="D49" s="989"/>
      <c r="E49" s="989"/>
      <c r="F49" s="989"/>
      <c r="G49" s="989"/>
      <c r="H49" s="989"/>
    </row>
    <row r="50" spans="1:8" x14ac:dyDescent="0.3">
      <c r="A50" s="979" t="s">
        <v>31</v>
      </c>
      <c r="B50" s="980"/>
      <c r="C50" s="980"/>
      <c r="D50" s="906" t="s">
        <v>1491</v>
      </c>
      <c r="E50" s="906"/>
      <c r="F50" s="906"/>
      <c r="G50" s="906"/>
      <c r="H50" s="907"/>
    </row>
    <row r="51" spans="1:8" ht="48.75" customHeight="1" x14ac:dyDescent="0.3">
      <c r="A51" s="982" t="s">
        <v>29</v>
      </c>
      <c r="B51" s="983"/>
      <c r="C51" s="983"/>
      <c r="D51" s="983" t="s">
        <v>719</v>
      </c>
      <c r="E51" s="983"/>
      <c r="F51" s="983"/>
      <c r="G51" s="983"/>
      <c r="H51" s="986"/>
    </row>
    <row r="52" spans="1:8" ht="10.199999999999999" customHeight="1" x14ac:dyDescent="0.3">
      <c r="A52" s="99"/>
      <c r="B52" s="99"/>
      <c r="C52" s="99"/>
      <c r="D52" s="99"/>
      <c r="E52" s="99"/>
      <c r="F52" s="99"/>
      <c r="G52" s="99"/>
      <c r="H52" s="99"/>
    </row>
    <row r="53" spans="1:8" ht="15" customHeight="1" x14ac:dyDescent="0.3">
      <c r="A53" s="124" t="s">
        <v>27</v>
      </c>
      <c r="B53" s="99"/>
      <c r="C53" s="99"/>
      <c r="D53" s="99"/>
      <c r="E53" s="99"/>
      <c r="F53" s="99"/>
      <c r="G53" s="99"/>
      <c r="H53" s="99"/>
    </row>
    <row r="54" spans="1:8" ht="39.9" customHeight="1" x14ac:dyDescent="0.3">
      <c r="A54" s="976" t="s">
        <v>26</v>
      </c>
      <c r="B54" s="977"/>
      <c r="C54" s="879" t="s">
        <v>718</v>
      </c>
      <c r="D54" s="880"/>
      <c r="E54" s="880"/>
      <c r="F54" s="880"/>
      <c r="G54" s="880"/>
      <c r="H54" s="880"/>
    </row>
    <row r="55" spans="1:8" ht="39.9" customHeight="1" x14ac:dyDescent="0.3">
      <c r="A55" s="976"/>
      <c r="B55" s="977"/>
      <c r="C55" s="978" t="s">
        <v>717</v>
      </c>
      <c r="D55" s="978"/>
      <c r="E55" s="978"/>
      <c r="F55" s="978"/>
      <c r="G55" s="978"/>
      <c r="H55" s="879"/>
    </row>
    <row r="56" spans="1:8" ht="39.9" customHeight="1" x14ac:dyDescent="0.3">
      <c r="A56" s="976"/>
      <c r="B56" s="977"/>
      <c r="C56" s="978" t="s">
        <v>716</v>
      </c>
      <c r="D56" s="978"/>
      <c r="E56" s="978"/>
      <c r="F56" s="978"/>
      <c r="G56" s="978"/>
      <c r="H56" s="879"/>
    </row>
    <row r="57" spans="1:8" ht="39.9" customHeight="1" x14ac:dyDescent="0.3">
      <c r="A57" s="1006" t="s">
        <v>22</v>
      </c>
      <c r="B57" s="1007"/>
      <c r="C57" s="978" t="s">
        <v>715</v>
      </c>
      <c r="D57" s="978"/>
      <c r="E57" s="978"/>
      <c r="F57" s="978"/>
      <c r="G57" s="978"/>
      <c r="H57" s="879"/>
    </row>
    <row r="58" spans="1:8" ht="39.9" customHeight="1" x14ac:dyDescent="0.3">
      <c r="A58" s="868"/>
      <c r="B58" s="1008"/>
      <c r="C58" s="978" t="s">
        <v>714</v>
      </c>
      <c r="D58" s="978"/>
      <c r="E58" s="978"/>
      <c r="F58" s="978"/>
      <c r="G58" s="978"/>
      <c r="H58" s="879"/>
    </row>
    <row r="59" spans="1:8" ht="10.199999999999999" customHeight="1" x14ac:dyDescent="0.3">
      <c r="A59" s="99"/>
      <c r="B59" s="99"/>
      <c r="C59" s="99"/>
      <c r="D59" s="99"/>
      <c r="E59" s="99"/>
      <c r="F59" s="99"/>
      <c r="G59" s="99"/>
      <c r="H59" s="99"/>
    </row>
    <row r="60" spans="1:8" ht="15" customHeight="1" x14ac:dyDescent="0.3">
      <c r="A60" s="124" t="s">
        <v>19</v>
      </c>
      <c r="B60" s="124"/>
      <c r="C60" s="124"/>
      <c r="D60" s="124"/>
      <c r="E60" s="124"/>
      <c r="F60" s="124"/>
      <c r="G60" s="99"/>
      <c r="H60" s="99"/>
    </row>
    <row r="61" spans="1:8" ht="16.2" x14ac:dyDescent="0.3">
      <c r="A61" s="976" t="s">
        <v>18</v>
      </c>
      <c r="B61" s="976"/>
      <c r="C61" s="976"/>
      <c r="D61" s="976"/>
      <c r="E61" s="976"/>
      <c r="F61" s="976"/>
      <c r="G61" s="122">
        <v>1</v>
      </c>
      <c r="H61" s="118" t="s">
        <v>4</v>
      </c>
    </row>
    <row r="62" spans="1:8" ht="16.2" x14ac:dyDescent="0.3">
      <c r="A62" s="976" t="s">
        <v>17</v>
      </c>
      <c r="B62" s="976"/>
      <c r="C62" s="976"/>
      <c r="D62" s="976"/>
      <c r="E62" s="976"/>
      <c r="F62" s="976"/>
      <c r="G62" s="122">
        <v>2</v>
      </c>
      <c r="H62" s="118" t="s">
        <v>4</v>
      </c>
    </row>
    <row r="63" spans="1:8" x14ac:dyDescent="0.3">
      <c r="A63" s="481"/>
      <c r="B63" s="481"/>
      <c r="C63" s="481"/>
      <c r="D63" s="481"/>
      <c r="E63" s="481"/>
      <c r="F63" s="481"/>
      <c r="G63" s="120"/>
      <c r="H63" s="118"/>
    </row>
    <row r="64" spans="1:8" x14ac:dyDescent="0.3">
      <c r="A64" s="1005" t="s">
        <v>16</v>
      </c>
      <c r="B64" s="1005"/>
      <c r="C64" s="1005"/>
      <c r="D64" s="1005"/>
      <c r="E64" s="1005"/>
      <c r="F64" s="1005"/>
      <c r="G64" s="121"/>
      <c r="H64" s="120"/>
    </row>
    <row r="65" spans="1:8" ht="17.7" customHeight="1" x14ac:dyDescent="0.3">
      <c r="A65" s="880" t="s">
        <v>15</v>
      </c>
      <c r="B65" s="880"/>
      <c r="C65" s="880"/>
      <c r="D65" s="880"/>
      <c r="E65" s="118">
        <f>SUM(E66:E71)</f>
        <v>28</v>
      </c>
      <c r="F65" s="118" t="s">
        <v>5</v>
      </c>
      <c r="G65" s="119">
        <f>E65/25</f>
        <v>1.1200000000000001</v>
      </c>
      <c r="H65" s="118" t="s">
        <v>4</v>
      </c>
    </row>
    <row r="66" spans="1:8" ht="17.7" customHeight="1" x14ac:dyDescent="0.3">
      <c r="A66" s="99" t="s">
        <v>14</v>
      </c>
      <c r="B66" s="976" t="s">
        <v>13</v>
      </c>
      <c r="C66" s="976"/>
      <c r="D66" s="976"/>
      <c r="E66" s="118">
        <v>9</v>
      </c>
      <c r="F66" s="118" t="s">
        <v>5</v>
      </c>
      <c r="G66" s="469"/>
      <c r="H66" s="548"/>
    </row>
    <row r="67" spans="1:8" ht="17.7" customHeight="1" x14ac:dyDescent="0.3">
      <c r="A67" s="99"/>
      <c r="B67" s="976" t="s">
        <v>12</v>
      </c>
      <c r="C67" s="976"/>
      <c r="D67" s="976"/>
      <c r="E67" s="118">
        <v>15</v>
      </c>
      <c r="F67" s="118" t="s">
        <v>5</v>
      </c>
      <c r="G67" s="469"/>
      <c r="H67" s="548"/>
    </row>
    <row r="68" spans="1:8" ht="17.7" customHeight="1" x14ac:dyDescent="0.3">
      <c r="A68" s="99"/>
      <c r="B68" s="976" t="s">
        <v>11</v>
      </c>
      <c r="C68" s="976"/>
      <c r="D68" s="976"/>
      <c r="E68" s="118">
        <v>2</v>
      </c>
      <c r="F68" s="118" t="s">
        <v>5</v>
      </c>
      <c r="G68" s="469"/>
      <c r="H68" s="548"/>
    </row>
    <row r="69" spans="1:8" ht="17.7" customHeight="1" x14ac:dyDescent="0.3">
      <c r="A69" s="99"/>
      <c r="B69" s="976" t="s">
        <v>10</v>
      </c>
      <c r="C69" s="976"/>
      <c r="D69" s="976"/>
      <c r="E69" s="118">
        <v>0</v>
      </c>
      <c r="F69" s="118" t="s">
        <v>5</v>
      </c>
      <c r="G69" s="469"/>
      <c r="H69" s="548"/>
    </row>
    <row r="70" spans="1:8" ht="17.7" customHeight="1" x14ac:dyDescent="0.3">
      <c r="A70" s="99"/>
      <c r="B70" s="976" t="s">
        <v>9</v>
      </c>
      <c r="C70" s="976"/>
      <c r="D70" s="976"/>
      <c r="E70" s="118">
        <v>0</v>
      </c>
      <c r="F70" s="118" t="s">
        <v>5</v>
      </c>
      <c r="G70" s="469"/>
      <c r="H70" s="548"/>
    </row>
    <row r="71" spans="1:8" ht="17.7" customHeight="1" x14ac:dyDescent="0.3">
      <c r="A71" s="99"/>
      <c r="B71" s="976" t="s">
        <v>8</v>
      </c>
      <c r="C71" s="976"/>
      <c r="D71" s="976"/>
      <c r="E71" s="118">
        <v>2</v>
      </c>
      <c r="F71" s="118" t="s">
        <v>5</v>
      </c>
      <c r="G71" s="469"/>
      <c r="H71" s="548"/>
    </row>
    <row r="72" spans="1:8" ht="31.2" customHeight="1" x14ac:dyDescent="0.3">
      <c r="A72" s="880" t="s">
        <v>7</v>
      </c>
      <c r="B72" s="880"/>
      <c r="C72" s="880"/>
      <c r="D72" s="880"/>
      <c r="E72" s="118">
        <v>0</v>
      </c>
      <c r="F72" s="118" t="s">
        <v>5</v>
      </c>
      <c r="G72" s="119">
        <v>0</v>
      </c>
      <c r="H72" s="118" t="s">
        <v>4</v>
      </c>
    </row>
    <row r="73" spans="1:8" ht="17.7" customHeight="1" x14ac:dyDescent="0.3">
      <c r="A73" s="976" t="s">
        <v>6</v>
      </c>
      <c r="B73" s="976"/>
      <c r="C73" s="976"/>
      <c r="D73" s="976"/>
      <c r="E73" s="118">
        <f>G73*25</f>
        <v>47</v>
      </c>
      <c r="F73" s="118" t="s">
        <v>5</v>
      </c>
      <c r="G73" s="119">
        <f>D6-G72-G65</f>
        <v>1.88</v>
      </c>
      <c r="H73" s="118" t="s">
        <v>4</v>
      </c>
    </row>
    <row r="74" spans="1:8" ht="10.199999999999999" customHeight="1" x14ac:dyDescent="0.3"/>
    <row r="77" spans="1:8" x14ac:dyDescent="0.3">
      <c r="A77" s="86" t="s">
        <v>3</v>
      </c>
    </row>
    <row r="78" spans="1:8" ht="16.2" x14ac:dyDescent="0.3">
      <c r="A78" s="1004" t="s">
        <v>2</v>
      </c>
      <c r="B78" s="1004"/>
      <c r="C78" s="1004"/>
      <c r="D78" s="1004"/>
      <c r="E78" s="1004"/>
      <c r="F78" s="1004"/>
      <c r="G78" s="1004"/>
      <c r="H78" s="1004"/>
    </row>
    <row r="79" spans="1:8" x14ac:dyDescent="0.3">
      <c r="A79" s="86" t="s">
        <v>1</v>
      </c>
    </row>
    <row r="81" spans="1:8" x14ac:dyDescent="0.3">
      <c r="A81" s="1001" t="s">
        <v>0</v>
      </c>
      <c r="B81" s="1001"/>
      <c r="C81" s="1001"/>
      <c r="D81" s="1001"/>
      <c r="E81" s="1001"/>
      <c r="F81" s="1001"/>
      <c r="G81" s="1001"/>
      <c r="H81" s="1001"/>
    </row>
    <row r="82" spans="1:8" x14ac:dyDescent="0.3">
      <c r="A82" s="1001"/>
      <c r="B82" s="1001"/>
      <c r="C82" s="1001"/>
      <c r="D82" s="1001"/>
      <c r="E82" s="1001"/>
      <c r="F82" s="1001"/>
      <c r="G82" s="1001"/>
      <c r="H82" s="1001"/>
    </row>
    <row r="83" spans="1:8" x14ac:dyDescent="0.3">
      <c r="A83" s="1001"/>
      <c r="B83" s="1001"/>
      <c r="C83" s="1001"/>
      <c r="D83" s="1001"/>
      <c r="E83" s="1001"/>
      <c r="F83" s="1001"/>
      <c r="G83" s="1001"/>
      <c r="H83" s="1001"/>
    </row>
  </sheetData>
  <mergeCells count="80">
    <mergeCell ref="A81:H83"/>
    <mergeCell ref="B33:F33"/>
    <mergeCell ref="A12:H12"/>
    <mergeCell ref="A2:H2"/>
    <mergeCell ref="A5:H5"/>
    <mergeCell ref="A6:C6"/>
    <mergeCell ref="D6:H6"/>
    <mergeCell ref="A7:C7"/>
    <mergeCell ref="D7:H7"/>
    <mergeCell ref="A13:D13"/>
    <mergeCell ref="E13:H13"/>
    <mergeCell ref="A14:D14"/>
    <mergeCell ref="E14:H14"/>
    <mergeCell ref="A78:H78"/>
    <mergeCell ref="A8:C8"/>
    <mergeCell ref="D8:H8"/>
    <mergeCell ref="A9:C9"/>
    <mergeCell ref="D9:H9"/>
    <mergeCell ref="A11:H11"/>
    <mergeCell ref="A15:D15"/>
    <mergeCell ref="E15:H15"/>
    <mergeCell ref="A16:D16"/>
    <mergeCell ref="E16:H16"/>
    <mergeCell ref="A36:F36"/>
    <mergeCell ref="A19:B19"/>
    <mergeCell ref="C19:H19"/>
    <mergeCell ref="B32:F32"/>
    <mergeCell ref="A21:D21"/>
    <mergeCell ref="A22:A23"/>
    <mergeCell ref="A18:H18"/>
    <mergeCell ref="B22:F23"/>
    <mergeCell ref="G22:H22"/>
    <mergeCell ref="A24:H24"/>
    <mergeCell ref="B25:F25"/>
    <mergeCell ref="B29:F29"/>
    <mergeCell ref="A27:H27"/>
    <mergeCell ref="B28:F28"/>
    <mergeCell ref="B30:F30"/>
    <mergeCell ref="A31:H31"/>
    <mergeCell ref="B26:F26"/>
    <mergeCell ref="A37:A43"/>
    <mergeCell ref="B37:H37"/>
    <mergeCell ref="B42:H42"/>
    <mergeCell ref="B43:H43"/>
    <mergeCell ref="B38:H38"/>
    <mergeCell ref="B39:H39"/>
    <mergeCell ref="B40:H40"/>
    <mergeCell ref="B41:H41"/>
    <mergeCell ref="A44:C44"/>
    <mergeCell ref="D44:H44"/>
    <mergeCell ref="A45:C45"/>
    <mergeCell ref="A48:A49"/>
    <mergeCell ref="D45:H45"/>
    <mergeCell ref="B47:H47"/>
    <mergeCell ref="A46:F46"/>
    <mergeCell ref="B49:H49"/>
    <mergeCell ref="B48:H48"/>
    <mergeCell ref="A73:D73"/>
    <mergeCell ref="A65:D65"/>
    <mergeCell ref="B66:D66"/>
    <mergeCell ref="B67:D67"/>
    <mergeCell ref="B68:D68"/>
    <mergeCell ref="B69:D69"/>
    <mergeCell ref="B70:D70"/>
    <mergeCell ref="B71:D71"/>
    <mergeCell ref="A72:D72"/>
    <mergeCell ref="A50:C50"/>
    <mergeCell ref="D50:H50"/>
    <mergeCell ref="A51:C51"/>
    <mergeCell ref="A54:B56"/>
    <mergeCell ref="C54:H54"/>
    <mergeCell ref="C56:H56"/>
    <mergeCell ref="C55:H55"/>
    <mergeCell ref="C58:H58"/>
    <mergeCell ref="A61:F61"/>
    <mergeCell ref="A62:F62"/>
    <mergeCell ref="D51:H51"/>
    <mergeCell ref="A64:F64"/>
    <mergeCell ref="A57:B58"/>
    <mergeCell ref="C57:H57"/>
  </mergeCells>
  <pageMargins left="0.7" right="0.7" top="0.75" bottom="0.75" header="0.3" footer="0.3"/>
  <pageSetup paperSize="9" orientation="portrait" r:id="rId1"/>
  <rowBreaks count="1" manualBreakCount="1">
    <brk id="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12" workbookViewId="0"/>
  </sheetViews>
  <sheetFormatPr defaultColWidth="8.6640625" defaultRowHeight="13.8" x14ac:dyDescent="0.3"/>
  <cols>
    <col min="1" max="1" width="9.33203125" style="117" customWidth="1"/>
    <col min="2" max="2" width="11.6640625" style="117" customWidth="1"/>
    <col min="3" max="3" width="5.6640625" style="117" customWidth="1"/>
    <col min="4" max="4" width="21.6640625" style="117" customWidth="1"/>
    <col min="5" max="5" width="9.33203125" style="117" customWidth="1"/>
    <col min="6" max="6" width="7" style="117" customWidth="1"/>
    <col min="7" max="7" width="12.6640625" style="117" customWidth="1"/>
    <col min="8" max="8" width="9.6640625" style="117" customWidth="1"/>
    <col min="9" max="16384" width="8.6640625" style="117"/>
  </cols>
  <sheetData>
    <row r="1" spans="1:8" ht="10.199999999999999" customHeight="1" x14ac:dyDescent="0.3"/>
    <row r="2" spans="1:8" s="133" customFormat="1" x14ac:dyDescent="0.3">
      <c r="A2" s="1038" t="s">
        <v>91</v>
      </c>
      <c r="B2" s="1038"/>
      <c r="C2" s="1038"/>
      <c r="D2" s="1038"/>
      <c r="E2" s="1038"/>
      <c r="F2" s="1038"/>
      <c r="G2" s="1038"/>
      <c r="H2" s="1038"/>
    </row>
    <row r="3" spans="1:8" ht="10.199999999999999" customHeight="1" x14ac:dyDescent="0.3"/>
    <row r="4" spans="1:8" ht="15" customHeight="1" x14ac:dyDescent="0.3">
      <c r="A4" s="133" t="s">
        <v>90</v>
      </c>
    </row>
    <row r="5" spans="1:8" ht="17.7" customHeight="1" x14ac:dyDescent="0.3">
      <c r="A5" s="1039" t="s">
        <v>862</v>
      </c>
      <c r="B5" s="1039"/>
      <c r="C5" s="1039"/>
      <c r="D5" s="1039"/>
      <c r="E5" s="1039"/>
      <c r="F5" s="1039"/>
      <c r="G5" s="1039"/>
      <c r="H5" s="1039"/>
    </row>
    <row r="6" spans="1:8" ht="17.7" customHeight="1" x14ac:dyDescent="0.3">
      <c r="A6" s="1040" t="s">
        <v>88</v>
      </c>
      <c r="B6" s="1041"/>
      <c r="C6" s="1041"/>
      <c r="D6" s="1041">
        <v>3</v>
      </c>
      <c r="E6" s="1041"/>
      <c r="F6" s="1041"/>
      <c r="G6" s="1041"/>
      <c r="H6" s="1042"/>
    </row>
    <row r="7" spans="1:8" ht="18" customHeight="1" x14ac:dyDescent="0.3">
      <c r="A7" s="1040" t="s">
        <v>87</v>
      </c>
      <c r="B7" s="1041"/>
      <c r="C7" s="1041"/>
      <c r="D7" s="1043" t="s">
        <v>1124</v>
      </c>
      <c r="E7" s="1043"/>
      <c r="F7" s="1043"/>
      <c r="G7" s="1043"/>
      <c r="H7" s="1044"/>
    </row>
    <row r="8" spans="1:8" ht="17.7" customHeight="1" x14ac:dyDescent="0.3">
      <c r="A8" s="1040" t="s">
        <v>85</v>
      </c>
      <c r="B8" s="1041"/>
      <c r="C8" s="1041"/>
      <c r="D8" s="1045" t="s">
        <v>1123</v>
      </c>
      <c r="E8" s="1045"/>
      <c r="F8" s="1045"/>
      <c r="G8" s="1045"/>
      <c r="H8" s="1046"/>
    </row>
    <row r="9" spans="1:8" ht="17.7" customHeight="1" x14ac:dyDescent="0.3">
      <c r="A9" s="1040" t="s">
        <v>83</v>
      </c>
      <c r="B9" s="1041"/>
      <c r="C9" s="1041"/>
      <c r="D9" s="1045" t="s">
        <v>1122</v>
      </c>
      <c r="E9" s="1045"/>
      <c r="F9" s="1045"/>
      <c r="G9" s="1045"/>
      <c r="H9" s="1046"/>
    </row>
    <row r="10" spans="1:8" ht="10.199999999999999" customHeight="1" x14ac:dyDescent="0.3">
      <c r="A10" s="128"/>
      <c r="B10" s="128"/>
      <c r="C10" s="128"/>
      <c r="D10" s="128"/>
      <c r="E10" s="128"/>
      <c r="F10" s="128"/>
      <c r="G10" s="128"/>
      <c r="H10" s="128"/>
    </row>
    <row r="11" spans="1:8" ht="15" customHeight="1" x14ac:dyDescent="0.3">
      <c r="A11" s="1047" t="s">
        <v>81</v>
      </c>
      <c r="B11" s="1047"/>
      <c r="C11" s="1047"/>
      <c r="D11" s="1047"/>
      <c r="E11" s="1047"/>
      <c r="F11" s="1047"/>
      <c r="G11" s="1047"/>
      <c r="H11" s="1047"/>
    </row>
    <row r="12" spans="1:8" ht="17.7" customHeight="1" x14ac:dyDescent="0.3">
      <c r="A12" s="1050" t="s">
        <v>915</v>
      </c>
      <c r="B12" s="1050"/>
      <c r="C12" s="1050"/>
      <c r="D12" s="1050"/>
      <c r="E12" s="1050"/>
      <c r="F12" s="1050"/>
      <c r="G12" s="1050"/>
      <c r="H12" s="1050"/>
    </row>
    <row r="13" spans="1:8" ht="17.7" customHeight="1" x14ac:dyDescent="0.3">
      <c r="A13" s="1040" t="s">
        <v>79</v>
      </c>
      <c r="B13" s="1041"/>
      <c r="C13" s="1041"/>
      <c r="D13" s="1041"/>
      <c r="E13" s="1041" t="s">
        <v>78</v>
      </c>
      <c r="F13" s="1041"/>
      <c r="G13" s="1041"/>
      <c r="H13" s="1042"/>
    </row>
    <row r="14" spans="1:8" ht="17.7" customHeight="1" x14ac:dyDescent="0.3">
      <c r="A14" s="1040" t="s">
        <v>77</v>
      </c>
      <c r="B14" s="1041"/>
      <c r="C14" s="1041"/>
      <c r="D14" s="1041"/>
      <c r="E14" s="1041" t="s">
        <v>462</v>
      </c>
      <c r="F14" s="1041"/>
      <c r="G14" s="1041"/>
      <c r="H14" s="1042"/>
    </row>
    <row r="15" spans="1:8" ht="17.7" customHeight="1" x14ac:dyDescent="0.3">
      <c r="A15" s="1040" t="s">
        <v>76</v>
      </c>
      <c r="B15" s="1041"/>
      <c r="C15" s="1041"/>
      <c r="D15" s="1041"/>
      <c r="E15" s="1048" t="s">
        <v>269</v>
      </c>
      <c r="F15" s="1048"/>
      <c r="G15" s="1048"/>
      <c r="H15" s="1049"/>
    </row>
    <row r="16" spans="1:8" ht="17.7" customHeight="1" x14ac:dyDescent="0.3">
      <c r="A16" s="1040" t="s">
        <v>74</v>
      </c>
      <c r="B16" s="1041"/>
      <c r="C16" s="1041"/>
      <c r="D16" s="1041"/>
      <c r="E16" s="1041" t="s">
        <v>73</v>
      </c>
      <c r="F16" s="1041"/>
      <c r="G16" s="1041"/>
      <c r="H16" s="1042"/>
    </row>
    <row r="17" spans="1:8" ht="10.199999999999999" customHeight="1" x14ac:dyDescent="0.3">
      <c r="A17" s="128"/>
      <c r="B17" s="128"/>
      <c r="C17" s="128"/>
      <c r="D17" s="128"/>
      <c r="E17" s="128"/>
      <c r="F17" s="128"/>
      <c r="G17" s="128"/>
      <c r="H17" s="128"/>
    </row>
    <row r="18" spans="1:8" ht="15" customHeight="1" x14ac:dyDescent="0.3">
      <c r="A18" s="1047" t="s">
        <v>72</v>
      </c>
      <c r="B18" s="1047"/>
      <c r="C18" s="1047"/>
      <c r="D18" s="1047"/>
      <c r="E18" s="1047"/>
      <c r="F18" s="1047"/>
      <c r="G18" s="1047"/>
      <c r="H18" s="1047"/>
    </row>
    <row r="19" spans="1:8" ht="40.5" customHeight="1" x14ac:dyDescent="0.3">
      <c r="A19" s="1035" t="s">
        <v>71</v>
      </c>
      <c r="B19" s="1035"/>
      <c r="C19" s="1037" t="s">
        <v>166</v>
      </c>
      <c r="D19" s="1037"/>
      <c r="E19" s="1037"/>
      <c r="F19" s="1037"/>
      <c r="G19" s="1037"/>
      <c r="H19" s="1034"/>
    </row>
    <row r="20" spans="1:8" ht="10.199999999999999" customHeight="1" x14ac:dyDescent="0.3">
      <c r="A20" s="128"/>
      <c r="B20" s="128"/>
      <c r="C20" s="128"/>
      <c r="D20" s="128"/>
      <c r="E20" s="128"/>
      <c r="F20" s="128"/>
      <c r="G20" s="128"/>
      <c r="H20" s="128"/>
    </row>
    <row r="21" spans="1:8" ht="15" customHeight="1" x14ac:dyDescent="0.3">
      <c r="A21" s="1062" t="s">
        <v>69</v>
      </c>
      <c r="B21" s="1062"/>
      <c r="C21" s="1062"/>
      <c r="D21" s="1062"/>
      <c r="E21" s="128"/>
      <c r="F21" s="128"/>
      <c r="G21" s="128"/>
      <c r="H21" s="128"/>
    </row>
    <row r="22" spans="1:8" x14ac:dyDescent="0.3">
      <c r="A22" s="1059" t="s">
        <v>68</v>
      </c>
      <c r="B22" s="1060" t="s">
        <v>67</v>
      </c>
      <c r="C22" s="1060"/>
      <c r="D22" s="1060"/>
      <c r="E22" s="1060"/>
      <c r="F22" s="1060"/>
      <c r="G22" s="1060" t="s">
        <v>66</v>
      </c>
      <c r="H22" s="1061"/>
    </row>
    <row r="23" spans="1:8" ht="43.5" customHeight="1" x14ac:dyDescent="0.3">
      <c r="A23" s="1059"/>
      <c r="B23" s="1060"/>
      <c r="C23" s="1060"/>
      <c r="D23" s="1060"/>
      <c r="E23" s="1060"/>
      <c r="F23" s="1060"/>
      <c r="G23" s="492" t="s">
        <v>65</v>
      </c>
      <c r="H23" s="493" t="s">
        <v>64</v>
      </c>
    </row>
    <row r="24" spans="1:8" ht="17.7" customHeight="1" x14ac:dyDescent="0.3">
      <c r="A24" s="1059" t="s">
        <v>63</v>
      </c>
      <c r="B24" s="1060"/>
      <c r="C24" s="1060"/>
      <c r="D24" s="1060"/>
      <c r="E24" s="1060"/>
      <c r="F24" s="1060"/>
      <c r="G24" s="1060"/>
      <c r="H24" s="1061"/>
    </row>
    <row r="25" spans="1:8" ht="72.75" customHeight="1" x14ac:dyDescent="0.3">
      <c r="A25" s="491" t="s">
        <v>1121</v>
      </c>
      <c r="B25" s="1034" t="s">
        <v>1120</v>
      </c>
      <c r="C25" s="1035"/>
      <c r="D25" s="1035"/>
      <c r="E25" s="1035"/>
      <c r="F25" s="1036"/>
      <c r="G25" s="492" t="s">
        <v>97</v>
      </c>
      <c r="H25" s="136" t="s">
        <v>45</v>
      </c>
    </row>
    <row r="26" spans="1:8" ht="69.75" customHeight="1" x14ac:dyDescent="0.3">
      <c r="A26" s="491" t="s">
        <v>1119</v>
      </c>
      <c r="B26" s="1034" t="s">
        <v>1118</v>
      </c>
      <c r="C26" s="1035"/>
      <c r="D26" s="1035"/>
      <c r="E26" s="1035"/>
      <c r="F26" s="1036"/>
      <c r="G26" s="492" t="s">
        <v>95</v>
      </c>
      <c r="H26" s="136" t="s">
        <v>151</v>
      </c>
    </row>
    <row r="27" spans="1:8" ht="17.7" customHeight="1" x14ac:dyDescent="0.3">
      <c r="A27" s="1059" t="s">
        <v>56</v>
      </c>
      <c r="B27" s="1060"/>
      <c r="C27" s="1060"/>
      <c r="D27" s="1060"/>
      <c r="E27" s="1060"/>
      <c r="F27" s="1060"/>
      <c r="G27" s="1060"/>
      <c r="H27" s="1061"/>
    </row>
    <row r="28" spans="1:8" ht="54" customHeight="1" x14ac:dyDescent="0.3">
      <c r="A28" s="491" t="s">
        <v>1117</v>
      </c>
      <c r="B28" s="1034" t="s">
        <v>1116</v>
      </c>
      <c r="C28" s="1035"/>
      <c r="D28" s="1035"/>
      <c r="E28" s="1035"/>
      <c r="F28" s="1036"/>
      <c r="G28" s="492" t="s">
        <v>370</v>
      </c>
      <c r="H28" s="136" t="s">
        <v>151</v>
      </c>
    </row>
    <row r="29" spans="1:8" ht="63" customHeight="1" x14ac:dyDescent="0.3">
      <c r="A29" s="491" t="s">
        <v>1115</v>
      </c>
      <c r="B29" s="1037" t="s">
        <v>1114</v>
      </c>
      <c r="C29" s="1037"/>
      <c r="D29" s="1037"/>
      <c r="E29" s="1037"/>
      <c r="F29" s="1037"/>
      <c r="G29" s="492" t="s">
        <v>53</v>
      </c>
      <c r="H29" s="493" t="s">
        <v>45</v>
      </c>
    </row>
    <row r="30" spans="1:8" ht="17.7" customHeight="1" x14ac:dyDescent="0.3">
      <c r="A30" s="1059" t="s">
        <v>49</v>
      </c>
      <c r="B30" s="1060"/>
      <c r="C30" s="1060"/>
      <c r="D30" s="1060"/>
      <c r="E30" s="1060"/>
      <c r="F30" s="1060"/>
      <c r="G30" s="1060"/>
      <c r="H30" s="1061"/>
    </row>
    <row r="31" spans="1:8" ht="67.5" customHeight="1" x14ac:dyDescent="0.3">
      <c r="A31" s="491" t="s">
        <v>1113</v>
      </c>
      <c r="B31" s="1037" t="s">
        <v>1112</v>
      </c>
      <c r="C31" s="1037"/>
      <c r="D31" s="1037"/>
      <c r="E31" s="1037"/>
      <c r="F31" s="1037"/>
      <c r="G31" s="492" t="s">
        <v>46</v>
      </c>
      <c r="H31" s="137" t="s">
        <v>93</v>
      </c>
    </row>
    <row r="32" spans="1:8" ht="45" customHeight="1" x14ac:dyDescent="0.3">
      <c r="A32" s="491" t="s">
        <v>1111</v>
      </c>
      <c r="B32" s="1037" t="s">
        <v>1110</v>
      </c>
      <c r="C32" s="1037"/>
      <c r="D32" s="1037"/>
      <c r="E32" s="1037"/>
      <c r="F32" s="1037"/>
      <c r="G32" s="492" t="s">
        <v>152</v>
      </c>
      <c r="H32" s="136" t="s">
        <v>93</v>
      </c>
    </row>
    <row r="33" spans="1:8" ht="10.199999999999999" customHeight="1" x14ac:dyDescent="0.3">
      <c r="A33" s="128"/>
      <c r="B33" s="128"/>
      <c r="C33" s="128"/>
      <c r="D33" s="128"/>
      <c r="E33" s="128"/>
      <c r="F33" s="128"/>
      <c r="G33" s="128"/>
      <c r="H33" s="128"/>
    </row>
    <row r="34" spans="1:8" ht="15" customHeight="1" x14ac:dyDescent="0.3">
      <c r="A34" s="134" t="s">
        <v>44</v>
      </c>
      <c r="B34" s="128"/>
      <c r="C34" s="128"/>
      <c r="D34" s="128"/>
      <c r="E34" s="128"/>
      <c r="F34" s="128"/>
      <c r="G34" s="128"/>
      <c r="H34" s="128"/>
    </row>
    <row r="35" spans="1:8" s="133" customFormat="1" ht="17.7" customHeight="1" x14ac:dyDescent="0.3">
      <c r="A35" s="1053" t="s">
        <v>43</v>
      </c>
      <c r="B35" s="1053"/>
      <c r="C35" s="1053"/>
      <c r="D35" s="1053"/>
      <c r="E35" s="1053"/>
      <c r="F35" s="1053"/>
      <c r="G35" s="135">
        <v>9</v>
      </c>
      <c r="H35" s="496" t="s">
        <v>5</v>
      </c>
    </row>
    <row r="36" spans="1:8" ht="40.5" customHeight="1" x14ac:dyDescent="0.3">
      <c r="A36" s="1054" t="s">
        <v>35</v>
      </c>
      <c r="B36" s="1034" t="s">
        <v>1109</v>
      </c>
      <c r="C36" s="1035"/>
      <c r="D36" s="1035"/>
      <c r="E36" s="1035"/>
      <c r="F36" s="1035"/>
      <c r="G36" s="1035"/>
      <c r="H36" s="1035"/>
    </row>
    <row r="37" spans="1:8" ht="72.75" customHeight="1" x14ac:dyDescent="0.3">
      <c r="A37" s="1055"/>
      <c r="B37" s="1034" t="s">
        <v>1108</v>
      </c>
      <c r="C37" s="1035"/>
      <c r="D37" s="1035"/>
      <c r="E37" s="1035"/>
      <c r="F37" s="1035"/>
      <c r="G37" s="1035"/>
      <c r="H37" s="1035"/>
    </row>
    <row r="38" spans="1:8" ht="22.5" customHeight="1" x14ac:dyDescent="0.3">
      <c r="A38" s="1055"/>
      <c r="B38" s="1037" t="s">
        <v>1107</v>
      </c>
      <c r="C38" s="1037"/>
      <c r="D38" s="1037"/>
      <c r="E38" s="1037"/>
      <c r="F38" s="1037"/>
      <c r="G38" s="1037"/>
      <c r="H38" s="1034"/>
    </row>
    <row r="39" spans="1:8" ht="45.75" customHeight="1" x14ac:dyDescent="0.3">
      <c r="A39" s="1055"/>
      <c r="B39" s="1037" t="s">
        <v>1106</v>
      </c>
      <c r="C39" s="1037"/>
      <c r="D39" s="1037"/>
      <c r="E39" s="1037"/>
      <c r="F39" s="1037"/>
      <c r="G39" s="1037"/>
      <c r="H39" s="1034"/>
    </row>
    <row r="40" spans="1:8" ht="86.25" customHeight="1" x14ac:dyDescent="0.3">
      <c r="A40" s="1055"/>
      <c r="B40" s="1037" t="s">
        <v>1105</v>
      </c>
      <c r="C40" s="1037"/>
      <c r="D40" s="1037"/>
      <c r="E40" s="1037"/>
      <c r="F40" s="1037"/>
      <c r="G40" s="1037"/>
      <c r="H40" s="1034"/>
    </row>
    <row r="41" spans="1:8" ht="70.5" customHeight="1" x14ac:dyDescent="0.3">
      <c r="A41" s="1055"/>
      <c r="B41" s="1037" t="s">
        <v>1104</v>
      </c>
      <c r="C41" s="1037"/>
      <c r="D41" s="1037"/>
      <c r="E41" s="1037"/>
      <c r="F41" s="1037"/>
      <c r="G41" s="1037"/>
      <c r="H41" s="1034"/>
    </row>
    <row r="42" spans="1:8" ht="35.25" customHeight="1" x14ac:dyDescent="0.3">
      <c r="A42" s="1056"/>
      <c r="B42" s="1037" t="s">
        <v>1103</v>
      </c>
      <c r="C42" s="1037"/>
      <c r="D42" s="1057"/>
      <c r="E42" s="1057"/>
      <c r="F42" s="1057"/>
      <c r="G42" s="1057"/>
      <c r="H42" s="1058"/>
    </row>
    <row r="43" spans="1:8" x14ac:dyDescent="0.3">
      <c r="A43" s="1063" t="s">
        <v>31</v>
      </c>
      <c r="B43" s="1045"/>
      <c r="C43" s="1046"/>
      <c r="D43" s="1046" t="s">
        <v>1102</v>
      </c>
      <c r="E43" s="1064"/>
      <c r="F43" s="1064"/>
      <c r="G43" s="1064"/>
      <c r="H43" s="1064"/>
    </row>
    <row r="44" spans="1:8" ht="52.5" customHeight="1" x14ac:dyDescent="0.3">
      <c r="A44" s="1065" t="s">
        <v>29</v>
      </c>
      <c r="B44" s="1043"/>
      <c r="C44" s="1043"/>
      <c r="D44" s="1066" t="s">
        <v>1101</v>
      </c>
      <c r="E44" s="1066"/>
      <c r="F44" s="1066"/>
      <c r="G44" s="1066"/>
      <c r="H44" s="1067"/>
    </row>
    <row r="45" spans="1:8" s="133" customFormat="1" ht="17.7" customHeight="1" x14ac:dyDescent="0.3">
      <c r="A45" s="1053" t="s">
        <v>36</v>
      </c>
      <c r="B45" s="1053"/>
      <c r="C45" s="1053"/>
      <c r="D45" s="1053"/>
      <c r="E45" s="1053"/>
      <c r="F45" s="1053"/>
      <c r="G45" s="135">
        <v>12</v>
      </c>
      <c r="H45" s="496" t="s">
        <v>5</v>
      </c>
    </row>
    <row r="46" spans="1:8" ht="55.5" customHeight="1" x14ac:dyDescent="0.3">
      <c r="A46" s="1054" t="s">
        <v>35</v>
      </c>
      <c r="B46" s="1057" t="s">
        <v>1100</v>
      </c>
      <c r="C46" s="1057"/>
      <c r="D46" s="1057"/>
      <c r="E46" s="1057"/>
      <c r="F46" s="1057"/>
      <c r="G46" s="1057"/>
      <c r="H46" s="1058"/>
    </row>
    <row r="47" spans="1:8" ht="55.5" customHeight="1" x14ac:dyDescent="0.3">
      <c r="A47" s="1055"/>
      <c r="B47" s="1057" t="s">
        <v>1099</v>
      </c>
      <c r="C47" s="1057"/>
      <c r="D47" s="1057"/>
      <c r="E47" s="1057"/>
      <c r="F47" s="1057"/>
      <c r="G47" s="1057"/>
      <c r="H47" s="1058"/>
    </row>
    <row r="48" spans="1:8" ht="75" customHeight="1" x14ac:dyDescent="0.3">
      <c r="A48" s="1055"/>
      <c r="B48" s="1057" t="s">
        <v>1098</v>
      </c>
      <c r="C48" s="1057"/>
      <c r="D48" s="1057"/>
      <c r="E48" s="1057"/>
      <c r="F48" s="1057"/>
      <c r="G48" s="1057"/>
      <c r="H48" s="1058"/>
    </row>
    <row r="49" spans="1:8" ht="37.5" customHeight="1" x14ac:dyDescent="0.3">
      <c r="A49" s="1055"/>
      <c r="B49" s="1037" t="s">
        <v>1097</v>
      </c>
      <c r="C49" s="1037"/>
      <c r="D49" s="1037"/>
      <c r="E49" s="1037"/>
      <c r="F49" s="1037"/>
      <c r="G49" s="1037"/>
      <c r="H49" s="1034"/>
    </row>
    <row r="50" spans="1:8" ht="63" customHeight="1" x14ac:dyDescent="0.3">
      <c r="A50" s="1056"/>
      <c r="B50" s="1034" t="s">
        <v>1096</v>
      </c>
      <c r="C50" s="1035"/>
      <c r="D50" s="1035"/>
      <c r="E50" s="1035"/>
      <c r="F50" s="1035"/>
      <c r="G50" s="1035"/>
      <c r="H50" s="1035"/>
    </row>
    <row r="51" spans="1:8" x14ac:dyDescent="0.3">
      <c r="A51" s="1063" t="s">
        <v>31</v>
      </c>
      <c r="B51" s="1045"/>
      <c r="C51" s="1045"/>
      <c r="D51" s="1045" t="s">
        <v>1095</v>
      </c>
      <c r="E51" s="1045"/>
      <c r="F51" s="1045"/>
      <c r="G51" s="1045"/>
      <c r="H51" s="1046"/>
    </row>
    <row r="52" spans="1:8" ht="45" customHeight="1" x14ac:dyDescent="0.3">
      <c r="A52" s="1065" t="s">
        <v>29</v>
      </c>
      <c r="B52" s="1043"/>
      <c r="C52" s="1043"/>
      <c r="D52" s="1034" t="s">
        <v>1094</v>
      </c>
      <c r="E52" s="1035"/>
      <c r="F52" s="1035"/>
      <c r="G52" s="1035"/>
      <c r="H52" s="1035"/>
    </row>
    <row r="53" spans="1:8" ht="10.199999999999999" customHeight="1" x14ac:dyDescent="0.3">
      <c r="A53" s="128"/>
      <c r="B53" s="128"/>
      <c r="C53" s="128"/>
      <c r="D53" s="128"/>
      <c r="E53" s="128"/>
      <c r="F53" s="128"/>
      <c r="G53" s="128"/>
      <c r="H53" s="128"/>
    </row>
    <row r="54" spans="1:8" ht="15" customHeight="1" x14ac:dyDescent="0.3">
      <c r="A54" s="134" t="s">
        <v>27</v>
      </c>
      <c r="B54" s="128"/>
      <c r="C54" s="128"/>
      <c r="D54" s="128"/>
      <c r="E54" s="128"/>
      <c r="F54" s="128"/>
      <c r="G54" s="128"/>
      <c r="H54" s="128"/>
    </row>
    <row r="55" spans="1:8" ht="34.5" customHeight="1" x14ac:dyDescent="0.3">
      <c r="A55" s="1068" t="s">
        <v>26</v>
      </c>
      <c r="B55" s="1040"/>
      <c r="C55" s="1034" t="s">
        <v>1093</v>
      </c>
      <c r="D55" s="1035"/>
      <c r="E55" s="1035"/>
      <c r="F55" s="1035"/>
      <c r="G55" s="1035"/>
      <c r="H55" s="1035"/>
    </row>
    <row r="56" spans="1:8" ht="24.75" customHeight="1" x14ac:dyDescent="0.3">
      <c r="A56" s="1068"/>
      <c r="B56" s="1040"/>
      <c r="C56" s="1034" t="s">
        <v>1092</v>
      </c>
      <c r="D56" s="1035"/>
      <c r="E56" s="1035"/>
      <c r="F56" s="1035"/>
      <c r="G56" s="1035"/>
      <c r="H56" s="1035"/>
    </row>
    <row r="57" spans="1:8" ht="39.9" customHeight="1" x14ac:dyDescent="0.3">
      <c r="A57" s="1068"/>
      <c r="B57" s="1040"/>
      <c r="C57" s="1034" t="s">
        <v>1505</v>
      </c>
      <c r="D57" s="1035"/>
      <c r="E57" s="1035"/>
      <c r="F57" s="1035"/>
      <c r="G57" s="1035"/>
      <c r="H57" s="1035"/>
    </row>
    <row r="58" spans="1:8" ht="36.75" customHeight="1" x14ac:dyDescent="0.3">
      <c r="A58" s="1070" t="s">
        <v>22</v>
      </c>
      <c r="B58" s="1071"/>
      <c r="C58" s="1034" t="s">
        <v>1091</v>
      </c>
      <c r="D58" s="1035"/>
      <c r="E58" s="1035"/>
      <c r="F58" s="1035"/>
      <c r="G58" s="1035"/>
      <c r="H58" s="1035"/>
    </row>
    <row r="59" spans="1:8" ht="22.5" customHeight="1" x14ac:dyDescent="0.3">
      <c r="A59" s="1050"/>
      <c r="B59" s="1072"/>
      <c r="C59" s="1034" t="s">
        <v>1090</v>
      </c>
      <c r="D59" s="1035"/>
      <c r="E59" s="1035"/>
      <c r="F59" s="1035"/>
      <c r="G59" s="1035"/>
      <c r="H59" s="1035"/>
    </row>
    <row r="60" spans="1:8" ht="39.9" customHeight="1" x14ac:dyDescent="0.3">
      <c r="A60" s="1039"/>
      <c r="B60" s="1073"/>
      <c r="C60" s="1034" t="s">
        <v>1506</v>
      </c>
      <c r="D60" s="1035"/>
      <c r="E60" s="1035"/>
      <c r="F60" s="1035"/>
      <c r="G60" s="1035"/>
      <c r="H60" s="1035"/>
    </row>
    <row r="61" spans="1:8" ht="10.199999999999999" customHeight="1" x14ac:dyDescent="0.3">
      <c r="A61" s="128"/>
      <c r="B61" s="128"/>
      <c r="C61" s="128"/>
      <c r="D61" s="128"/>
      <c r="E61" s="128"/>
      <c r="F61" s="128"/>
      <c r="G61" s="128"/>
      <c r="H61" s="128"/>
    </row>
    <row r="62" spans="1:8" ht="15" customHeight="1" x14ac:dyDescent="0.3">
      <c r="A62" s="134" t="s">
        <v>19</v>
      </c>
      <c r="B62" s="134"/>
      <c r="C62" s="134"/>
      <c r="D62" s="134"/>
      <c r="E62" s="134"/>
      <c r="F62" s="134"/>
      <c r="G62" s="128"/>
      <c r="H62" s="128"/>
    </row>
    <row r="63" spans="1:8" ht="16.2" x14ac:dyDescent="0.3">
      <c r="A63" s="1068" t="s">
        <v>18</v>
      </c>
      <c r="B63" s="1068"/>
      <c r="C63" s="1068"/>
      <c r="D63" s="1068"/>
      <c r="E63" s="1068"/>
      <c r="F63" s="1068"/>
      <c r="G63" s="132">
        <v>2</v>
      </c>
      <c r="H63" s="129" t="s">
        <v>4</v>
      </c>
    </row>
    <row r="64" spans="1:8" x14ac:dyDescent="0.3">
      <c r="A64" s="1068" t="s">
        <v>17</v>
      </c>
      <c r="B64" s="1068"/>
      <c r="C64" s="1068"/>
      <c r="D64" s="1068"/>
      <c r="E64" s="1068"/>
      <c r="F64" s="1068"/>
      <c r="G64" s="132">
        <v>1</v>
      </c>
      <c r="H64" s="129"/>
    </row>
    <row r="65" spans="1:8" x14ac:dyDescent="0.3">
      <c r="A65" s="495"/>
      <c r="B65" s="495"/>
      <c r="C65" s="495"/>
      <c r="D65" s="495"/>
      <c r="E65" s="495"/>
      <c r="F65" s="495"/>
      <c r="G65" s="131"/>
      <c r="H65" s="129"/>
    </row>
    <row r="66" spans="1:8" x14ac:dyDescent="0.3">
      <c r="A66" s="1069" t="s">
        <v>16</v>
      </c>
      <c r="B66" s="1069"/>
      <c r="C66" s="1069"/>
      <c r="D66" s="1069"/>
      <c r="E66" s="1069"/>
      <c r="F66" s="1069"/>
      <c r="G66" s="494"/>
      <c r="H66" s="131"/>
    </row>
    <row r="67" spans="1:8" ht="17.7" customHeight="1" x14ac:dyDescent="0.3">
      <c r="A67" s="1035" t="s">
        <v>15</v>
      </c>
      <c r="B67" s="1035"/>
      <c r="C67" s="1035"/>
      <c r="D67" s="1035"/>
      <c r="E67" s="129">
        <f>SUM(E68:E73)</f>
        <v>25</v>
      </c>
      <c r="F67" s="129" t="s">
        <v>5</v>
      </c>
      <c r="G67" s="130">
        <f>E67/25</f>
        <v>1</v>
      </c>
      <c r="H67" s="129" t="s">
        <v>4</v>
      </c>
    </row>
    <row r="68" spans="1:8" ht="17.7" customHeight="1" x14ac:dyDescent="0.3">
      <c r="A68" s="128" t="s">
        <v>14</v>
      </c>
      <c r="B68" s="1068" t="s">
        <v>13</v>
      </c>
      <c r="C68" s="1068"/>
      <c r="D68" s="1068"/>
      <c r="E68" s="129">
        <v>9</v>
      </c>
      <c r="F68" s="129" t="s">
        <v>5</v>
      </c>
      <c r="G68" s="550"/>
      <c r="H68" s="551"/>
    </row>
    <row r="69" spans="1:8" ht="17.7" customHeight="1" x14ac:dyDescent="0.3">
      <c r="A69" s="128"/>
      <c r="B69" s="1068" t="s">
        <v>12</v>
      </c>
      <c r="C69" s="1068"/>
      <c r="D69" s="1068"/>
      <c r="E69" s="129">
        <v>12</v>
      </c>
      <c r="F69" s="129" t="s">
        <v>5</v>
      </c>
      <c r="G69" s="550"/>
      <c r="H69" s="551"/>
    </row>
    <row r="70" spans="1:8" ht="17.7" customHeight="1" x14ac:dyDescent="0.3">
      <c r="A70" s="128"/>
      <c r="B70" s="1068" t="s">
        <v>11</v>
      </c>
      <c r="C70" s="1068"/>
      <c r="D70" s="1068"/>
      <c r="E70" s="129">
        <v>2</v>
      </c>
      <c r="F70" s="129" t="s">
        <v>5</v>
      </c>
      <c r="G70" s="550"/>
      <c r="H70" s="551"/>
    </row>
    <row r="71" spans="1:8" ht="17.7" customHeight="1" x14ac:dyDescent="0.3">
      <c r="A71" s="128"/>
      <c r="B71" s="1068" t="s">
        <v>10</v>
      </c>
      <c r="C71" s="1068"/>
      <c r="D71" s="1068"/>
      <c r="E71" s="129">
        <v>0</v>
      </c>
      <c r="F71" s="129" t="s">
        <v>5</v>
      </c>
      <c r="G71" s="550"/>
      <c r="H71" s="551"/>
    </row>
    <row r="72" spans="1:8" ht="17.7" customHeight="1" x14ac:dyDescent="0.3">
      <c r="A72" s="128"/>
      <c r="B72" s="1068" t="s">
        <v>9</v>
      </c>
      <c r="C72" s="1068"/>
      <c r="D72" s="1068"/>
      <c r="E72" s="129">
        <v>0</v>
      </c>
      <c r="F72" s="129" t="s">
        <v>5</v>
      </c>
      <c r="G72" s="550"/>
      <c r="H72" s="551"/>
    </row>
    <row r="73" spans="1:8" ht="17.7" customHeight="1" x14ac:dyDescent="0.3">
      <c r="A73" s="128"/>
      <c r="B73" s="1068" t="s">
        <v>8</v>
      </c>
      <c r="C73" s="1068"/>
      <c r="D73" s="1068"/>
      <c r="E73" s="129">
        <v>2</v>
      </c>
      <c r="F73" s="129" t="s">
        <v>5</v>
      </c>
      <c r="G73" s="550"/>
      <c r="H73" s="551"/>
    </row>
    <row r="74" spans="1:8" ht="31.2" customHeight="1" x14ac:dyDescent="0.3">
      <c r="A74" s="1035" t="s">
        <v>7</v>
      </c>
      <c r="B74" s="1035"/>
      <c r="C74" s="1035"/>
      <c r="D74" s="1035"/>
      <c r="E74" s="129">
        <v>0</v>
      </c>
      <c r="F74" s="129" t="s">
        <v>5</v>
      </c>
      <c r="G74" s="130">
        <v>0</v>
      </c>
      <c r="H74" s="129" t="s">
        <v>4</v>
      </c>
    </row>
    <row r="75" spans="1:8" ht="17.7" customHeight="1" x14ac:dyDescent="0.3">
      <c r="A75" s="1068" t="s">
        <v>6</v>
      </c>
      <c r="B75" s="1068"/>
      <c r="C75" s="1068"/>
      <c r="D75" s="1068"/>
      <c r="E75" s="129">
        <f>G75*25</f>
        <v>50</v>
      </c>
      <c r="F75" s="129" t="s">
        <v>5</v>
      </c>
      <c r="G75" s="130">
        <f>D6-G74-G67</f>
        <v>2</v>
      </c>
      <c r="H75" s="129" t="s">
        <v>4</v>
      </c>
    </row>
    <row r="76" spans="1:8" ht="10.199999999999999" customHeight="1" x14ac:dyDescent="0.3"/>
    <row r="79" spans="1:8" x14ac:dyDescent="0.3">
      <c r="A79" s="117" t="s">
        <v>3</v>
      </c>
    </row>
    <row r="80" spans="1:8" ht="16.2" x14ac:dyDescent="0.3">
      <c r="A80" s="1051" t="s">
        <v>2</v>
      </c>
      <c r="B80" s="1051"/>
      <c r="C80" s="1051"/>
      <c r="D80" s="1051"/>
      <c r="E80" s="1051"/>
      <c r="F80" s="1051"/>
      <c r="G80" s="1051"/>
      <c r="H80" s="1051"/>
    </row>
    <row r="81" spans="1:8" x14ac:dyDescent="0.3">
      <c r="A81" s="117" t="s">
        <v>1</v>
      </c>
    </row>
    <row r="83" spans="1:8" x14ac:dyDescent="0.3">
      <c r="A83" s="1052" t="s">
        <v>0</v>
      </c>
      <c r="B83" s="1052"/>
      <c r="C83" s="1052"/>
      <c r="D83" s="1052"/>
      <c r="E83" s="1052"/>
      <c r="F83" s="1052"/>
      <c r="G83" s="1052"/>
      <c r="H83" s="1052"/>
    </row>
    <row r="84" spans="1:8" x14ac:dyDescent="0.3">
      <c r="A84" s="1052"/>
      <c r="B84" s="1052"/>
      <c r="C84" s="1052"/>
      <c r="D84" s="1052"/>
      <c r="E84" s="1052"/>
      <c r="F84" s="1052"/>
      <c r="G84" s="1052"/>
      <c r="H84" s="1052"/>
    </row>
    <row r="85" spans="1:8" x14ac:dyDescent="0.3">
      <c r="A85" s="1052"/>
      <c r="B85" s="1052"/>
      <c r="C85" s="1052"/>
      <c r="D85" s="1052"/>
      <c r="E85" s="1052"/>
      <c r="F85" s="1052"/>
      <c r="G85" s="1052"/>
      <c r="H85" s="1052"/>
    </row>
  </sheetData>
  <mergeCells count="82">
    <mergeCell ref="D51:H51"/>
    <mergeCell ref="A52:C52"/>
    <mergeCell ref="A66:F66"/>
    <mergeCell ref="A55:B57"/>
    <mergeCell ref="C55:H55"/>
    <mergeCell ref="C57:H57"/>
    <mergeCell ref="C56:H56"/>
    <mergeCell ref="A58:B60"/>
    <mergeCell ref="C58:H58"/>
    <mergeCell ref="C59:H59"/>
    <mergeCell ref="C60:H60"/>
    <mergeCell ref="A63:F63"/>
    <mergeCell ref="A64:F64"/>
    <mergeCell ref="D52:H52"/>
    <mergeCell ref="A51:C51"/>
    <mergeCell ref="A75:D75"/>
    <mergeCell ref="A67:D67"/>
    <mergeCell ref="B68:D68"/>
    <mergeCell ref="B69:D69"/>
    <mergeCell ref="B70:D70"/>
    <mergeCell ref="B71:D71"/>
    <mergeCell ref="B72:D72"/>
    <mergeCell ref="B73:D73"/>
    <mergeCell ref="A74:D74"/>
    <mergeCell ref="A30:H30"/>
    <mergeCell ref="A46:A50"/>
    <mergeCell ref="B46:H46"/>
    <mergeCell ref="B49:H49"/>
    <mergeCell ref="B48:H48"/>
    <mergeCell ref="B47:H47"/>
    <mergeCell ref="B50:H50"/>
    <mergeCell ref="A43:C43"/>
    <mergeCell ref="D43:H43"/>
    <mergeCell ref="A44:C44"/>
    <mergeCell ref="A45:F45"/>
    <mergeCell ref="D44:H44"/>
    <mergeCell ref="A21:D21"/>
    <mergeCell ref="A22:A23"/>
    <mergeCell ref="B22:F23"/>
    <mergeCell ref="G22:H22"/>
    <mergeCell ref="A24:H24"/>
    <mergeCell ref="B26:F26"/>
    <mergeCell ref="B37:H37"/>
    <mergeCell ref="A80:H80"/>
    <mergeCell ref="A83:H85"/>
    <mergeCell ref="B32:F32"/>
    <mergeCell ref="B38:H38"/>
    <mergeCell ref="B39:H39"/>
    <mergeCell ref="B40:H40"/>
    <mergeCell ref="B31:F31"/>
    <mergeCell ref="A35:F35"/>
    <mergeCell ref="A36:A42"/>
    <mergeCell ref="B36:H36"/>
    <mergeCell ref="B41:H41"/>
    <mergeCell ref="B42:H42"/>
    <mergeCell ref="A27:H27"/>
    <mergeCell ref="B28:F28"/>
    <mergeCell ref="E15:H15"/>
    <mergeCell ref="A16:D16"/>
    <mergeCell ref="E16:H16"/>
    <mergeCell ref="A18:H18"/>
    <mergeCell ref="A12:H12"/>
    <mergeCell ref="A13:D13"/>
    <mergeCell ref="E13:H13"/>
    <mergeCell ref="A14:D14"/>
    <mergeCell ref="E14:H14"/>
    <mergeCell ref="B25:F25"/>
    <mergeCell ref="B29:F29"/>
    <mergeCell ref="A2:H2"/>
    <mergeCell ref="A5:H5"/>
    <mergeCell ref="A6:C6"/>
    <mergeCell ref="D6:H6"/>
    <mergeCell ref="A7:C7"/>
    <mergeCell ref="D7:H7"/>
    <mergeCell ref="A19:B19"/>
    <mergeCell ref="C19:H19"/>
    <mergeCell ref="A8:C8"/>
    <mergeCell ref="D8:H8"/>
    <mergeCell ref="A9:C9"/>
    <mergeCell ref="D9:H9"/>
    <mergeCell ref="A11:H11"/>
    <mergeCell ref="A15:D15"/>
  </mergeCells>
  <pageMargins left="0.7" right="0.7" top="0.75" bottom="0.75" header="0.3" footer="0.3"/>
  <pageSetup paperSize="9" orientation="portrait" r:id="rId1"/>
  <rowBreaks count="1" manualBreakCount="1">
    <brk id="2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20" workbookViewId="0"/>
  </sheetViews>
  <sheetFormatPr defaultColWidth="8.6640625" defaultRowHeight="13.8" x14ac:dyDescent="0.3"/>
  <cols>
    <col min="1" max="1" width="9.33203125" style="138" customWidth="1"/>
    <col min="2" max="2" width="11.6640625" style="138" customWidth="1"/>
    <col min="3" max="3" width="5.6640625" style="138" customWidth="1"/>
    <col min="4" max="4" width="21.6640625" style="138" customWidth="1"/>
    <col min="5" max="5" width="9.33203125" style="138" customWidth="1"/>
    <col min="6" max="6" width="6.44140625" style="138" customWidth="1"/>
    <col min="7" max="7" width="12.6640625"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876</v>
      </c>
      <c r="B5" s="1103"/>
      <c r="C5" s="1103"/>
      <c r="D5" s="1103"/>
      <c r="E5" s="1103"/>
      <c r="F5" s="1103"/>
      <c r="G5" s="1103"/>
      <c r="H5" s="1103"/>
    </row>
    <row r="6" spans="1:8" ht="17.7" customHeight="1" x14ac:dyDescent="0.3">
      <c r="A6" s="1096" t="s">
        <v>88</v>
      </c>
      <c r="B6" s="1097"/>
      <c r="C6" s="1097"/>
      <c r="D6" s="1097">
        <v>3</v>
      </c>
      <c r="E6" s="1097"/>
      <c r="F6" s="1097"/>
      <c r="G6" s="1097"/>
      <c r="H6" s="1100"/>
    </row>
    <row r="7" spans="1:8" x14ac:dyDescent="0.3">
      <c r="A7" s="1096" t="s">
        <v>87</v>
      </c>
      <c r="B7" s="1097"/>
      <c r="C7" s="1097"/>
      <c r="D7" s="1086" t="s">
        <v>230</v>
      </c>
      <c r="E7" s="1086"/>
      <c r="F7" s="1086"/>
      <c r="G7" s="1086"/>
      <c r="H7" s="1094"/>
    </row>
    <row r="8" spans="1:8" ht="17.7" customHeight="1" x14ac:dyDescent="0.3">
      <c r="A8" s="1096" t="s">
        <v>85</v>
      </c>
      <c r="B8" s="1097"/>
      <c r="C8" s="1097"/>
      <c r="D8" s="1090" t="s">
        <v>168</v>
      </c>
      <c r="E8" s="1090"/>
      <c r="F8" s="1090"/>
      <c r="G8" s="1090"/>
      <c r="H8" s="1091"/>
    </row>
    <row r="9" spans="1:8" ht="17.7" customHeight="1" x14ac:dyDescent="0.3">
      <c r="A9" s="1096" t="s">
        <v>83</v>
      </c>
      <c r="B9" s="1097"/>
      <c r="C9" s="1097"/>
      <c r="D9" s="1090" t="s">
        <v>99</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1428</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269</v>
      </c>
      <c r="F15" s="1098"/>
      <c r="G15" s="1098"/>
      <c r="H15" s="1099"/>
    </row>
    <row r="16" spans="1:8" ht="17.7" customHeight="1" x14ac:dyDescent="0.3">
      <c r="A16" s="1096" t="s">
        <v>74</v>
      </c>
      <c r="B16" s="1097"/>
      <c r="C16" s="1097"/>
      <c r="D16" s="1097"/>
      <c r="E16" s="1097" t="s">
        <v>73</v>
      </c>
      <c r="F16" s="1097"/>
      <c r="G16" s="1097"/>
      <c r="H16" s="1100"/>
    </row>
    <row r="17" spans="1:8" ht="10.199999999999999" customHeight="1" x14ac:dyDescent="0.3">
      <c r="A17" s="144"/>
      <c r="B17" s="144"/>
      <c r="C17" s="144"/>
      <c r="D17" s="144"/>
      <c r="E17" s="144"/>
      <c r="F17" s="144"/>
      <c r="G17" s="144"/>
      <c r="H17" s="144"/>
    </row>
    <row r="18" spans="1:8" ht="15" customHeight="1" x14ac:dyDescent="0.3">
      <c r="A18" s="1101" t="s">
        <v>72</v>
      </c>
      <c r="B18" s="1101"/>
      <c r="C18" s="1101"/>
      <c r="D18" s="1101"/>
      <c r="E18" s="1101"/>
      <c r="F18" s="1101"/>
      <c r="G18" s="1101"/>
      <c r="H18" s="1101"/>
    </row>
    <row r="19" spans="1:8" ht="39.75" customHeight="1" x14ac:dyDescent="0.3">
      <c r="A19" s="1075" t="s">
        <v>71</v>
      </c>
      <c r="B19" s="1075"/>
      <c r="C19" s="1087" t="s">
        <v>166</v>
      </c>
      <c r="D19" s="1087"/>
      <c r="E19" s="1087"/>
      <c r="F19" s="1087"/>
      <c r="G19" s="1087"/>
      <c r="H19" s="1081"/>
    </row>
    <row r="20" spans="1:8" ht="10.199999999999999" customHeight="1" x14ac:dyDescent="0.3">
      <c r="A20" s="144"/>
      <c r="B20" s="144"/>
      <c r="C20" s="144"/>
      <c r="D20" s="144"/>
      <c r="E20" s="144"/>
      <c r="F20" s="144"/>
      <c r="G20" s="144"/>
      <c r="H20" s="144"/>
    </row>
    <row r="21" spans="1:8" ht="15" customHeight="1" x14ac:dyDescent="0.3">
      <c r="A21" s="1077" t="s">
        <v>69</v>
      </c>
      <c r="B21" s="1077"/>
      <c r="C21" s="1077"/>
      <c r="D21" s="1077"/>
      <c r="E21" s="144"/>
      <c r="F21" s="144"/>
      <c r="G21" s="144"/>
      <c r="H21" s="144"/>
    </row>
    <row r="22" spans="1:8" x14ac:dyDescent="0.3">
      <c r="A22" s="1078" t="s">
        <v>68</v>
      </c>
      <c r="B22" s="1079" t="s">
        <v>67</v>
      </c>
      <c r="C22" s="1079"/>
      <c r="D22" s="1079"/>
      <c r="E22" s="1079"/>
      <c r="F22" s="1079"/>
      <c r="G22" s="1079" t="s">
        <v>66</v>
      </c>
      <c r="H22" s="1080"/>
    </row>
    <row r="23" spans="1:8" ht="40.5" customHeight="1" x14ac:dyDescent="0.3">
      <c r="A23" s="1078"/>
      <c r="B23" s="1079"/>
      <c r="C23" s="1079"/>
      <c r="D23" s="1079"/>
      <c r="E23" s="1079"/>
      <c r="F23" s="1079"/>
      <c r="G23" s="501" t="s">
        <v>65</v>
      </c>
      <c r="H23" s="502" t="s">
        <v>64</v>
      </c>
    </row>
    <row r="24" spans="1:8" ht="17.7" customHeight="1" x14ac:dyDescent="0.3">
      <c r="A24" s="1078" t="s">
        <v>63</v>
      </c>
      <c r="B24" s="1079"/>
      <c r="C24" s="1079"/>
      <c r="D24" s="1079"/>
      <c r="E24" s="1079"/>
      <c r="F24" s="1079"/>
      <c r="G24" s="1079"/>
      <c r="H24" s="1080"/>
    </row>
    <row r="25" spans="1:8" ht="69.75" customHeight="1" x14ac:dyDescent="0.3">
      <c r="A25" s="500" t="s">
        <v>1154</v>
      </c>
      <c r="B25" s="1081" t="s">
        <v>1153</v>
      </c>
      <c r="C25" s="1075"/>
      <c r="D25" s="1075"/>
      <c r="E25" s="1075"/>
      <c r="F25" s="1082"/>
      <c r="G25" s="501" t="s">
        <v>95</v>
      </c>
      <c r="H25" s="146" t="s">
        <v>151</v>
      </c>
    </row>
    <row r="26" spans="1:8" ht="17.7" customHeight="1" x14ac:dyDescent="0.3">
      <c r="A26" s="1078" t="s">
        <v>56</v>
      </c>
      <c r="B26" s="1079"/>
      <c r="C26" s="1079"/>
      <c r="D26" s="1079"/>
      <c r="E26" s="1079"/>
      <c r="F26" s="1079"/>
      <c r="G26" s="1079"/>
      <c r="H26" s="1080"/>
    </row>
    <row r="27" spans="1:8" ht="45.75" customHeight="1" x14ac:dyDescent="0.3">
      <c r="A27" s="500" t="s">
        <v>1152</v>
      </c>
      <c r="B27" s="1081" t="s">
        <v>1151</v>
      </c>
      <c r="C27" s="1075"/>
      <c r="D27" s="1075"/>
      <c r="E27" s="1075"/>
      <c r="F27" s="1082"/>
      <c r="G27" s="501" t="s">
        <v>370</v>
      </c>
      <c r="H27" s="146" t="s">
        <v>151</v>
      </c>
    </row>
    <row r="28" spans="1:8" ht="17.7" customHeight="1" x14ac:dyDescent="0.3">
      <c r="A28" s="1078" t="s">
        <v>49</v>
      </c>
      <c r="B28" s="1079"/>
      <c r="C28" s="1079"/>
      <c r="D28" s="1079"/>
      <c r="E28" s="1079"/>
      <c r="F28" s="1079"/>
      <c r="G28" s="1079"/>
      <c r="H28" s="1080"/>
    </row>
    <row r="29" spans="1:8" ht="56.1" customHeight="1" x14ac:dyDescent="0.3">
      <c r="A29" s="500" t="s">
        <v>1150</v>
      </c>
      <c r="B29" s="1087" t="s">
        <v>1149</v>
      </c>
      <c r="C29" s="1087"/>
      <c r="D29" s="1087"/>
      <c r="E29" s="1087"/>
      <c r="F29" s="1087"/>
      <c r="G29" s="501" t="s">
        <v>152</v>
      </c>
      <c r="H29" s="146" t="s">
        <v>93</v>
      </c>
    </row>
    <row r="30" spans="1:8" ht="42.75" customHeight="1" x14ac:dyDescent="0.3">
      <c r="A30" s="500" t="s">
        <v>1148</v>
      </c>
      <c r="B30" s="1087" t="s">
        <v>1147</v>
      </c>
      <c r="C30" s="1087"/>
      <c r="D30" s="1087"/>
      <c r="E30" s="1087"/>
      <c r="F30" s="1087"/>
      <c r="G30" s="501" t="s">
        <v>92</v>
      </c>
      <c r="H30" s="146" t="s">
        <v>93</v>
      </c>
    </row>
    <row r="31" spans="1:8" ht="10.199999999999999" customHeight="1" x14ac:dyDescent="0.3">
      <c r="A31" s="144"/>
      <c r="B31" s="144"/>
      <c r="C31" s="144"/>
      <c r="D31" s="144"/>
      <c r="E31" s="144"/>
      <c r="F31" s="144"/>
      <c r="G31" s="144"/>
      <c r="H31" s="144"/>
    </row>
    <row r="32" spans="1:8" ht="15" customHeight="1" x14ac:dyDescent="0.3">
      <c r="A32" s="145" t="s">
        <v>44</v>
      </c>
      <c r="B32" s="144"/>
      <c r="C32" s="144"/>
      <c r="D32" s="144"/>
      <c r="E32" s="144"/>
      <c r="F32" s="144"/>
      <c r="G32" s="144"/>
      <c r="H32" s="144"/>
    </row>
    <row r="33" spans="1:8" s="143" customFormat="1" ht="17.7" customHeight="1" x14ac:dyDescent="0.3">
      <c r="A33" s="1093" t="s">
        <v>43</v>
      </c>
      <c r="B33" s="1093"/>
      <c r="C33" s="1093"/>
      <c r="D33" s="1093"/>
      <c r="E33" s="1093"/>
      <c r="F33" s="1093"/>
      <c r="G33" s="135">
        <v>6</v>
      </c>
      <c r="H33" s="504" t="s">
        <v>5</v>
      </c>
    </row>
    <row r="34" spans="1:8" s="143" customFormat="1" ht="36" customHeight="1" x14ac:dyDescent="0.3">
      <c r="A34" s="1111" t="s">
        <v>35</v>
      </c>
      <c r="B34" s="1081" t="s">
        <v>1146</v>
      </c>
      <c r="C34" s="1075"/>
      <c r="D34" s="1075"/>
      <c r="E34" s="1075"/>
      <c r="F34" s="1075"/>
      <c r="G34" s="1075"/>
      <c r="H34" s="1075"/>
    </row>
    <row r="35" spans="1:8" s="143" customFormat="1" ht="76.5" customHeight="1" x14ac:dyDescent="0.3">
      <c r="A35" s="1112"/>
      <c r="B35" s="1081" t="s">
        <v>1145</v>
      </c>
      <c r="C35" s="1075"/>
      <c r="D35" s="1075"/>
      <c r="E35" s="1075"/>
      <c r="F35" s="1075"/>
      <c r="G35" s="1075"/>
      <c r="H35" s="1075"/>
    </row>
    <row r="36" spans="1:8" s="143" customFormat="1" ht="42.75" customHeight="1" x14ac:dyDescent="0.3">
      <c r="A36" s="1112"/>
      <c r="B36" s="1081" t="s">
        <v>1144</v>
      </c>
      <c r="C36" s="1075"/>
      <c r="D36" s="1075"/>
      <c r="E36" s="1075"/>
      <c r="F36" s="1075"/>
      <c r="G36" s="1075"/>
      <c r="H36" s="1075"/>
    </row>
    <row r="37" spans="1:8" s="143" customFormat="1" ht="102.75" customHeight="1" x14ac:dyDescent="0.3">
      <c r="A37" s="1112"/>
      <c r="B37" s="1081" t="s">
        <v>1143</v>
      </c>
      <c r="C37" s="1075"/>
      <c r="D37" s="1075"/>
      <c r="E37" s="1075"/>
      <c r="F37" s="1075"/>
      <c r="G37" s="1075"/>
      <c r="H37" s="1075"/>
    </row>
    <row r="38" spans="1:8" s="143" customFormat="1" ht="54" customHeight="1" x14ac:dyDescent="0.3">
      <c r="A38" s="1112"/>
      <c r="B38" s="1081" t="s">
        <v>1142</v>
      </c>
      <c r="C38" s="1075"/>
      <c r="D38" s="1075"/>
      <c r="E38" s="1075"/>
      <c r="F38" s="1075"/>
      <c r="G38" s="1075"/>
      <c r="H38" s="1075"/>
    </row>
    <row r="39" spans="1:8" ht="39" customHeight="1" x14ac:dyDescent="0.3">
      <c r="A39" s="1113"/>
      <c r="B39" s="1081" t="s">
        <v>1141</v>
      </c>
      <c r="C39" s="1075"/>
      <c r="D39" s="1075"/>
      <c r="E39" s="1075"/>
      <c r="F39" s="1075"/>
      <c r="G39" s="1075"/>
      <c r="H39" s="1075"/>
    </row>
    <row r="40" spans="1:8" x14ac:dyDescent="0.3">
      <c r="A40" s="1089" t="s">
        <v>31</v>
      </c>
      <c r="B40" s="1090"/>
      <c r="C40" s="1090"/>
      <c r="D40" s="1091" t="s">
        <v>1140</v>
      </c>
      <c r="E40" s="1092"/>
      <c r="F40" s="1092"/>
      <c r="G40" s="1092"/>
      <c r="H40" s="1092"/>
    </row>
    <row r="41" spans="1:8" ht="39.75" customHeight="1" x14ac:dyDescent="0.3">
      <c r="A41" s="1085" t="s">
        <v>29</v>
      </c>
      <c r="B41" s="1086"/>
      <c r="C41" s="1086"/>
      <c r="D41" s="1081" t="s">
        <v>1139</v>
      </c>
      <c r="E41" s="1075"/>
      <c r="F41" s="1075"/>
      <c r="G41" s="1075"/>
      <c r="H41" s="1075"/>
    </row>
    <row r="42" spans="1:8" s="143" customFormat="1" ht="17.7" customHeight="1" x14ac:dyDescent="0.3">
      <c r="A42" s="1053" t="s">
        <v>36</v>
      </c>
      <c r="B42" s="1053"/>
      <c r="C42" s="1053"/>
      <c r="D42" s="1053"/>
      <c r="E42" s="1053"/>
      <c r="F42" s="1053"/>
      <c r="G42" s="135">
        <v>12</v>
      </c>
      <c r="H42" s="496" t="s">
        <v>5</v>
      </c>
    </row>
    <row r="43" spans="1:8" s="143" customFormat="1" ht="24.75" customHeight="1" x14ac:dyDescent="0.3">
      <c r="A43" s="1111" t="s">
        <v>35</v>
      </c>
      <c r="B43" s="1081" t="s">
        <v>1138</v>
      </c>
      <c r="C43" s="1075"/>
      <c r="D43" s="1075"/>
      <c r="E43" s="1075"/>
      <c r="F43" s="1075"/>
      <c r="G43" s="1075"/>
      <c r="H43" s="1075"/>
    </row>
    <row r="44" spans="1:8" s="143" customFormat="1" ht="50.25" customHeight="1" x14ac:dyDescent="0.3">
      <c r="A44" s="1112"/>
      <c r="B44" s="1083" t="s">
        <v>1137</v>
      </c>
      <c r="C44" s="1083"/>
      <c r="D44" s="1083"/>
      <c r="E44" s="1083"/>
      <c r="F44" s="1083"/>
      <c r="G44" s="1083"/>
      <c r="H44" s="1084"/>
    </row>
    <row r="45" spans="1:8" s="143" customFormat="1" ht="22.5" customHeight="1" x14ac:dyDescent="0.3">
      <c r="A45" s="1112"/>
      <c r="B45" s="1083" t="s">
        <v>1136</v>
      </c>
      <c r="C45" s="1083"/>
      <c r="D45" s="1083"/>
      <c r="E45" s="1083"/>
      <c r="F45" s="1083"/>
      <c r="G45" s="1083"/>
      <c r="H45" s="1084"/>
    </row>
    <row r="46" spans="1:8" s="143" customFormat="1" ht="35.25" customHeight="1" x14ac:dyDescent="0.3">
      <c r="A46" s="1112"/>
      <c r="B46" s="1083" t="s">
        <v>1135</v>
      </c>
      <c r="C46" s="1083"/>
      <c r="D46" s="1083"/>
      <c r="E46" s="1083"/>
      <c r="F46" s="1083"/>
      <c r="G46" s="1083"/>
      <c r="H46" s="1084"/>
    </row>
    <row r="47" spans="1:8" s="143" customFormat="1" ht="17.7" customHeight="1" x14ac:dyDescent="0.3">
      <c r="A47" s="1112"/>
      <c r="B47" s="1083" t="s">
        <v>1134</v>
      </c>
      <c r="C47" s="1083"/>
      <c r="D47" s="1083"/>
      <c r="E47" s="1083"/>
      <c r="F47" s="1083"/>
      <c r="G47" s="1083"/>
      <c r="H47" s="1084"/>
    </row>
    <row r="48" spans="1:8" x14ac:dyDescent="0.3">
      <c r="A48" s="1113"/>
      <c r="B48" s="1083" t="s">
        <v>1133</v>
      </c>
      <c r="C48" s="1083"/>
      <c r="D48" s="1083"/>
      <c r="E48" s="1083"/>
      <c r="F48" s="1083"/>
      <c r="G48" s="1083"/>
      <c r="H48" s="1084"/>
    </row>
    <row r="49" spans="1:8" x14ac:dyDescent="0.3">
      <c r="A49" s="1089" t="s">
        <v>31</v>
      </c>
      <c r="B49" s="1090"/>
      <c r="C49" s="1090"/>
      <c r="D49" s="1090" t="s">
        <v>1132</v>
      </c>
      <c r="E49" s="1090"/>
      <c r="F49" s="1090"/>
      <c r="G49" s="1090"/>
      <c r="H49" s="1091"/>
    </row>
    <row r="50" spans="1:8" ht="45" customHeight="1" x14ac:dyDescent="0.3">
      <c r="A50" s="1085" t="s">
        <v>29</v>
      </c>
      <c r="B50" s="1086"/>
      <c r="C50" s="1094"/>
      <c r="D50" s="1034" t="s">
        <v>1131</v>
      </c>
      <c r="E50" s="1035"/>
      <c r="F50" s="1035"/>
      <c r="G50" s="1035"/>
      <c r="H50" s="1035"/>
    </row>
    <row r="51" spans="1:8" ht="10.199999999999999" customHeight="1" x14ac:dyDescent="0.3">
      <c r="A51" s="144"/>
      <c r="B51" s="144"/>
      <c r="C51" s="144"/>
      <c r="D51" s="144"/>
      <c r="E51" s="144"/>
      <c r="F51" s="144"/>
      <c r="G51" s="144"/>
      <c r="H51" s="144"/>
    </row>
    <row r="52" spans="1:8" ht="15" customHeight="1" x14ac:dyDescent="0.3">
      <c r="A52" s="145" t="s">
        <v>27</v>
      </c>
      <c r="B52" s="144"/>
      <c r="C52" s="144"/>
      <c r="D52" s="144"/>
      <c r="E52" s="144"/>
      <c r="F52" s="144"/>
      <c r="G52" s="144"/>
      <c r="H52" s="144"/>
    </row>
    <row r="53" spans="1:8" ht="35.1" customHeight="1" x14ac:dyDescent="0.3">
      <c r="A53" s="1074" t="s">
        <v>26</v>
      </c>
      <c r="B53" s="1096"/>
      <c r="C53" s="1081" t="s">
        <v>1130</v>
      </c>
      <c r="D53" s="1075"/>
      <c r="E53" s="1075"/>
      <c r="F53" s="1075"/>
      <c r="G53" s="1075"/>
      <c r="H53" s="1075"/>
    </row>
    <row r="54" spans="1:8" ht="35.1" customHeight="1" x14ac:dyDescent="0.3">
      <c r="A54" s="1074"/>
      <c r="B54" s="1096"/>
      <c r="C54" s="1087" t="s">
        <v>1129</v>
      </c>
      <c r="D54" s="1087"/>
      <c r="E54" s="1087"/>
      <c r="F54" s="1087"/>
      <c r="G54" s="1087"/>
      <c r="H54" s="1081"/>
    </row>
    <row r="55" spans="1:8" ht="35.1" customHeight="1" x14ac:dyDescent="0.3">
      <c r="A55" s="1074"/>
      <c r="B55" s="1096"/>
      <c r="C55" s="1087" t="s">
        <v>1128</v>
      </c>
      <c r="D55" s="1087"/>
      <c r="E55" s="1087"/>
      <c r="F55" s="1087"/>
      <c r="G55" s="1087"/>
      <c r="H55" s="1081"/>
    </row>
    <row r="56" spans="1:8" ht="35.1" customHeight="1" x14ac:dyDescent="0.3">
      <c r="A56" s="1104" t="s">
        <v>22</v>
      </c>
      <c r="B56" s="1105"/>
      <c r="C56" s="1109" t="s">
        <v>1127</v>
      </c>
      <c r="D56" s="1110"/>
      <c r="E56" s="1110"/>
      <c r="F56" s="1110"/>
      <c r="G56" s="1110"/>
      <c r="H56" s="1110"/>
    </row>
    <row r="57" spans="1:8" ht="35.1" customHeight="1" x14ac:dyDescent="0.3">
      <c r="A57" s="1106"/>
      <c r="B57" s="1107"/>
      <c r="C57" s="1081" t="s">
        <v>1126</v>
      </c>
      <c r="D57" s="1075"/>
      <c r="E57" s="1075"/>
      <c r="F57" s="1075"/>
      <c r="G57" s="1075"/>
      <c r="H57" s="1075"/>
    </row>
    <row r="58" spans="1:8" ht="35.1" customHeight="1" x14ac:dyDescent="0.3">
      <c r="A58" s="1103"/>
      <c r="B58" s="1108"/>
      <c r="C58" s="1081" t="s">
        <v>1125</v>
      </c>
      <c r="D58" s="1075"/>
      <c r="E58" s="1075"/>
      <c r="F58" s="1075"/>
      <c r="G58" s="1075"/>
      <c r="H58" s="1075"/>
    </row>
    <row r="59" spans="1:8" ht="10.199999999999999" customHeight="1" x14ac:dyDescent="0.3">
      <c r="A59" s="144"/>
      <c r="B59" s="144"/>
      <c r="C59" s="144"/>
      <c r="D59" s="144"/>
      <c r="E59" s="144"/>
      <c r="F59" s="144"/>
      <c r="G59" s="144"/>
      <c r="H59" s="144"/>
    </row>
    <row r="60" spans="1:8" ht="15" customHeight="1" x14ac:dyDescent="0.3">
      <c r="A60" s="145" t="s">
        <v>19</v>
      </c>
      <c r="B60" s="145"/>
      <c r="C60" s="145"/>
      <c r="D60" s="145"/>
      <c r="E60" s="145"/>
      <c r="F60" s="145"/>
      <c r="G60" s="144"/>
      <c r="H60" s="144"/>
    </row>
    <row r="61" spans="1:8" ht="16.2" x14ac:dyDescent="0.3">
      <c r="A61" s="1074" t="s">
        <v>18</v>
      </c>
      <c r="B61" s="1074"/>
      <c r="C61" s="1074"/>
      <c r="D61" s="1074"/>
      <c r="E61" s="1074"/>
      <c r="F61" s="1074"/>
      <c r="G61" s="142">
        <v>2</v>
      </c>
      <c r="H61" s="139" t="s">
        <v>4</v>
      </c>
    </row>
    <row r="62" spans="1:8" ht="16.2" x14ac:dyDescent="0.3">
      <c r="A62" s="1074" t="s">
        <v>17</v>
      </c>
      <c r="B62" s="1074"/>
      <c r="C62" s="1074"/>
      <c r="D62" s="1074"/>
      <c r="E62" s="1074"/>
      <c r="F62" s="1074"/>
      <c r="G62" s="142">
        <v>1</v>
      </c>
      <c r="H62" s="139" t="s">
        <v>4</v>
      </c>
    </row>
    <row r="63" spans="1:8" x14ac:dyDescent="0.3">
      <c r="A63" s="499"/>
      <c r="B63" s="499"/>
      <c r="C63" s="499"/>
      <c r="D63" s="499"/>
      <c r="E63" s="499"/>
      <c r="F63" s="499"/>
      <c r="G63" s="141"/>
      <c r="H63" s="139"/>
    </row>
    <row r="64" spans="1:8" x14ac:dyDescent="0.3">
      <c r="A64" s="1095" t="s">
        <v>16</v>
      </c>
      <c r="B64" s="1095"/>
      <c r="C64" s="1095"/>
      <c r="D64" s="1095"/>
      <c r="E64" s="1095"/>
      <c r="F64" s="1095"/>
      <c r="G64" s="503"/>
      <c r="H64" s="141"/>
    </row>
    <row r="65" spans="1:8" ht="17.7" customHeight="1" x14ac:dyDescent="0.3">
      <c r="A65" s="1075" t="s">
        <v>15</v>
      </c>
      <c r="B65" s="1075"/>
      <c r="C65" s="1075"/>
      <c r="D65" s="1075"/>
      <c r="E65" s="139">
        <f>SUM(E66:E71)</f>
        <v>22</v>
      </c>
      <c r="F65" s="139" t="s">
        <v>5</v>
      </c>
      <c r="G65" s="140">
        <f>E65/25</f>
        <v>0.88</v>
      </c>
      <c r="H65" s="139" t="s">
        <v>4</v>
      </c>
    </row>
    <row r="66" spans="1:8" ht="17.7" customHeight="1" x14ac:dyDescent="0.3">
      <c r="A66" s="144" t="s">
        <v>14</v>
      </c>
      <c r="B66" s="1074" t="s">
        <v>13</v>
      </c>
      <c r="C66" s="1074"/>
      <c r="D66" s="1074"/>
      <c r="E66" s="139">
        <v>6</v>
      </c>
      <c r="F66" s="139" t="s">
        <v>5</v>
      </c>
      <c r="G66" s="505"/>
      <c r="H66" s="552"/>
    </row>
    <row r="67" spans="1:8" ht="17.7" customHeight="1" x14ac:dyDescent="0.3">
      <c r="A67" s="144"/>
      <c r="B67" s="1074" t="s">
        <v>12</v>
      </c>
      <c r="C67" s="1074"/>
      <c r="D67" s="1074"/>
      <c r="E67" s="139">
        <v>12</v>
      </c>
      <c r="F67" s="139" t="s">
        <v>5</v>
      </c>
      <c r="G67" s="505"/>
      <c r="H67" s="552"/>
    </row>
    <row r="68" spans="1:8" ht="17.7" customHeight="1" x14ac:dyDescent="0.3">
      <c r="A68" s="144"/>
      <c r="B68" s="1074" t="s">
        <v>11</v>
      </c>
      <c r="C68" s="1074"/>
      <c r="D68" s="1074"/>
      <c r="E68" s="139">
        <v>2</v>
      </c>
      <c r="F68" s="139" t="s">
        <v>5</v>
      </c>
      <c r="G68" s="505"/>
      <c r="H68" s="552"/>
    </row>
    <row r="69" spans="1:8" ht="17.7" customHeight="1" x14ac:dyDescent="0.3">
      <c r="A69" s="144"/>
      <c r="B69" s="1074" t="s">
        <v>10</v>
      </c>
      <c r="C69" s="1074"/>
      <c r="D69" s="1074"/>
      <c r="E69" s="139">
        <v>0</v>
      </c>
      <c r="F69" s="139" t="s">
        <v>5</v>
      </c>
      <c r="G69" s="505"/>
      <c r="H69" s="552"/>
    </row>
    <row r="70" spans="1:8" ht="17.7" customHeight="1" x14ac:dyDescent="0.3">
      <c r="A70" s="144"/>
      <c r="B70" s="1074" t="s">
        <v>9</v>
      </c>
      <c r="C70" s="1074"/>
      <c r="D70" s="1074"/>
      <c r="E70" s="139">
        <v>0</v>
      </c>
      <c r="F70" s="139" t="s">
        <v>5</v>
      </c>
      <c r="G70" s="505"/>
      <c r="H70" s="552"/>
    </row>
    <row r="71" spans="1:8" ht="17.7" customHeight="1" x14ac:dyDescent="0.3">
      <c r="A71" s="144"/>
      <c r="B71" s="1074" t="s">
        <v>8</v>
      </c>
      <c r="C71" s="1074"/>
      <c r="D71" s="1074"/>
      <c r="E71" s="139">
        <v>2</v>
      </c>
      <c r="F71" s="139" t="s">
        <v>5</v>
      </c>
      <c r="G71" s="505"/>
      <c r="H71" s="552"/>
    </row>
    <row r="72" spans="1:8" ht="31.2" customHeight="1" x14ac:dyDescent="0.3">
      <c r="A72" s="1075" t="s">
        <v>7</v>
      </c>
      <c r="B72" s="1075"/>
      <c r="C72" s="1075"/>
      <c r="D72" s="1075"/>
      <c r="E72" s="139">
        <v>0</v>
      </c>
      <c r="F72" s="139" t="s">
        <v>5</v>
      </c>
      <c r="G72" s="140">
        <v>0</v>
      </c>
      <c r="H72" s="139" t="s">
        <v>4</v>
      </c>
    </row>
    <row r="73" spans="1:8" ht="17.7" customHeight="1" x14ac:dyDescent="0.3">
      <c r="A73" s="1074" t="s">
        <v>6</v>
      </c>
      <c r="B73" s="1074"/>
      <c r="C73" s="1074"/>
      <c r="D73" s="1074"/>
      <c r="E73" s="139">
        <f>G73*25</f>
        <v>53</v>
      </c>
      <c r="F73" s="139" t="s">
        <v>5</v>
      </c>
      <c r="G73" s="140">
        <f>D6-G72-G65</f>
        <v>2.12</v>
      </c>
      <c r="H73" s="139" t="s">
        <v>4</v>
      </c>
    </row>
    <row r="74" spans="1:8" ht="10.199999999999999" customHeight="1" x14ac:dyDescent="0.3"/>
    <row r="77" spans="1:8" x14ac:dyDescent="0.3">
      <c r="A77" s="138" t="s">
        <v>3</v>
      </c>
    </row>
    <row r="78" spans="1:8" ht="16.2" x14ac:dyDescent="0.3">
      <c r="A78" s="1076" t="s">
        <v>2</v>
      </c>
      <c r="B78" s="1076"/>
      <c r="C78" s="1076"/>
      <c r="D78" s="1076"/>
      <c r="E78" s="1076"/>
      <c r="F78" s="1076"/>
      <c r="G78" s="1076"/>
      <c r="H78" s="1076"/>
    </row>
    <row r="79" spans="1:8" x14ac:dyDescent="0.3">
      <c r="A79" s="138" t="s">
        <v>1</v>
      </c>
    </row>
    <row r="81" spans="1:8" x14ac:dyDescent="0.3">
      <c r="A81" s="1088" t="s">
        <v>0</v>
      </c>
      <c r="B81" s="1088"/>
      <c r="C81" s="1088"/>
      <c r="D81" s="1088"/>
      <c r="E81" s="1088"/>
      <c r="F81" s="1088"/>
      <c r="G81" s="1088"/>
      <c r="H81" s="1088"/>
    </row>
    <row r="82" spans="1:8" x14ac:dyDescent="0.3">
      <c r="A82" s="1088"/>
      <c r="B82" s="1088"/>
      <c r="C82" s="1088"/>
      <c r="D82" s="1088"/>
      <c r="E82" s="1088"/>
      <c r="F82" s="1088"/>
      <c r="G82" s="1088"/>
      <c r="H82" s="1088"/>
    </row>
    <row r="83" spans="1:8" x14ac:dyDescent="0.3">
      <c r="A83" s="1088"/>
      <c r="B83" s="1088"/>
      <c r="C83" s="1088"/>
      <c r="D83" s="1088"/>
      <c r="E83" s="1088"/>
      <c r="F83" s="1088"/>
      <c r="G83" s="1088"/>
      <c r="H83" s="1088"/>
    </row>
  </sheetData>
  <mergeCells count="80">
    <mergeCell ref="A43:A48"/>
    <mergeCell ref="B43:H43"/>
    <mergeCell ref="A34:A39"/>
    <mergeCell ref="B34:H34"/>
    <mergeCell ref="B35:H35"/>
    <mergeCell ref="B36:H36"/>
    <mergeCell ref="B37:H37"/>
    <mergeCell ref="B38:H38"/>
    <mergeCell ref="B45:H45"/>
    <mergeCell ref="B46:H46"/>
    <mergeCell ref="B47:H47"/>
    <mergeCell ref="A61:F61"/>
    <mergeCell ref="A62:F62"/>
    <mergeCell ref="C53:H53"/>
    <mergeCell ref="A53:B55"/>
    <mergeCell ref="D50:H50"/>
    <mergeCell ref="C58:H58"/>
    <mergeCell ref="A56:B58"/>
    <mergeCell ref="C56:H56"/>
    <mergeCell ref="A8:C8"/>
    <mergeCell ref="D8:H8"/>
    <mergeCell ref="A9:C9"/>
    <mergeCell ref="D9:H9"/>
    <mergeCell ref="A11:H11"/>
    <mergeCell ref="A2:H2"/>
    <mergeCell ref="A5:H5"/>
    <mergeCell ref="A6:C6"/>
    <mergeCell ref="D6:H6"/>
    <mergeCell ref="A7:C7"/>
    <mergeCell ref="D7:H7"/>
    <mergeCell ref="A12:H12"/>
    <mergeCell ref="A13:D13"/>
    <mergeCell ref="E13:H13"/>
    <mergeCell ref="A14:D14"/>
    <mergeCell ref="E14:H14"/>
    <mergeCell ref="A15:D15"/>
    <mergeCell ref="E15:H15"/>
    <mergeCell ref="A16:D16"/>
    <mergeCell ref="E16:H16"/>
    <mergeCell ref="A18:H18"/>
    <mergeCell ref="A19:B19"/>
    <mergeCell ref="C19:H19"/>
    <mergeCell ref="A81:H83"/>
    <mergeCell ref="B29:F29"/>
    <mergeCell ref="B39:H39"/>
    <mergeCell ref="A40:C40"/>
    <mergeCell ref="D40:H40"/>
    <mergeCell ref="A33:F33"/>
    <mergeCell ref="B30:F30"/>
    <mergeCell ref="A72:D72"/>
    <mergeCell ref="A49:C49"/>
    <mergeCell ref="D49:H49"/>
    <mergeCell ref="A50:C50"/>
    <mergeCell ref="A64:F64"/>
    <mergeCell ref="C55:H55"/>
    <mergeCell ref="C54:H54"/>
    <mergeCell ref="A78:H78"/>
    <mergeCell ref="A21:D21"/>
    <mergeCell ref="A22:A23"/>
    <mergeCell ref="B22:F23"/>
    <mergeCell ref="G22:H22"/>
    <mergeCell ref="A24:H24"/>
    <mergeCell ref="A26:H26"/>
    <mergeCell ref="B27:F27"/>
    <mergeCell ref="A28:H28"/>
    <mergeCell ref="B25:F25"/>
    <mergeCell ref="C57:H57"/>
    <mergeCell ref="B44:H44"/>
    <mergeCell ref="A41:C41"/>
    <mergeCell ref="A42:F42"/>
    <mergeCell ref="D41:H41"/>
    <mergeCell ref="B48:H48"/>
    <mergeCell ref="A73:D73"/>
    <mergeCell ref="A65:D65"/>
    <mergeCell ref="B66:D66"/>
    <mergeCell ref="B67:D67"/>
    <mergeCell ref="B68:D68"/>
    <mergeCell ref="B69:D69"/>
    <mergeCell ref="B70:D70"/>
    <mergeCell ref="B71:D71"/>
  </mergeCells>
  <pageMargins left="0.7" right="0.7" top="0.75" bottom="0.75" header="0.3" footer="0.3"/>
  <pageSetup paperSize="9" orientation="portrait" r:id="rId1"/>
  <rowBreaks count="2" manualBreakCount="2">
    <brk id="31" max="1638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6" workbookViewId="0">
      <selection activeCell="J10" sqref="J10"/>
    </sheetView>
  </sheetViews>
  <sheetFormatPr defaultColWidth="9.109375" defaultRowHeight="13.8" x14ac:dyDescent="0.25"/>
  <cols>
    <col min="1" max="2" width="9.109375" style="320"/>
    <col min="3" max="3" width="15.6640625" style="320" customWidth="1"/>
    <col min="4" max="4" width="9.109375" style="320"/>
    <col min="5" max="5" width="22" style="320" customWidth="1"/>
    <col min="6" max="6" width="10.33203125" style="320" customWidth="1"/>
    <col min="7" max="7" width="10.6640625" style="320" customWidth="1"/>
    <col min="8" max="16384" width="9.109375" style="320"/>
  </cols>
  <sheetData>
    <row r="1" spans="1:7" x14ac:dyDescent="0.25">
      <c r="A1" s="602" t="s">
        <v>914</v>
      </c>
      <c r="B1" s="602"/>
      <c r="C1" s="602"/>
      <c r="D1" s="602"/>
      <c r="E1" s="602"/>
      <c r="F1" s="602"/>
      <c r="G1" s="602"/>
    </row>
    <row r="2" spans="1:7" x14ac:dyDescent="0.25">
      <c r="A2" s="323"/>
      <c r="B2" s="324"/>
      <c r="C2" s="325"/>
      <c r="D2" s="325"/>
      <c r="E2" s="323"/>
      <c r="F2" s="323"/>
      <c r="G2" s="326"/>
    </row>
    <row r="3" spans="1:7" x14ac:dyDescent="0.25">
      <c r="A3" s="603" t="s">
        <v>828</v>
      </c>
      <c r="B3" s="603"/>
      <c r="C3" s="603"/>
      <c r="D3" s="603"/>
      <c r="E3" s="322"/>
      <c r="F3" s="322"/>
      <c r="G3" s="322"/>
    </row>
    <row r="4" spans="1:7" x14ac:dyDescent="0.25">
      <c r="A4" s="327" t="s">
        <v>1406</v>
      </c>
      <c r="B4" s="321"/>
      <c r="C4" s="256"/>
      <c r="D4" s="255"/>
      <c r="E4" s="322"/>
      <c r="F4" s="322"/>
      <c r="G4" s="322"/>
    </row>
    <row r="5" spans="1:7" x14ac:dyDescent="0.25">
      <c r="A5" s="255" t="s">
        <v>830</v>
      </c>
      <c r="B5" s="321"/>
      <c r="C5" s="256"/>
      <c r="D5" s="255"/>
      <c r="E5" s="322"/>
      <c r="F5" s="322"/>
      <c r="G5" s="322"/>
    </row>
    <row r="6" spans="1:7" x14ac:dyDescent="0.25">
      <c r="A6" s="255" t="s">
        <v>831</v>
      </c>
      <c r="B6" s="321"/>
      <c r="C6" s="328"/>
      <c r="D6" s="255"/>
      <c r="E6" s="322"/>
      <c r="F6" s="322"/>
      <c r="G6" s="322"/>
    </row>
    <row r="7" spans="1:7" x14ac:dyDescent="0.25">
      <c r="A7" s="323"/>
      <c r="B7" s="324"/>
      <c r="C7" s="325"/>
      <c r="D7" s="325"/>
      <c r="E7" s="323"/>
      <c r="F7" s="323"/>
      <c r="G7" s="323"/>
    </row>
    <row r="8" spans="1:7" ht="14.4" thickBot="1" x14ac:dyDescent="0.3">
      <c r="A8" s="323"/>
      <c r="B8" s="329" t="s">
        <v>916</v>
      </c>
      <c r="C8" s="329"/>
      <c r="D8" s="329"/>
      <c r="E8" s="329"/>
      <c r="F8" s="329"/>
      <c r="G8" s="329"/>
    </row>
    <row r="9" spans="1:7" x14ac:dyDescent="0.25">
      <c r="A9" s="604" t="s">
        <v>68</v>
      </c>
      <c r="B9" s="606" t="s">
        <v>67</v>
      </c>
      <c r="C9" s="607"/>
      <c r="D9" s="607"/>
      <c r="E9" s="604"/>
      <c r="F9" s="610" t="s">
        <v>917</v>
      </c>
      <c r="G9" s="611"/>
    </row>
    <row r="10" spans="1:7" ht="42" customHeight="1" thickBot="1" x14ac:dyDescent="0.3">
      <c r="A10" s="605"/>
      <c r="B10" s="608"/>
      <c r="C10" s="609"/>
      <c r="D10" s="609"/>
      <c r="E10" s="605"/>
      <c r="F10" s="330" t="s">
        <v>918</v>
      </c>
      <c r="G10" s="434" t="s">
        <v>64</v>
      </c>
    </row>
    <row r="11" spans="1:7" ht="14.4" thickBot="1" x14ac:dyDescent="0.3">
      <c r="A11" s="585" t="s">
        <v>63</v>
      </c>
      <c r="B11" s="585"/>
      <c r="C11" s="585"/>
      <c r="D11" s="585"/>
      <c r="E11" s="585"/>
      <c r="F11" s="585"/>
      <c r="G11" s="585"/>
    </row>
    <row r="12" spans="1:7" ht="69.900000000000006" customHeight="1" x14ac:dyDescent="0.25">
      <c r="A12" s="331" t="s">
        <v>297</v>
      </c>
      <c r="B12" s="586" t="s">
        <v>919</v>
      </c>
      <c r="C12" s="587"/>
      <c r="D12" s="587"/>
      <c r="E12" s="588"/>
      <c r="F12" s="332" t="s">
        <v>920</v>
      </c>
      <c r="G12" s="333" t="s">
        <v>93</v>
      </c>
    </row>
    <row r="13" spans="1:7" ht="69.900000000000006" customHeight="1" x14ac:dyDescent="0.25">
      <c r="A13" s="334" t="s">
        <v>266</v>
      </c>
      <c r="B13" s="589" t="s">
        <v>921</v>
      </c>
      <c r="C13" s="590"/>
      <c r="D13" s="590"/>
      <c r="E13" s="591"/>
      <c r="F13" s="432" t="s">
        <v>922</v>
      </c>
      <c r="G13" s="335" t="s">
        <v>93</v>
      </c>
    </row>
    <row r="14" spans="1:7" ht="69.900000000000006" customHeight="1" x14ac:dyDescent="0.25">
      <c r="A14" s="334" t="s">
        <v>60</v>
      </c>
      <c r="B14" s="592" t="s">
        <v>923</v>
      </c>
      <c r="C14" s="593"/>
      <c r="D14" s="593"/>
      <c r="E14" s="594"/>
      <c r="F14" s="336" t="s">
        <v>920</v>
      </c>
      <c r="G14" s="337" t="s">
        <v>45</v>
      </c>
    </row>
    <row r="15" spans="1:7" ht="69.900000000000006" customHeight="1" x14ac:dyDescent="0.25">
      <c r="A15" s="334" t="s">
        <v>97</v>
      </c>
      <c r="B15" s="592" t="s">
        <v>924</v>
      </c>
      <c r="C15" s="593"/>
      <c r="D15" s="593"/>
      <c r="E15" s="594"/>
      <c r="F15" s="336" t="s">
        <v>920</v>
      </c>
      <c r="G15" s="337" t="s">
        <v>93</v>
      </c>
    </row>
    <row r="16" spans="1:7" ht="69.900000000000006" customHeight="1" x14ac:dyDescent="0.25">
      <c r="A16" s="334" t="s">
        <v>57</v>
      </c>
      <c r="B16" s="592" t="s">
        <v>925</v>
      </c>
      <c r="C16" s="593"/>
      <c r="D16" s="593"/>
      <c r="E16" s="594"/>
      <c r="F16" s="336" t="s">
        <v>920</v>
      </c>
      <c r="G16" s="337" t="s">
        <v>93</v>
      </c>
    </row>
    <row r="17" spans="1:7" ht="69.900000000000006" customHeight="1" x14ac:dyDescent="0.25">
      <c r="A17" s="334" t="s">
        <v>96</v>
      </c>
      <c r="B17" s="592" t="s">
        <v>926</v>
      </c>
      <c r="C17" s="593"/>
      <c r="D17" s="593"/>
      <c r="E17" s="594"/>
      <c r="F17" s="336" t="s">
        <v>920</v>
      </c>
      <c r="G17" s="337" t="s">
        <v>45</v>
      </c>
    </row>
    <row r="18" spans="1:7" ht="69.900000000000006" customHeight="1" x14ac:dyDescent="0.25">
      <c r="A18" s="334" t="s">
        <v>221</v>
      </c>
      <c r="B18" s="592" t="s">
        <v>927</v>
      </c>
      <c r="C18" s="593"/>
      <c r="D18" s="593"/>
      <c r="E18" s="594"/>
      <c r="F18" s="336" t="s">
        <v>920</v>
      </c>
      <c r="G18" s="337" t="s">
        <v>45</v>
      </c>
    </row>
    <row r="19" spans="1:7" ht="69.900000000000006" customHeight="1" x14ac:dyDescent="0.25">
      <c r="A19" s="334" t="s">
        <v>364</v>
      </c>
      <c r="B19" s="592" t="s">
        <v>928</v>
      </c>
      <c r="C19" s="593"/>
      <c r="D19" s="593"/>
      <c r="E19" s="594"/>
      <c r="F19" s="336" t="s">
        <v>922</v>
      </c>
      <c r="G19" s="335" t="s">
        <v>151</v>
      </c>
    </row>
    <row r="20" spans="1:7" ht="69.900000000000006" customHeight="1" x14ac:dyDescent="0.25">
      <c r="A20" s="334" t="s">
        <v>95</v>
      </c>
      <c r="B20" s="592" t="s">
        <v>929</v>
      </c>
      <c r="C20" s="593"/>
      <c r="D20" s="593"/>
      <c r="E20" s="594"/>
      <c r="F20" s="336" t="s">
        <v>920</v>
      </c>
      <c r="G20" s="335" t="s">
        <v>151</v>
      </c>
    </row>
    <row r="21" spans="1:7" ht="69.900000000000006" customHeight="1" x14ac:dyDescent="0.25">
      <c r="A21" s="334" t="s">
        <v>161</v>
      </c>
      <c r="B21" s="592" t="s">
        <v>930</v>
      </c>
      <c r="C21" s="593"/>
      <c r="D21" s="593"/>
      <c r="E21" s="594"/>
      <c r="F21" s="336" t="s">
        <v>922</v>
      </c>
      <c r="G21" s="337" t="s">
        <v>45</v>
      </c>
    </row>
    <row r="22" spans="1:7" ht="69.900000000000006" customHeight="1" x14ac:dyDescent="0.25">
      <c r="A22" s="334" t="s">
        <v>339</v>
      </c>
      <c r="B22" s="592" t="s">
        <v>931</v>
      </c>
      <c r="C22" s="593"/>
      <c r="D22" s="593"/>
      <c r="E22" s="594"/>
      <c r="F22" s="336" t="s">
        <v>920</v>
      </c>
      <c r="G22" s="337" t="s">
        <v>93</v>
      </c>
    </row>
    <row r="23" spans="1:7" ht="69.900000000000006" customHeight="1" x14ac:dyDescent="0.25">
      <c r="A23" s="334" t="s">
        <v>425</v>
      </c>
      <c r="B23" s="592" t="s">
        <v>932</v>
      </c>
      <c r="C23" s="593"/>
      <c r="D23" s="593"/>
      <c r="E23" s="594"/>
      <c r="F23" s="336" t="s">
        <v>922</v>
      </c>
      <c r="G23" s="337" t="s">
        <v>424</v>
      </c>
    </row>
    <row r="24" spans="1:7" ht="69.900000000000006" customHeight="1" x14ac:dyDescent="0.25">
      <c r="A24" s="334" t="s">
        <v>261</v>
      </c>
      <c r="B24" s="589" t="s">
        <v>933</v>
      </c>
      <c r="C24" s="590"/>
      <c r="D24" s="590"/>
      <c r="E24" s="591"/>
      <c r="F24" s="432" t="s">
        <v>922</v>
      </c>
      <c r="G24" s="335" t="s">
        <v>93</v>
      </c>
    </row>
    <row r="25" spans="1:7" ht="69.900000000000006" customHeight="1" thickBot="1" x14ac:dyDescent="0.3">
      <c r="A25" s="338" t="s">
        <v>708</v>
      </c>
      <c r="B25" s="595" t="s">
        <v>934</v>
      </c>
      <c r="C25" s="596"/>
      <c r="D25" s="596"/>
      <c r="E25" s="597"/>
      <c r="F25" s="339" t="s">
        <v>922</v>
      </c>
      <c r="G25" s="340" t="s">
        <v>93</v>
      </c>
    </row>
    <row r="26" spans="1:7" ht="21.75" customHeight="1" thickBot="1" x14ac:dyDescent="0.3">
      <c r="A26" s="598" t="s">
        <v>935</v>
      </c>
      <c r="B26" s="598"/>
      <c r="C26" s="598"/>
      <c r="D26" s="598"/>
      <c r="E26" s="598"/>
      <c r="F26" s="598"/>
      <c r="G26" s="598"/>
    </row>
    <row r="27" spans="1:7" ht="69.900000000000006" customHeight="1" x14ac:dyDescent="0.25">
      <c r="A27" s="331" t="s">
        <v>336</v>
      </c>
      <c r="B27" s="599" t="s">
        <v>936</v>
      </c>
      <c r="C27" s="600"/>
      <c r="D27" s="600"/>
      <c r="E27" s="601"/>
      <c r="F27" s="341" t="s">
        <v>937</v>
      </c>
      <c r="G27" s="342" t="s">
        <v>93</v>
      </c>
    </row>
    <row r="28" spans="1:7" ht="69.900000000000006" customHeight="1" x14ac:dyDescent="0.25">
      <c r="A28" s="334" t="s">
        <v>333</v>
      </c>
      <c r="B28" s="589" t="s">
        <v>938</v>
      </c>
      <c r="C28" s="590"/>
      <c r="D28" s="590"/>
      <c r="E28" s="591"/>
      <c r="F28" s="432" t="s">
        <v>939</v>
      </c>
      <c r="G28" s="433" t="s">
        <v>93</v>
      </c>
    </row>
    <row r="29" spans="1:7" ht="69.900000000000006" customHeight="1" x14ac:dyDescent="0.25">
      <c r="A29" s="334" t="s">
        <v>940</v>
      </c>
      <c r="B29" s="589" t="s">
        <v>1423</v>
      </c>
      <c r="C29" s="590"/>
      <c r="D29" s="590"/>
      <c r="E29" s="591"/>
      <c r="F29" s="428" t="s">
        <v>941</v>
      </c>
      <c r="G29" s="433" t="s">
        <v>45</v>
      </c>
    </row>
    <row r="30" spans="1:7" ht="59.25" customHeight="1" x14ac:dyDescent="0.25">
      <c r="A30" s="334" t="s">
        <v>330</v>
      </c>
      <c r="B30" s="589" t="s">
        <v>942</v>
      </c>
      <c r="C30" s="590"/>
      <c r="D30" s="590"/>
      <c r="E30" s="591"/>
      <c r="F30" s="428" t="s">
        <v>939</v>
      </c>
      <c r="G30" s="433" t="s">
        <v>93</v>
      </c>
    </row>
    <row r="31" spans="1:7" ht="57" customHeight="1" x14ac:dyDescent="0.25">
      <c r="A31" s="334" t="s">
        <v>328</v>
      </c>
      <c r="B31" s="589" t="s">
        <v>943</v>
      </c>
      <c r="C31" s="590"/>
      <c r="D31" s="590"/>
      <c r="E31" s="591"/>
      <c r="F31" s="432" t="s">
        <v>944</v>
      </c>
      <c r="G31" s="433" t="s">
        <v>93</v>
      </c>
    </row>
    <row r="32" spans="1:7" ht="69.900000000000006" customHeight="1" x14ac:dyDescent="0.25">
      <c r="A32" s="334" t="s">
        <v>945</v>
      </c>
      <c r="B32" s="589" t="s">
        <v>1442</v>
      </c>
      <c r="C32" s="590"/>
      <c r="D32" s="590"/>
      <c r="E32" s="591"/>
      <c r="F32" s="432" t="s">
        <v>946</v>
      </c>
      <c r="G32" s="433" t="s">
        <v>45</v>
      </c>
    </row>
    <row r="33" spans="1:7" ht="49.5" customHeight="1" x14ac:dyDescent="0.25">
      <c r="A33" s="334" t="s">
        <v>370</v>
      </c>
      <c r="B33" s="589" t="s">
        <v>947</v>
      </c>
      <c r="C33" s="590"/>
      <c r="D33" s="590"/>
      <c r="E33" s="591"/>
      <c r="F33" s="428" t="s">
        <v>939</v>
      </c>
      <c r="G33" s="433" t="s">
        <v>93</v>
      </c>
    </row>
    <row r="34" spans="1:7" ht="93" customHeight="1" x14ac:dyDescent="0.25">
      <c r="A34" s="334" t="s">
        <v>53</v>
      </c>
      <c r="B34" s="589" t="s">
        <v>1424</v>
      </c>
      <c r="C34" s="590"/>
      <c r="D34" s="590"/>
      <c r="E34" s="591"/>
      <c r="F34" s="428" t="s">
        <v>939</v>
      </c>
      <c r="G34" s="433" t="s">
        <v>93</v>
      </c>
    </row>
    <row r="35" spans="1:7" ht="102.75" customHeight="1" x14ac:dyDescent="0.25">
      <c r="A35" s="334" t="s">
        <v>50</v>
      </c>
      <c r="B35" s="589" t="s">
        <v>948</v>
      </c>
      <c r="C35" s="590"/>
      <c r="D35" s="590"/>
      <c r="E35" s="591"/>
      <c r="F35" s="432" t="s">
        <v>949</v>
      </c>
      <c r="G35" s="433" t="s">
        <v>93</v>
      </c>
    </row>
    <row r="36" spans="1:7" ht="59.25" customHeight="1" x14ac:dyDescent="0.25">
      <c r="A36" s="334" t="s">
        <v>158</v>
      </c>
      <c r="B36" s="589" t="s">
        <v>950</v>
      </c>
      <c r="C36" s="590"/>
      <c r="D36" s="590"/>
      <c r="E36" s="591"/>
      <c r="F36" s="428" t="s">
        <v>939</v>
      </c>
      <c r="G36" s="433" t="s">
        <v>45</v>
      </c>
    </row>
    <row r="37" spans="1:7" ht="61.5" customHeight="1" x14ac:dyDescent="0.25">
      <c r="A37" s="334" t="s">
        <v>522</v>
      </c>
      <c r="B37" s="589" t="s">
        <v>951</v>
      </c>
      <c r="C37" s="590"/>
      <c r="D37" s="590"/>
      <c r="E37" s="591"/>
      <c r="F37" s="428" t="s">
        <v>939</v>
      </c>
      <c r="G37" s="433" t="s">
        <v>424</v>
      </c>
    </row>
    <row r="38" spans="1:7" ht="47.25" customHeight="1" x14ac:dyDescent="0.25">
      <c r="A38" s="334" t="s">
        <v>94</v>
      </c>
      <c r="B38" s="615" t="s">
        <v>952</v>
      </c>
      <c r="C38" s="616"/>
      <c r="D38" s="616"/>
      <c r="E38" s="617"/>
      <c r="F38" s="428" t="s">
        <v>939</v>
      </c>
      <c r="G38" s="433" t="s">
        <v>45</v>
      </c>
    </row>
    <row r="39" spans="1:7" ht="46.5" customHeight="1" x14ac:dyDescent="0.25">
      <c r="A39" s="334" t="s">
        <v>214</v>
      </c>
      <c r="B39" s="615" t="s">
        <v>953</v>
      </c>
      <c r="C39" s="616"/>
      <c r="D39" s="616"/>
      <c r="E39" s="617"/>
      <c r="F39" s="428" t="s">
        <v>939</v>
      </c>
      <c r="G39" s="433" t="s">
        <v>93</v>
      </c>
    </row>
    <row r="40" spans="1:7" ht="57" customHeight="1" x14ac:dyDescent="0.25">
      <c r="A40" s="334" t="s">
        <v>954</v>
      </c>
      <c r="B40" s="589" t="s">
        <v>955</v>
      </c>
      <c r="C40" s="590"/>
      <c r="D40" s="590"/>
      <c r="E40" s="591"/>
      <c r="F40" s="428" t="s">
        <v>956</v>
      </c>
      <c r="G40" s="433" t="s">
        <v>45</v>
      </c>
    </row>
    <row r="41" spans="1:7" ht="53.25" customHeight="1" x14ac:dyDescent="0.25">
      <c r="A41" s="334" t="s">
        <v>155</v>
      </c>
      <c r="B41" s="589" t="s">
        <v>957</v>
      </c>
      <c r="C41" s="590"/>
      <c r="D41" s="590"/>
      <c r="E41" s="591"/>
      <c r="F41" s="432" t="s">
        <v>939</v>
      </c>
      <c r="G41" s="433" t="s">
        <v>93</v>
      </c>
    </row>
    <row r="42" spans="1:7" ht="76.5" customHeight="1" x14ac:dyDescent="0.25">
      <c r="A42" s="334" t="s">
        <v>646</v>
      </c>
      <c r="B42" s="589" t="s">
        <v>958</v>
      </c>
      <c r="C42" s="590"/>
      <c r="D42" s="590"/>
      <c r="E42" s="591"/>
      <c r="F42" s="432" t="s">
        <v>939</v>
      </c>
      <c r="G42" s="433" t="s">
        <v>45</v>
      </c>
    </row>
    <row r="43" spans="1:7" ht="51.75" customHeight="1" x14ac:dyDescent="0.25">
      <c r="A43" s="334" t="s">
        <v>256</v>
      </c>
      <c r="B43" s="589" t="s">
        <v>959</v>
      </c>
      <c r="C43" s="590"/>
      <c r="D43" s="590"/>
      <c r="E43" s="591"/>
      <c r="F43" s="432" t="s">
        <v>939</v>
      </c>
      <c r="G43" s="433" t="s">
        <v>45</v>
      </c>
    </row>
    <row r="44" spans="1:7" ht="69.900000000000006" customHeight="1" thickBot="1" x14ac:dyDescent="0.3">
      <c r="A44" s="338" t="s">
        <v>703</v>
      </c>
      <c r="B44" s="618" t="s">
        <v>1425</v>
      </c>
      <c r="C44" s="619"/>
      <c r="D44" s="619"/>
      <c r="E44" s="620"/>
      <c r="F44" s="343" t="s">
        <v>939</v>
      </c>
      <c r="G44" s="344" t="s">
        <v>93</v>
      </c>
    </row>
    <row r="45" spans="1:7" ht="28.5" customHeight="1" thickBot="1" x14ac:dyDescent="0.3">
      <c r="A45" s="598" t="s">
        <v>960</v>
      </c>
      <c r="B45" s="598"/>
      <c r="C45" s="598"/>
      <c r="D45" s="598"/>
      <c r="E45" s="598"/>
      <c r="F45" s="598"/>
      <c r="G45" s="598"/>
    </row>
    <row r="46" spans="1:7" ht="60" customHeight="1" x14ac:dyDescent="0.25">
      <c r="A46" s="345" t="s">
        <v>46</v>
      </c>
      <c r="B46" s="621" t="s">
        <v>961</v>
      </c>
      <c r="C46" s="622"/>
      <c r="D46" s="622"/>
      <c r="E46" s="623"/>
      <c r="F46" s="430" t="s">
        <v>962</v>
      </c>
      <c r="G46" s="346" t="s">
        <v>93</v>
      </c>
    </row>
    <row r="47" spans="1:7" ht="60" customHeight="1" x14ac:dyDescent="0.25">
      <c r="A47" s="431" t="s">
        <v>209</v>
      </c>
      <c r="B47" s="612" t="s">
        <v>963</v>
      </c>
      <c r="C47" s="613"/>
      <c r="D47" s="613"/>
      <c r="E47" s="614"/>
      <c r="F47" s="429" t="s">
        <v>964</v>
      </c>
      <c r="G47" s="347" t="s">
        <v>93</v>
      </c>
    </row>
    <row r="48" spans="1:7" ht="75" customHeight="1" x14ac:dyDescent="0.25">
      <c r="A48" s="431" t="s">
        <v>152</v>
      </c>
      <c r="B48" s="612" t="s">
        <v>965</v>
      </c>
      <c r="C48" s="613"/>
      <c r="D48" s="613"/>
      <c r="E48" s="614"/>
      <c r="F48" s="429" t="s">
        <v>964</v>
      </c>
      <c r="G48" s="347" t="s">
        <v>93</v>
      </c>
    </row>
    <row r="49" spans="1:7" ht="60" customHeight="1" x14ac:dyDescent="0.25">
      <c r="A49" s="431" t="s">
        <v>92</v>
      </c>
      <c r="B49" s="612" t="s">
        <v>966</v>
      </c>
      <c r="C49" s="613"/>
      <c r="D49" s="613"/>
      <c r="E49" s="614"/>
      <c r="F49" s="429" t="s">
        <v>967</v>
      </c>
      <c r="G49" s="347" t="s">
        <v>45</v>
      </c>
    </row>
    <row r="50" spans="1:7" ht="60" customHeight="1" x14ac:dyDescent="0.25">
      <c r="A50" s="431" t="s">
        <v>204</v>
      </c>
      <c r="B50" s="612" t="s">
        <v>968</v>
      </c>
      <c r="C50" s="613"/>
      <c r="D50" s="613"/>
      <c r="E50" s="614"/>
      <c r="F50" s="429" t="s">
        <v>967</v>
      </c>
      <c r="G50" s="347" t="s">
        <v>93</v>
      </c>
    </row>
    <row r="51" spans="1:7" x14ac:dyDescent="0.25">
      <c r="A51" s="323"/>
      <c r="B51" s="323"/>
      <c r="C51" s="323"/>
      <c r="D51" s="348"/>
      <c r="E51" s="323"/>
      <c r="F51" s="323"/>
      <c r="G51" s="349"/>
    </row>
    <row r="52" spans="1:7" x14ac:dyDescent="0.25">
      <c r="A52" s="324" t="s">
        <v>969</v>
      </c>
      <c r="B52" s="324"/>
      <c r="C52" s="324"/>
      <c r="D52" s="324"/>
      <c r="E52" s="324"/>
      <c r="F52" s="323"/>
      <c r="G52" s="349"/>
    </row>
    <row r="53" spans="1:7" x14ac:dyDescent="0.25">
      <c r="A53" s="324" t="s">
        <v>970</v>
      </c>
      <c r="B53" s="324"/>
      <c r="C53" s="324"/>
      <c r="D53" s="324"/>
      <c r="E53" s="324"/>
      <c r="F53" s="323"/>
      <c r="G53" s="349"/>
    </row>
  </sheetData>
  <mergeCells count="45">
    <mergeCell ref="B50:E50"/>
    <mergeCell ref="B38:E38"/>
    <mergeCell ref="B39:E39"/>
    <mergeCell ref="B40:E40"/>
    <mergeCell ref="B41:E41"/>
    <mergeCell ref="B42:E42"/>
    <mergeCell ref="B43:E43"/>
    <mergeCell ref="B44:E44"/>
    <mergeCell ref="A45:G45"/>
    <mergeCell ref="B46:E46"/>
    <mergeCell ref="B47:E47"/>
    <mergeCell ref="B48:E48"/>
    <mergeCell ref="B49:E49"/>
    <mergeCell ref="A1:G1"/>
    <mergeCell ref="A3:D3"/>
    <mergeCell ref="A9:A10"/>
    <mergeCell ref="B9:E10"/>
    <mergeCell ref="F9:G9"/>
    <mergeCell ref="B35:E35"/>
    <mergeCell ref="B36:E36"/>
    <mergeCell ref="B37:E37"/>
    <mergeCell ref="B20:E20"/>
    <mergeCell ref="B21:E21"/>
    <mergeCell ref="B22:E22"/>
    <mergeCell ref="B23:E23"/>
    <mergeCell ref="B24:E24"/>
    <mergeCell ref="B25:E25"/>
    <mergeCell ref="A26:G26"/>
    <mergeCell ref="B27:E27"/>
    <mergeCell ref="B28:E28"/>
    <mergeCell ref="B29:E29"/>
    <mergeCell ref="B30:E30"/>
    <mergeCell ref="B31:E31"/>
    <mergeCell ref="B32:E32"/>
    <mergeCell ref="A11:G11"/>
    <mergeCell ref="B12:E12"/>
    <mergeCell ref="B13:E13"/>
    <mergeCell ref="B14:E14"/>
    <mergeCell ref="B34:E34"/>
    <mergeCell ref="B15:E15"/>
    <mergeCell ref="B16:E16"/>
    <mergeCell ref="B17:E17"/>
    <mergeCell ref="B18:E18"/>
    <mergeCell ref="B19:E19"/>
    <mergeCell ref="B33:E3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8" zoomScaleNormal="100" zoomScaleSheetLayoutView="142" workbookViewId="0">
      <selection activeCell="A19" sqref="A19:B19"/>
    </sheetView>
  </sheetViews>
  <sheetFormatPr defaultColWidth="8.88671875" defaultRowHeight="13.8" x14ac:dyDescent="0.3"/>
  <cols>
    <col min="1" max="1" width="9.33203125" style="86" customWidth="1"/>
    <col min="2" max="2" width="11.6640625" style="86" customWidth="1"/>
    <col min="3" max="3" width="5.6640625" style="86" customWidth="1"/>
    <col min="4" max="4" width="21.6640625" style="86" customWidth="1"/>
    <col min="5" max="5" width="9.33203125" style="86" customWidth="1"/>
    <col min="6" max="6" width="6.5546875" style="86" customWidth="1"/>
    <col min="7" max="7" width="12.6640625" style="86" customWidth="1"/>
    <col min="8" max="8" width="9.6640625" style="86" customWidth="1"/>
    <col min="9" max="16384" width="8.88671875" style="86"/>
  </cols>
  <sheetData>
    <row r="1" spans="1:8" ht="10.199999999999999" customHeight="1" x14ac:dyDescent="0.3">
      <c r="A1" s="99"/>
      <c r="B1" s="99"/>
      <c r="C1" s="99"/>
      <c r="D1" s="99"/>
      <c r="E1" s="99"/>
      <c r="F1" s="99"/>
      <c r="G1" s="99"/>
      <c r="H1" s="99"/>
    </row>
    <row r="2" spans="1:8" s="123" customFormat="1" x14ac:dyDescent="0.3">
      <c r="A2" s="1115" t="s">
        <v>91</v>
      </c>
      <c r="B2" s="1115"/>
      <c r="C2" s="1115"/>
      <c r="D2" s="1115"/>
      <c r="E2" s="1115"/>
      <c r="F2" s="1115"/>
      <c r="G2" s="1115"/>
      <c r="H2" s="1115"/>
    </row>
    <row r="3" spans="1:8" ht="10.199999999999999" customHeight="1" x14ac:dyDescent="0.3">
      <c r="A3" s="99"/>
      <c r="B3" s="99"/>
      <c r="C3" s="99"/>
      <c r="D3" s="99"/>
      <c r="E3" s="99"/>
      <c r="F3" s="99"/>
      <c r="G3" s="99"/>
      <c r="H3" s="99"/>
    </row>
    <row r="4" spans="1:8" ht="15" customHeight="1" x14ac:dyDescent="0.3">
      <c r="A4" s="124" t="s">
        <v>90</v>
      </c>
      <c r="B4" s="99"/>
      <c r="C4" s="99"/>
      <c r="D4" s="99"/>
      <c r="E4" s="99"/>
      <c r="F4" s="99"/>
      <c r="G4" s="99"/>
      <c r="H4" s="99"/>
    </row>
    <row r="5" spans="1:8" ht="17.7" customHeight="1" x14ac:dyDescent="0.3">
      <c r="A5" s="868" t="s">
        <v>498</v>
      </c>
      <c r="B5" s="868"/>
      <c r="C5" s="868"/>
      <c r="D5" s="868"/>
      <c r="E5" s="868"/>
      <c r="F5" s="868"/>
      <c r="G5" s="868"/>
      <c r="H5" s="868"/>
    </row>
    <row r="6" spans="1:8" ht="17.7" customHeight="1" x14ac:dyDescent="0.3">
      <c r="A6" s="977" t="s">
        <v>88</v>
      </c>
      <c r="B6" s="992"/>
      <c r="C6" s="992"/>
      <c r="D6" s="992">
        <v>4</v>
      </c>
      <c r="E6" s="992"/>
      <c r="F6" s="992"/>
      <c r="G6" s="992"/>
      <c r="H6" s="993"/>
    </row>
    <row r="7" spans="1:8" ht="16.95" customHeight="1" x14ac:dyDescent="0.3">
      <c r="A7" s="977" t="s">
        <v>87</v>
      </c>
      <c r="B7" s="992"/>
      <c r="C7" s="992"/>
      <c r="D7" s="983" t="s">
        <v>497</v>
      </c>
      <c r="E7" s="983"/>
      <c r="F7" s="983"/>
      <c r="G7" s="983"/>
      <c r="H7" s="986"/>
    </row>
    <row r="8" spans="1:8" ht="17.7" customHeight="1" x14ac:dyDescent="0.3">
      <c r="A8" s="977" t="s">
        <v>85</v>
      </c>
      <c r="B8" s="992"/>
      <c r="C8" s="992"/>
      <c r="D8" s="980" t="s">
        <v>100</v>
      </c>
      <c r="E8" s="980"/>
      <c r="F8" s="980"/>
      <c r="G8" s="980"/>
      <c r="H8" s="981"/>
    </row>
    <row r="9" spans="1:8" ht="17.7" customHeight="1" x14ac:dyDescent="0.3">
      <c r="A9" s="977" t="s">
        <v>83</v>
      </c>
      <c r="B9" s="992"/>
      <c r="C9" s="992"/>
      <c r="D9" s="980" t="s">
        <v>99</v>
      </c>
      <c r="E9" s="980"/>
      <c r="F9" s="980"/>
      <c r="G9" s="980"/>
      <c r="H9" s="981"/>
    </row>
    <row r="10" spans="1:8" ht="10.199999999999999" customHeight="1" x14ac:dyDescent="0.3">
      <c r="A10" s="99"/>
      <c r="B10" s="99"/>
      <c r="C10" s="99"/>
      <c r="D10" s="99"/>
      <c r="E10" s="99"/>
      <c r="F10" s="99"/>
      <c r="G10" s="99"/>
      <c r="H10" s="99"/>
    </row>
    <row r="11" spans="1:8" ht="15" customHeight="1" x14ac:dyDescent="0.3">
      <c r="A11" s="1000" t="s">
        <v>81</v>
      </c>
      <c r="B11" s="1000"/>
      <c r="C11" s="1000"/>
      <c r="D11" s="1000"/>
      <c r="E11" s="1000"/>
      <c r="F11" s="1000"/>
      <c r="G11" s="1000"/>
      <c r="H11" s="1000"/>
    </row>
    <row r="12" spans="1:8" ht="17.7" customHeight="1" x14ac:dyDescent="0.3">
      <c r="A12" s="1002" t="s">
        <v>1429</v>
      </c>
      <c r="B12" s="1002"/>
      <c r="C12" s="1002"/>
      <c r="D12" s="1002"/>
      <c r="E12" s="1002"/>
      <c r="F12" s="1002"/>
      <c r="G12" s="1002"/>
      <c r="H12" s="1002"/>
    </row>
    <row r="13" spans="1:8" ht="17.7" customHeight="1" x14ac:dyDescent="0.3">
      <c r="A13" s="977" t="s">
        <v>79</v>
      </c>
      <c r="B13" s="992"/>
      <c r="C13" s="992"/>
      <c r="D13" s="992"/>
      <c r="E13" s="992" t="s">
        <v>78</v>
      </c>
      <c r="F13" s="992"/>
      <c r="G13" s="992"/>
      <c r="H13" s="993"/>
    </row>
    <row r="14" spans="1:8" ht="17.7" customHeight="1" x14ac:dyDescent="0.3">
      <c r="A14" s="977" t="s">
        <v>77</v>
      </c>
      <c r="B14" s="992"/>
      <c r="C14" s="992"/>
      <c r="D14" s="992"/>
      <c r="E14" s="992" t="s">
        <v>462</v>
      </c>
      <c r="F14" s="992"/>
      <c r="G14" s="992"/>
      <c r="H14" s="993"/>
    </row>
    <row r="15" spans="1:8" ht="17.7" customHeight="1" x14ac:dyDescent="0.3">
      <c r="A15" s="977" t="s">
        <v>76</v>
      </c>
      <c r="B15" s="992"/>
      <c r="C15" s="992"/>
      <c r="D15" s="992"/>
      <c r="E15" s="998" t="s">
        <v>269</v>
      </c>
      <c r="F15" s="998"/>
      <c r="G15" s="998"/>
      <c r="H15" s="999"/>
    </row>
    <row r="16" spans="1:8" ht="17.7" customHeight="1" x14ac:dyDescent="0.3">
      <c r="A16" s="977" t="s">
        <v>74</v>
      </c>
      <c r="B16" s="992"/>
      <c r="C16" s="992"/>
      <c r="D16" s="992"/>
      <c r="E16" s="992" t="s">
        <v>73</v>
      </c>
      <c r="F16" s="992"/>
      <c r="G16" s="992"/>
      <c r="H16" s="993"/>
    </row>
    <row r="17" spans="1:8" ht="10.199999999999999" customHeight="1" x14ac:dyDescent="0.3">
      <c r="A17" s="99"/>
      <c r="B17" s="99"/>
      <c r="C17" s="99"/>
      <c r="D17" s="99"/>
      <c r="E17" s="99"/>
      <c r="F17" s="99"/>
      <c r="G17" s="99"/>
      <c r="H17" s="99"/>
    </row>
    <row r="18" spans="1:8" ht="15" customHeight="1" x14ac:dyDescent="0.3">
      <c r="A18" s="1000" t="s">
        <v>72</v>
      </c>
      <c r="B18" s="1000"/>
      <c r="C18" s="1000"/>
      <c r="D18" s="1000"/>
      <c r="E18" s="1000"/>
      <c r="F18" s="1000"/>
      <c r="G18" s="1000"/>
      <c r="H18" s="1000"/>
    </row>
    <row r="19" spans="1:8" ht="47.25" customHeight="1" x14ac:dyDescent="0.3">
      <c r="A19" s="880" t="s">
        <v>71</v>
      </c>
      <c r="B19" s="880"/>
      <c r="C19" s="978" t="s">
        <v>496</v>
      </c>
      <c r="D19" s="978"/>
      <c r="E19" s="978"/>
      <c r="F19" s="978"/>
      <c r="G19" s="978"/>
      <c r="H19" s="879"/>
    </row>
    <row r="20" spans="1:8" ht="10.199999999999999" customHeight="1" x14ac:dyDescent="0.3">
      <c r="A20" s="99"/>
      <c r="B20" s="99"/>
      <c r="C20" s="99"/>
      <c r="D20" s="99"/>
      <c r="E20" s="99"/>
      <c r="F20" s="99"/>
      <c r="G20" s="99"/>
      <c r="H20" s="99"/>
    </row>
    <row r="21" spans="1:8" ht="15" customHeight="1" x14ac:dyDescent="0.3">
      <c r="A21" s="994" t="s">
        <v>69</v>
      </c>
      <c r="B21" s="994"/>
      <c r="C21" s="994"/>
      <c r="D21" s="994"/>
      <c r="E21" s="99"/>
      <c r="F21" s="99"/>
      <c r="G21" s="99"/>
      <c r="H21" s="99"/>
    </row>
    <row r="22" spans="1:8" x14ac:dyDescent="0.3">
      <c r="A22" s="995" t="s">
        <v>68</v>
      </c>
      <c r="B22" s="996" t="s">
        <v>67</v>
      </c>
      <c r="C22" s="996"/>
      <c r="D22" s="996"/>
      <c r="E22" s="996"/>
      <c r="F22" s="996"/>
      <c r="G22" s="996" t="s">
        <v>66</v>
      </c>
      <c r="H22" s="997"/>
    </row>
    <row r="23" spans="1:8" ht="39.75" customHeight="1" x14ac:dyDescent="0.3">
      <c r="A23" s="995"/>
      <c r="B23" s="996"/>
      <c r="C23" s="996"/>
      <c r="D23" s="996"/>
      <c r="E23" s="996"/>
      <c r="F23" s="996"/>
      <c r="G23" s="483" t="s">
        <v>65</v>
      </c>
      <c r="H23" s="484" t="s">
        <v>64</v>
      </c>
    </row>
    <row r="24" spans="1:8" ht="17.7" customHeight="1" x14ac:dyDescent="0.3">
      <c r="A24" s="995" t="s">
        <v>63</v>
      </c>
      <c r="B24" s="996"/>
      <c r="C24" s="996"/>
      <c r="D24" s="996"/>
      <c r="E24" s="996"/>
      <c r="F24" s="996"/>
      <c r="G24" s="996"/>
      <c r="H24" s="997"/>
    </row>
    <row r="25" spans="1:8" ht="66" customHeight="1" x14ac:dyDescent="0.3">
      <c r="A25" s="482" t="s">
        <v>495</v>
      </c>
      <c r="B25" s="1114" t="s">
        <v>494</v>
      </c>
      <c r="C25" s="1114"/>
      <c r="D25" s="1114"/>
      <c r="E25" s="1114"/>
      <c r="F25" s="1114"/>
      <c r="G25" s="483" t="s">
        <v>266</v>
      </c>
      <c r="H25" s="126" t="s">
        <v>93</v>
      </c>
    </row>
    <row r="26" spans="1:8" ht="93" customHeight="1" x14ac:dyDescent="0.3">
      <c r="A26" s="482" t="s">
        <v>493</v>
      </c>
      <c r="B26" s="978" t="s">
        <v>492</v>
      </c>
      <c r="C26" s="978"/>
      <c r="D26" s="978"/>
      <c r="E26" s="978"/>
      <c r="F26" s="978"/>
      <c r="G26" s="483" t="s">
        <v>96</v>
      </c>
      <c r="H26" s="126" t="s">
        <v>45</v>
      </c>
    </row>
    <row r="27" spans="1:8" ht="17.7" customHeight="1" x14ac:dyDescent="0.3">
      <c r="A27" s="995" t="s">
        <v>56</v>
      </c>
      <c r="B27" s="996"/>
      <c r="C27" s="996"/>
      <c r="D27" s="996"/>
      <c r="E27" s="996"/>
      <c r="F27" s="996"/>
      <c r="G27" s="996"/>
      <c r="H27" s="997"/>
    </row>
    <row r="28" spans="1:8" ht="108.75" customHeight="1" x14ac:dyDescent="0.3">
      <c r="A28" s="482" t="s">
        <v>491</v>
      </c>
      <c r="B28" s="978" t="s">
        <v>490</v>
      </c>
      <c r="C28" s="978"/>
      <c r="D28" s="978"/>
      <c r="E28" s="978"/>
      <c r="F28" s="978"/>
      <c r="G28" s="483" t="s">
        <v>489</v>
      </c>
      <c r="H28" s="126" t="s">
        <v>93</v>
      </c>
    </row>
    <row r="29" spans="1:8" ht="77.25" customHeight="1" x14ac:dyDescent="0.3">
      <c r="A29" s="482" t="s">
        <v>488</v>
      </c>
      <c r="B29" s="978" t="s">
        <v>487</v>
      </c>
      <c r="C29" s="978"/>
      <c r="D29" s="978"/>
      <c r="E29" s="978"/>
      <c r="F29" s="978"/>
      <c r="G29" s="483" t="s">
        <v>486</v>
      </c>
      <c r="H29" s="126" t="s">
        <v>424</v>
      </c>
    </row>
    <row r="30" spans="1:8" ht="17.7" customHeight="1" x14ac:dyDescent="0.3">
      <c r="A30" s="995" t="s">
        <v>49</v>
      </c>
      <c r="B30" s="996"/>
      <c r="C30" s="996"/>
      <c r="D30" s="996"/>
      <c r="E30" s="996"/>
      <c r="F30" s="996"/>
      <c r="G30" s="996"/>
      <c r="H30" s="997"/>
    </row>
    <row r="31" spans="1:8" ht="58.2" customHeight="1" x14ac:dyDescent="0.3">
      <c r="A31" s="482" t="s">
        <v>485</v>
      </c>
      <c r="B31" s="978" t="s">
        <v>484</v>
      </c>
      <c r="C31" s="978"/>
      <c r="D31" s="978"/>
      <c r="E31" s="978"/>
      <c r="F31" s="978"/>
      <c r="G31" s="483" t="s">
        <v>483</v>
      </c>
      <c r="H31" s="126" t="s">
        <v>93</v>
      </c>
    </row>
    <row r="32" spans="1:8" ht="10.199999999999999" customHeight="1" x14ac:dyDescent="0.3">
      <c r="A32" s="99"/>
      <c r="B32" s="99"/>
      <c r="C32" s="99"/>
      <c r="D32" s="99"/>
      <c r="E32" s="99"/>
      <c r="F32" s="99"/>
      <c r="G32" s="99"/>
      <c r="H32" s="99"/>
    </row>
    <row r="33" spans="1:8" ht="15" customHeight="1" x14ac:dyDescent="0.3">
      <c r="A33" s="124" t="s">
        <v>44</v>
      </c>
      <c r="B33" s="99"/>
      <c r="C33" s="99"/>
      <c r="D33" s="99"/>
      <c r="E33" s="99"/>
      <c r="F33" s="99"/>
      <c r="G33" s="99"/>
      <c r="H33" s="99"/>
    </row>
    <row r="34" spans="1:8" s="123" customFormat="1" ht="17.7" customHeight="1" x14ac:dyDescent="0.3">
      <c r="A34" s="885" t="s">
        <v>43</v>
      </c>
      <c r="B34" s="885"/>
      <c r="C34" s="885"/>
      <c r="D34" s="885"/>
      <c r="E34" s="885"/>
      <c r="F34" s="885"/>
      <c r="G34" s="98">
        <v>12</v>
      </c>
      <c r="H34" s="485" t="s">
        <v>5</v>
      </c>
    </row>
    <row r="35" spans="1:8" ht="17.25" customHeight="1" x14ac:dyDescent="0.3">
      <c r="A35" s="1011" t="s">
        <v>35</v>
      </c>
      <c r="B35" s="992" t="s">
        <v>482</v>
      </c>
      <c r="C35" s="992"/>
      <c r="D35" s="992"/>
      <c r="E35" s="992"/>
      <c r="F35" s="992"/>
      <c r="G35" s="992"/>
      <c r="H35" s="993"/>
    </row>
    <row r="36" spans="1:8" ht="17.25" customHeight="1" x14ac:dyDescent="0.3">
      <c r="A36" s="1012"/>
      <c r="B36" s="978" t="s">
        <v>481</v>
      </c>
      <c r="C36" s="978"/>
      <c r="D36" s="978"/>
      <c r="E36" s="978"/>
      <c r="F36" s="978"/>
      <c r="G36" s="978"/>
      <c r="H36" s="879"/>
    </row>
    <row r="37" spans="1:8" ht="17.25" customHeight="1" x14ac:dyDescent="0.3">
      <c r="A37" s="1012"/>
      <c r="B37" s="978" t="s">
        <v>480</v>
      </c>
      <c r="C37" s="978"/>
      <c r="D37" s="978"/>
      <c r="E37" s="978"/>
      <c r="F37" s="978"/>
      <c r="G37" s="978"/>
      <c r="H37" s="879"/>
    </row>
    <row r="38" spans="1:8" ht="17.25" customHeight="1" x14ac:dyDescent="0.3">
      <c r="A38" s="1012"/>
      <c r="B38" s="978" t="s">
        <v>479</v>
      </c>
      <c r="C38" s="978"/>
      <c r="D38" s="978"/>
      <c r="E38" s="978"/>
      <c r="F38" s="978"/>
      <c r="G38" s="978"/>
      <c r="H38" s="879"/>
    </row>
    <row r="39" spans="1:8" ht="17.25" customHeight="1" x14ac:dyDescent="0.3">
      <c r="A39" s="1012"/>
      <c r="B39" s="978" t="s">
        <v>478</v>
      </c>
      <c r="C39" s="978"/>
      <c r="D39" s="978"/>
      <c r="E39" s="978"/>
      <c r="F39" s="978"/>
      <c r="G39" s="978"/>
      <c r="H39" s="879"/>
    </row>
    <row r="40" spans="1:8" ht="17.25" customHeight="1" x14ac:dyDescent="0.3">
      <c r="A40" s="1012"/>
      <c r="B40" s="978" t="s">
        <v>477</v>
      </c>
      <c r="C40" s="978"/>
      <c r="D40" s="978"/>
      <c r="E40" s="978"/>
      <c r="F40" s="978"/>
      <c r="G40" s="978"/>
      <c r="H40" s="879"/>
    </row>
    <row r="41" spans="1:8" ht="17.25" customHeight="1" x14ac:dyDescent="0.3">
      <c r="A41" s="1033"/>
      <c r="B41" s="978" t="s">
        <v>476</v>
      </c>
      <c r="C41" s="978"/>
      <c r="D41" s="978"/>
      <c r="E41" s="978"/>
      <c r="F41" s="978"/>
      <c r="G41" s="978"/>
      <c r="H41" s="879"/>
    </row>
    <row r="42" spans="1:8" x14ac:dyDescent="0.3">
      <c r="A42" s="979" t="s">
        <v>31</v>
      </c>
      <c r="B42" s="980"/>
      <c r="C42" s="980"/>
      <c r="D42" s="980" t="s">
        <v>475</v>
      </c>
      <c r="E42" s="980"/>
      <c r="F42" s="980"/>
      <c r="G42" s="980"/>
      <c r="H42" s="981"/>
    </row>
    <row r="43" spans="1:8" ht="36.75" customHeight="1" x14ac:dyDescent="0.3">
      <c r="A43" s="982" t="s">
        <v>29</v>
      </c>
      <c r="B43" s="983"/>
      <c r="C43" s="983"/>
      <c r="D43" s="983" t="s">
        <v>474</v>
      </c>
      <c r="E43" s="983"/>
      <c r="F43" s="983"/>
      <c r="G43" s="983"/>
      <c r="H43" s="986"/>
    </row>
    <row r="44" spans="1:8" s="123" customFormat="1" ht="17.7" customHeight="1" x14ac:dyDescent="0.3">
      <c r="A44" s="885" t="s">
        <v>106</v>
      </c>
      <c r="B44" s="885"/>
      <c r="C44" s="885"/>
      <c r="D44" s="885"/>
      <c r="E44" s="885"/>
      <c r="F44" s="885"/>
      <c r="G44" s="98">
        <v>15</v>
      </c>
      <c r="H44" s="485" t="s">
        <v>5</v>
      </c>
    </row>
    <row r="45" spans="1:8" ht="17.25" customHeight="1" x14ac:dyDescent="0.3">
      <c r="A45" s="1011" t="s">
        <v>35</v>
      </c>
      <c r="B45" s="978" t="s">
        <v>473</v>
      </c>
      <c r="C45" s="978"/>
      <c r="D45" s="978"/>
      <c r="E45" s="978"/>
      <c r="F45" s="978"/>
      <c r="G45" s="978"/>
      <c r="H45" s="879"/>
    </row>
    <row r="46" spans="1:8" ht="17.25" customHeight="1" x14ac:dyDescent="0.3">
      <c r="A46" s="1012"/>
      <c r="B46" s="978" t="s">
        <v>472</v>
      </c>
      <c r="C46" s="978"/>
      <c r="D46" s="978"/>
      <c r="E46" s="978"/>
      <c r="F46" s="978"/>
      <c r="G46" s="978"/>
      <c r="H46" s="879"/>
    </row>
    <row r="47" spans="1:8" ht="17.25" customHeight="1" x14ac:dyDescent="0.3">
      <c r="A47" s="1012"/>
      <c r="B47" s="978" t="s">
        <v>471</v>
      </c>
      <c r="C47" s="978"/>
      <c r="D47" s="978"/>
      <c r="E47" s="978"/>
      <c r="F47" s="978"/>
      <c r="G47" s="978"/>
      <c r="H47" s="879"/>
    </row>
    <row r="48" spans="1:8" ht="17.25" customHeight="1" x14ac:dyDescent="0.3">
      <c r="A48" s="1012"/>
      <c r="B48" s="978" t="s">
        <v>470</v>
      </c>
      <c r="C48" s="978"/>
      <c r="D48" s="978"/>
      <c r="E48" s="978"/>
      <c r="F48" s="978"/>
      <c r="G48" s="978"/>
      <c r="H48" s="879"/>
    </row>
    <row r="49" spans="1:8" ht="36.6" customHeight="1" x14ac:dyDescent="0.3">
      <c r="A49" s="1033"/>
      <c r="B49" s="1116" t="s">
        <v>469</v>
      </c>
      <c r="C49" s="1116"/>
      <c r="D49" s="1116"/>
      <c r="E49" s="1116"/>
      <c r="F49" s="1116"/>
      <c r="G49" s="1116"/>
      <c r="H49" s="1032"/>
    </row>
    <row r="50" spans="1:8" x14ac:dyDescent="0.3">
      <c r="A50" s="979" t="s">
        <v>31</v>
      </c>
      <c r="B50" s="980"/>
      <c r="C50" s="980"/>
      <c r="D50" s="906" t="s">
        <v>1490</v>
      </c>
      <c r="E50" s="906"/>
      <c r="F50" s="906"/>
      <c r="G50" s="906"/>
      <c r="H50" s="907"/>
    </row>
    <row r="51" spans="1:8" ht="37.5" customHeight="1" x14ac:dyDescent="0.3">
      <c r="A51" s="982" t="s">
        <v>29</v>
      </c>
      <c r="B51" s="983"/>
      <c r="C51" s="983"/>
      <c r="D51" s="983" t="s">
        <v>468</v>
      </c>
      <c r="E51" s="983"/>
      <c r="F51" s="983"/>
      <c r="G51" s="983"/>
      <c r="H51" s="986"/>
    </row>
    <row r="52" spans="1:8" ht="10.199999999999999" customHeight="1" x14ac:dyDescent="0.3">
      <c r="A52" s="99"/>
      <c r="B52" s="99"/>
      <c r="C52" s="99"/>
      <c r="D52" s="99"/>
      <c r="E52" s="99"/>
      <c r="F52" s="99"/>
      <c r="G52" s="99"/>
      <c r="H52" s="99"/>
    </row>
    <row r="53" spans="1:8" ht="15" customHeight="1" x14ac:dyDescent="0.3">
      <c r="A53" s="124" t="s">
        <v>27</v>
      </c>
      <c r="B53" s="99"/>
      <c r="C53" s="99"/>
      <c r="D53" s="99"/>
      <c r="E53" s="99"/>
      <c r="F53" s="99"/>
      <c r="G53" s="99"/>
      <c r="H53" s="99"/>
    </row>
    <row r="54" spans="1:8" ht="33.75" customHeight="1" x14ac:dyDescent="0.3">
      <c r="A54" s="976" t="s">
        <v>26</v>
      </c>
      <c r="B54" s="977"/>
      <c r="C54" s="879" t="s">
        <v>467</v>
      </c>
      <c r="D54" s="880"/>
      <c r="E54" s="880"/>
      <c r="F54" s="880"/>
      <c r="G54" s="880"/>
      <c r="H54" s="880"/>
    </row>
    <row r="55" spans="1:8" ht="27" customHeight="1" x14ac:dyDescent="0.3">
      <c r="A55" s="976"/>
      <c r="B55" s="977"/>
      <c r="C55" s="978" t="s">
        <v>466</v>
      </c>
      <c r="D55" s="978"/>
      <c r="E55" s="978"/>
      <c r="F55" s="978"/>
      <c r="G55" s="978"/>
      <c r="H55" s="879"/>
    </row>
    <row r="56" spans="1:8" ht="31.5" customHeight="1" x14ac:dyDescent="0.3">
      <c r="A56" s="976"/>
      <c r="B56" s="977"/>
      <c r="C56" s="978" t="s">
        <v>465</v>
      </c>
      <c r="D56" s="978"/>
      <c r="E56" s="978"/>
      <c r="F56" s="978"/>
      <c r="G56" s="978"/>
      <c r="H56" s="879"/>
    </row>
    <row r="57" spans="1:8" ht="27" customHeight="1" x14ac:dyDescent="0.3">
      <c r="A57" s="1006" t="s">
        <v>22</v>
      </c>
      <c r="B57" s="1007"/>
      <c r="C57" s="978" t="s">
        <v>464</v>
      </c>
      <c r="D57" s="978"/>
      <c r="E57" s="978"/>
      <c r="F57" s="978"/>
      <c r="G57" s="978"/>
      <c r="H57" s="879"/>
    </row>
    <row r="58" spans="1:8" ht="33" customHeight="1" x14ac:dyDescent="0.3">
      <c r="A58" s="868"/>
      <c r="B58" s="1008"/>
      <c r="C58" s="978" t="s">
        <v>463</v>
      </c>
      <c r="D58" s="978"/>
      <c r="E58" s="978"/>
      <c r="F58" s="978"/>
      <c r="G58" s="978"/>
      <c r="H58" s="879"/>
    </row>
    <row r="59" spans="1:8" ht="10.199999999999999" customHeight="1" x14ac:dyDescent="0.3">
      <c r="A59" s="99"/>
      <c r="B59" s="99"/>
      <c r="C59" s="99"/>
      <c r="D59" s="99"/>
      <c r="E59" s="99"/>
      <c r="F59" s="99"/>
      <c r="G59" s="99"/>
      <c r="H59" s="99"/>
    </row>
    <row r="60" spans="1:8" ht="15" customHeight="1" x14ac:dyDescent="0.3">
      <c r="A60" s="124" t="s">
        <v>19</v>
      </c>
      <c r="B60" s="124"/>
      <c r="C60" s="124"/>
      <c r="D60" s="124"/>
      <c r="E60" s="124"/>
      <c r="F60" s="124"/>
      <c r="G60" s="99"/>
      <c r="H60" s="99"/>
    </row>
    <row r="61" spans="1:8" ht="35.25" customHeight="1" x14ac:dyDescent="0.3">
      <c r="A61" s="880" t="s">
        <v>18</v>
      </c>
      <c r="B61" s="880"/>
      <c r="C61" s="880"/>
      <c r="D61" s="880"/>
      <c r="E61" s="880"/>
      <c r="F61" s="880"/>
      <c r="G61" s="122">
        <v>1</v>
      </c>
      <c r="H61" s="118" t="s">
        <v>4</v>
      </c>
    </row>
    <row r="62" spans="1:8" ht="16.2" x14ac:dyDescent="0.3">
      <c r="A62" s="976" t="s">
        <v>17</v>
      </c>
      <c r="B62" s="976"/>
      <c r="C62" s="976"/>
      <c r="D62" s="976"/>
      <c r="E62" s="976"/>
      <c r="F62" s="976"/>
      <c r="G62" s="122">
        <v>3</v>
      </c>
      <c r="H62" s="118" t="s">
        <v>4</v>
      </c>
    </row>
    <row r="63" spans="1:8" x14ac:dyDescent="0.3">
      <c r="A63" s="481"/>
      <c r="B63" s="481"/>
      <c r="C63" s="481"/>
      <c r="D63" s="481"/>
      <c r="E63" s="481"/>
      <c r="F63" s="481"/>
      <c r="G63" s="120"/>
      <c r="H63" s="118"/>
    </row>
    <row r="64" spans="1:8" x14ac:dyDescent="0.3">
      <c r="A64" s="1005" t="s">
        <v>16</v>
      </c>
      <c r="B64" s="1005"/>
      <c r="C64" s="1005"/>
      <c r="D64" s="1005"/>
      <c r="E64" s="1005"/>
      <c r="F64" s="1005"/>
      <c r="G64" s="121"/>
      <c r="H64" s="120"/>
    </row>
    <row r="65" spans="1:8" ht="34.5" customHeight="1" x14ac:dyDescent="0.3">
      <c r="A65" s="880" t="s">
        <v>15</v>
      </c>
      <c r="B65" s="880"/>
      <c r="C65" s="880"/>
      <c r="D65" s="880"/>
      <c r="E65" s="118">
        <f>SUM(E66:E71)</f>
        <v>32</v>
      </c>
      <c r="F65" s="118" t="s">
        <v>5</v>
      </c>
      <c r="G65" s="119">
        <f>E65/25</f>
        <v>1.28</v>
      </c>
      <c r="H65" s="118" t="s">
        <v>4</v>
      </c>
    </row>
    <row r="66" spans="1:8" ht="17.7" customHeight="1" x14ac:dyDescent="0.3">
      <c r="A66" s="99" t="s">
        <v>14</v>
      </c>
      <c r="B66" s="976" t="s">
        <v>13</v>
      </c>
      <c r="C66" s="976"/>
      <c r="D66" s="976"/>
      <c r="E66" s="118">
        <v>12</v>
      </c>
      <c r="F66" s="118" t="s">
        <v>5</v>
      </c>
      <c r="G66" s="469"/>
      <c r="H66" s="548"/>
    </row>
    <row r="67" spans="1:8" ht="17.7" customHeight="1" x14ac:dyDescent="0.3">
      <c r="A67" s="99"/>
      <c r="B67" s="976" t="s">
        <v>12</v>
      </c>
      <c r="C67" s="976"/>
      <c r="D67" s="976"/>
      <c r="E67" s="118">
        <v>15</v>
      </c>
      <c r="F67" s="118" t="s">
        <v>5</v>
      </c>
      <c r="G67" s="469"/>
      <c r="H67" s="548"/>
    </row>
    <row r="68" spans="1:8" ht="17.7" customHeight="1" x14ac:dyDescent="0.3">
      <c r="A68" s="99"/>
      <c r="B68" s="976" t="s">
        <v>11</v>
      </c>
      <c r="C68" s="976"/>
      <c r="D68" s="976"/>
      <c r="E68" s="118">
        <v>2</v>
      </c>
      <c r="F68" s="118" t="s">
        <v>5</v>
      </c>
      <c r="G68" s="469"/>
      <c r="H68" s="548"/>
    </row>
    <row r="69" spans="1:8" ht="17.7" customHeight="1" x14ac:dyDescent="0.3">
      <c r="A69" s="99"/>
      <c r="B69" s="976" t="s">
        <v>10</v>
      </c>
      <c r="C69" s="976"/>
      <c r="D69" s="976"/>
      <c r="E69" s="118">
        <v>0</v>
      </c>
      <c r="F69" s="118" t="s">
        <v>5</v>
      </c>
      <c r="G69" s="469"/>
      <c r="H69" s="548"/>
    </row>
    <row r="70" spans="1:8" ht="17.7" customHeight="1" x14ac:dyDescent="0.3">
      <c r="A70" s="99"/>
      <c r="B70" s="976" t="s">
        <v>9</v>
      </c>
      <c r="C70" s="976"/>
      <c r="D70" s="976"/>
      <c r="E70" s="118">
        <v>0</v>
      </c>
      <c r="F70" s="118" t="s">
        <v>5</v>
      </c>
      <c r="G70" s="469"/>
      <c r="H70" s="548"/>
    </row>
    <row r="71" spans="1:8" ht="17.7" customHeight="1" x14ac:dyDescent="0.3">
      <c r="A71" s="99"/>
      <c r="B71" s="976" t="s">
        <v>8</v>
      </c>
      <c r="C71" s="976"/>
      <c r="D71" s="976"/>
      <c r="E71" s="118">
        <v>3</v>
      </c>
      <c r="F71" s="118" t="s">
        <v>5</v>
      </c>
      <c r="G71" s="469"/>
      <c r="H71" s="548"/>
    </row>
    <row r="72" spans="1:8" ht="31.2" customHeight="1" x14ac:dyDescent="0.3">
      <c r="A72" s="880" t="s">
        <v>7</v>
      </c>
      <c r="B72" s="880"/>
      <c r="C72" s="880"/>
      <c r="D72" s="880"/>
      <c r="E72" s="118">
        <v>0</v>
      </c>
      <c r="F72" s="118" t="s">
        <v>5</v>
      </c>
      <c r="G72" s="119">
        <v>0</v>
      </c>
      <c r="H72" s="118" t="s">
        <v>4</v>
      </c>
    </row>
    <row r="73" spans="1:8" ht="17.7" customHeight="1" x14ac:dyDescent="0.3">
      <c r="A73" s="976" t="s">
        <v>6</v>
      </c>
      <c r="B73" s="976"/>
      <c r="C73" s="976"/>
      <c r="D73" s="976"/>
      <c r="E73" s="118">
        <f>G73*25</f>
        <v>68</v>
      </c>
      <c r="F73" s="118" t="s">
        <v>5</v>
      </c>
      <c r="G73" s="119">
        <f>D6-G72-G65</f>
        <v>2.7199999999999998</v>
      </c>
      <c r="H73" s="118" t="s">
        <v>4</v>
      </c>
    </row>
    <row r="74" spans="1:8" ht="10.199999999999999" customHeight="1" x14ac:dyDescent="0.3"/>
    <row r="77" spans="1:8" x14ac:dyDescent="0.3">
      <c r="A77" s="86" t="s">
        <v>3</v>
      </c>
    </row>
    <row r="78" spans="1:8" ht="16.2" x14ac:dyDescent="0.3">
      <c r="A78" s="1004" t="s">
        <v>2</v>
      </c>
      <c r="B78" s="1004"/>
      <c r="C78" s="1004"/>
      <c r="D78" s="1004"/>
      <c r="E78" s="1004"/>
      <c r="F78" s="1004"/>
      <c r="G78" s="1004"/>
      <c r="H78" s="1004"/>
    </row>
    <row r="79" spans="1:8" x14ac:dyDescent="0.3">
      <c r="A79" s="86" t="s">
        <v>1</v>
      </c>
    </row>
    <row r="81" spans="1:8" x14ac:dyDescent="0.3">
      <c r="A81" s="1001" t="s">
        <v>0</v>
      </c>
      <c r="B81" s="1001"/>
      <c r="C81" s="1001"/>
      <c r="D81" s="1001"/>
      <c r="E81" s="1001"/>
      <c r="F81" s="1001"/>
      <c r="G81" s="1001"/>
      <c r="H81" s="1001"/>
    </row>
    <row r="82" spans="1:8" x14ac:dyDescent="0.3">
      <c r="A82" s="1001"/>
      <c r="B82" s="1001"/>
      <c r="C82" s="1001"/>
      <c r="D82" s="1001"/>
      <c r="E82" s="1001"/>
      <c r="F82" s="1001"/>
      <c r="G82" s="1001"/>
      <c r="H82" s="1001"/>
    </row>
    <row r="83" spans="1:8" x14ac:dyDescent="0.3">
      <c r="A83" s="1001"/>
      <c r="B83" s="1001"/>
      <c r="C83" s="1001"/>
      <c r="D83" s="1001"/>
      <c r="E83" s="1001"/>
      <c r="F83" s="1001"/>
      <c r="G83" s="1001"/>
      <c r="H83" s="1001"/>
    </row>
  </sheetData>
  <mergeCells count="80">
    <mergeCell ref="A73:D73"/>
    <mergeCell ref="A65:D65"/>
    <mergeCell ref="B66:D66"/>
    <mergeCell ref="B67:D67"/>
    <mergeCell ref="B68:D68"/>
    <mergeCell ref="B69:D69"/>
    <mergeCell ref="B70:D70"/>
    <mergeCell ref="B71:D71"/>
    <mergeCell ref="A72:D72"/>
    <mergeCell ref="C58:H58"/>
    <mergeCell ref="C54:H54"/>
    <mergeCell ref="C56:H56"/>
    <mergeCell ref="C55:H55"/>
    <mergeCell ref="A57:B58"/>
    <mergeCell ref="C57:H57"/>
    <mergeCell ref="B49:H49"/>
    <mergeCell ref="A44:F44"/>
    <mergeCell ref="B47:H47"/>
    <mergeCell ref="B46:H46"/>
    <mergeCell ref="A42:C42"/>
    <mergeCell ref="D42:H42"/>
    <mergeCell ref="A43:C43"/>
    <mergeCell ref="D43:H43"/>
    <mergeCell ref="A45:A49"/>
    <mergeCell ref="B45:H45"/>
    <mergeCell ref="B48:H48"/>
    <mergeCell ref="E14:H14"/>
    <mergeCell ref="A15:D15"/>
    <mergeCell ref="A81:H83"/>
    <mergeCell ref="A30:H30"/>
    <mergeCell ref="A34:F34"/>
    <mergeCell ref="A35:A41"/>
    <mergeCell ref="B35:H35"/>
    <mergeCell ref="B40:H40"/>
    <mergeCell ref="B41:H41"/>
    <mergeCell ref="B36:H36"/>
    <mergeCell ref="B37:H37"/>
    <mergeCell ref="B38:H38"/>
    <mergeCell ref="B39:H39"/>
    <mergeCell ref="A61:F61"/>
    <mergeCell ref="A62:F62"/>
    <mergeCell ref="D51:H51"/>
    <mergeCell ref="A2:H2"/>
    <mergeCell ref="A5:H5"/>
    <mergeCell ref="A6:C6"/>
    <mergeCell ref="D6:H6"/>
    <mergeCell ref="A7:C7"/>
    <mergeCell ref="D7:H7"/>
    <mergeCell ref="A8:C8"/>
    <mergeCell ref="D8:H8"/>
    <mergeCell ref="A9:C9"/>
    <mergeCell ref="A24:H24"/>
    <mergeCell ref="B25:F25"/>
    <mergeCell ref="A21:D21"/>
    <mergeCell ref="A22:A23"/>
    <mergeCell ref="B22:F23"/>
    <mergeCell ref="E15:H15"/>
    <mergeCell ref="A12:H12"/>
    <mergeCell ref="G22:H22"/>
    <mergeCell ref="D9:H9"/>
    <mergeCell ref="A11:H11"/>
    <mergeCell ref="A13:D13"/>
    <mergeCell ref="E13:H13"/>
    <mergeCell ref="A14:D14"/>
    <mergeCell ref="A78:H78"/>
    <mergeCell ref="B26:F26"/>
    <mergeCell ref="A16:D16"/>
    <mergeCell ref="E16:H16"/>
    <mergeCell ref="A18:H18"/>
    <mergeCell ref="A19:B19"/>
    <mergeCell ref="C19:H19"/>
    <mergeCell ref="B31:F31"/>
    <mergeCell ref="B29:F29"/>
    <mergeCell ref="A27:H27"/>
    <mergeCell ref="B28:F28"/>
    <mergeCell ref="D50:H50"/>
    <mergeCell ref="A51:C51"/>
    <mergeCell ref="A54:B56"/>
    <mergeCell ref="A64:F64"/>
    <mergeCell ref="A50:C50"/>
  </mergeCells>
  <pageMargins left="0.7" right="0.7" top="0.75" bottom="0.75" header="0.3" footer="0.3"/>
  <pageSetup paperSize="9"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
  <sheetViews>
    <sheetView topLeftCell="A11" zoomScaleNormal="100" zoomScaleSheetLayoutView="110" workbookViewId="0">
      <selection activeCell="A11" sqref="A11:H11"/>
    </sheetView>
  </sheetViews>
  <sheetFormatPr defaultColWidth="8.6640625" defaultRowHeight="13.8" x14ac:dyDescent="0.3"/>
  <cols>
    <col min="1" max="1" width="9.33203125" style="138" customWidth="1"/>
    <col min="2" max="2" width="11.6640625" style="138" customWidth="1"/>
    <col min="3" max="3" width="5.6640625" style="138" customWidth="1"/>
    <col min="4" max="4" width="21.6640625" style="138" customWidth="1"/>
    <col min="5" max="5" width="9.33203125" style="138" customWidth="1"/>
    <col min="6" max="6" width="7.44140625" style="138" customWidth="1"/>
    <col min="7" max="7" width="11.88671875"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1155</v>
      </c>
      <c r="B5" s="1103"/>
      <c r="C5" s="1103"/>
      <c r="D5" s="1103"/>
      <c r="E5" s="1103"/>
      <c r="F5" s="1103"/>
      <c r="G5" s="1103"/>
      <c r="H5" s="1103"/>
    </row>
    <row r="6" spans="1:8" ht="17.7" customHeight="1" x14ac:dyDescent="0.3">
      <c r="A6" s="1096" t="s">
        <v>88</v>
      </c>
      <c r="B6" s="1097"/>
      <c r="C6" s="1097"/>
      <c r="D6" s="1097">
        <v>1</v>
      </c>
      <c r="E6" s="1097"/>
      <c r="F6" s="1097"/>
      <c r="G6" s="1097"/>
      <c r="H6" s="1100"/>
    </row>
    <row r="7" spans="1:8" ht="17.7" customHeight="1" x14ac:dyDescent="0.3">
      <c r="A7" s="1096" t="s">
        <v>87</v>
      </c>
      <c r="B7" s="1097"/>
      <c r="C7" s="1097"/>
      <c r="D7" s="1086" t="s">
        <v>1156</v>
      </c>
      <c r="E7" s="1086"/>
      <c r="F7" s="1086"/>
      <c r="G7" s="1086"/>
      <c r="H7" s="1094"/>
    </row>
    <row r="8" spans="1:8" ht="17.7" customHeight="1" x14ac:dyDescent="0.3">
      <c r="A8" s="1096" t="s">
        <v>85</v>
      </c>
      <c r="B8" s="1097"/>
      <c r="C8" s="1097"/>
      <c r="D8" s="1090" t="s">
        <v>168</v>
      </c>
      <c r="E8" s="1090"/>
      <c r="F8" s="1090"/>
      <c r="G8" s="1090"/>
      <c r="H8" s="1091"/>
    </row>
    <row r="9" spans="1:8" ht="17.7" customHeight="1" x14ac:dyDescent="0.3">
      <c r="A9" s="1096" t="s">
        <v>83</v>
      </c>
      <c r="B9" s="1097"/>
      <c r="C9" s="1097"/>
      <c r="D9" s="1090" t="s">
        <v>402</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915</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269</v>
      </c>
      <c r="F15" s="1098"/>
      <c r="G15" s="1098"/>
      <c r="H15" s="1099"/>
    </row>
    <row r="16" spans="1:8" ht="17.7" customHeight="1" x14ac:dyDescent="0.3">
      <c r="A16" s="1096" t="s">
        <v>74</v>
      </c>
      <c r="B16" s="1097"/>
      <c r="C16" s="1097"/>
      <c r="D16" s="1097"/>
      <c r="E16" s="1097" t="s">
        <v>73</v>
      </c>
      <c r="F16" s="1097"/>
      <c r="G16" s="1097"/>
      <c r="H16" s="1100"/>
    </row>
    <row r="17" spans="1:9" ht="10.199999999999999" customHeight="1" x14ac:dyDescent="0.3">
      <c r="A17" s="144"/>
      <c r="B17" s="144"/>
      <c r="C17" s="144"/>
      <c r="D17" s="144"/>
      <c r="E17" s="144"/>
      <c r="F17" s="144"/>
      <c r="G17" s="144"/>
      <c r="H17" s="144"/>
    </row>
    <row r="18" spans="1:9" ht="15" customHeight="1" x14ac:dyDescent="0.3">
      <c r="A18" s="1101" t="s">
        <v>72</v>
      </c>
      <c r="B18" s="1101"/>
      <c r="C18" s="1101"/>
      <c r="D18" s="1101"/>
      <c r="E18" s="1101"/>
      <c r="F18" s="1101"/>
      <c r="G18" s="1101"/>
      <c r="H18" s="1101"/>
    </row>
    <row r="19" spans="1:9" ht="44.25" customHeight="1" x14ac:dyDescent="0.3">
      <c r="A19" s="1075" t="s">
        <v>71</v>
      </c>
      <c r="B19" s="1075"/>
      <c r="C19" s="1087" t="s">
        <v>1514</v>
      </c>
      <c r="D19" s="1087"/>
      <c r="E19" s="1087"/>
      <c r="F19" s="1087"/>
      <c r="G19" s="1087"/>
      <c r="H19" s="1081"/>
    </row>
    <row r="20" spans="1:9" ht="10.199999999999999" customHeight="1" x14ac:dyDescent="0.3">
      <c r="A20" s="144"/>
      <c r="B20" s="144"/>
      <c r="C20" s="144"/>
      <c r="D20" s="144"/>
      <c r="E20" s="144"/>
      <c r="F20" s="144"/>
      <c r="G20" s="144"/>
      <c r="H20" s="144"/>
    </row>
    <row r="21" spans="1:9" ht="15" customHeight="1" x14ac:dyDescent="0.3">
      <c r="A21" s="1077" t="s">
        <v>69</v>
      </c>
      <c r="B21" s="1077"/>
      <c r="C21" s="1077"/>
      <c r="D21" s="1077"/>
      <c r="E21" s="144"/>
      <c r="F21" s="144"/>
      <c r="G21" s="144"/>
      <c r="H21" s="144"/>
    </row>
    <row r="22" spans="1:9" x14ac:dyDescent="0.3">
      <c r="A22" s="1078" t="s">
        <v>68</v>
      </c>
      <c r="B22" s="1079" t="s">
        <v>67</v>
      </c>
      <c r="C22" s="1079"/>
      <c r="D22" s="1079"/>
      <c r="E22" s="1079"/>
      <c r="F22" s="1079"/>
      <c r="G22" s="1079" t="s">
        <v>66</v>
      </c>
      <c r="H22" s="1080"/>
    </row>
    <row r="23" spans="1:9" ht="40.5" customHeight="1" x14ac:dyDescent="0.3">
      <c r="A23" s="1078"/>
      <c r="B23" s="1079"/>
      <c r="C23" s="1079"/>
      <c r="D23" s="1079"/>
      <c r="E23" s="1079"/>
      <c r="F23" s="1079"/>
      <c r="G23" s="501" t="s">
        <v>65</v>
      </c>
      <c r="H23" s="502" t="s">
        <v>64</v>
      </c>
    </row>
    <row r="24" spans="1:9" ht="17.7" customHeight="1" x14ac:dyDescent="0.3">
      <c r="A24" s="1078" t="s">
        <v>63</v>
      </c>
      <c r="B24" s="1079"/>
      <c r="C24" s="1079"/>
      <c r="D24" s="1079"/>
      <c r="E24" s="1079"/>
      <c r="F24" s="1079"/>
      <c r="G24" s="1079"/>
      <c r="H24" s="1080"/>
    </row>
    <row r="25" spans="1:9" ht="43.5" customHeight="1" x14ac:dyDescent="0.3">
      <c r="A25" s="491" t="s">
        <v>1158</v>
      </c>
      <c r="B25" s="1037" t="s">
        <v>1159</v>
      </c>
      <c r="C25" s="1037"/>
      <c r="D25" s="1037"/>
      <c r="E25" s="1037"/>
      <c r="F25" s="1037"/>
      <c r="G25" s="501" t="s">
        <v>261</v>
      </c>
      <c r="H25" s="146" t="s">
        <v>93</v>
      </c>
      <c r="I25" s="117"/>
    </row>
    <row r="26" spans="1:9" ht="17.7" customHeight="1" x14ac:dyDescent="0.3">
      <c r="A26" s="1078" t="s">
        <v>56</v>
      </c>
      <c r="B26" s="1079"/>
      <c r="C26" s="1079"/>
      <c r="D26" s="1079"/>
      <c r="E26" s="1079"/>
      <c r="F26" s="1079"/>
      <c r="G26" s="1079"/>
      <c r="H26" s="1080"/>
    </row>
    <row r="27" spans="1:9" ht="28.5" customHeight="1" x14ac:dyDescent="0.3">
      <c r="A27" s="500"/>
      <c r="B27" s="1087"/>
      <c r="C27" s="1087"/>
      <c r="D27" s="1087"/>
      <c r="E27" s="1087"/>
      <c r="F27" s="1087"/>
      <c r="G27" s="501"/>
      <c r="H27" s="146"/>
    </row>
    <row r="28" spans="1:9" ht="17.7" customHeight="1" x14ac:dyDescent="0.3">
      <c r="A28" s="1078" t="s">
        <v>49</v>
      </c>
      <c r="B28" s="1079"/>
      <c r="C28" s="1079"/>
      <c r="D28" s="1079"/>
      <c r="E28" s="1079"/>
      <c r="F28" s="1079"/>
      <c r="G28" s="1079"/>
      <c r="H28" s="1080"/>
    </row>
    <row r="29" spans="1:9" ht="72.75" customHeight="1" x14ac:dyDescent="0.3">
      <c r="A29" s="500" t="s">
        <v>1160</v>
      </c>
      <c r="B29" s="1087" t="s">
        <v>1161</v>
      </c>
      <c r="C29" s="1087"/>
      <c r="D29" s="1087"/>
      <c r="E29" s="1087"/>
      <c r="F29" s="1087"/>
      <c r="G29" s="501" t="s">
        <v>204</v>
      </c>
      <c r="H29" s="146" t="s">
        <v>93</v>
      </c>
    </row>
    <row r="30" spans="1:9" ht="10.199999999999999" customHeight="1" x14ac:dyDescent="0.3">
      <c r="A30" s="144"/>
      <c r="B30" s="144"/>
      <c r="C30" s="144"/>
      <c r="D30" s="144"/>
      <c r="E30" s="144"/>
      <c r="F30" s="144"/>
      <c r="G30" s="144"/>
      <c r="H30" s="144"/>
    </row>
    <row r="31" spans="1:9" ht="15" customHeight="1" x14ac:dyDescent="0.3">
      <c r="A31" s="145" t="s">
        <v>44</v>
      </c>
      <c r="B31" s="144"/>
      <c r="C31" s="144"/>
      <c r="D31" s="144"/>
      <c r="E31" s="144"/>
      <c r="F31" s="144"/>
      <c r="G31" s="144"/>
      <c r="H31" s="144"/>
    </row>
    <row r="32" spans="1:9" s="143" customFormat="1" ht="17.7" customHeight="1" x14ac:dyDescent="0.3">
      <c r="A32" s="1093" t="s">
        <v>43</v>
      </c>
      <c r="B32" s="1093"/>
      <c r="C32" s="1093"/>
      <c r="D32" s="1093"/>
      <c r="E32" s="1093"/>
      <c r="F32" s="1093"/>
      <c r="G32" s="135">
        <v>6</v>
      </c>
      <c r="H32" s="504" t="s">
        <v>5</v>
      </c>
    </row>
    <row r="33" spans="1:8" ht="34.5" customHeight="1" x14ac:dyDescent="0.3">
      <c r="A33" s="1117" t="s">
        <v>35</v>
      </c>
      <c r="B33" s="1126" t="s">
        <v>1162</v>
      </c>
      <c r="C33" s="1127"/>
      <c r="D33" s="1127"/>
      <c r="E33" s="1127"/>
      <c r="F33" s="1127"/>
      <c r="G33" s="1127"/>
      <c r="H33" s="1127"/>
    </row>
    <row r="34" spans="1:8" ht="39" customHeight="1" x14ac:dyDescent="0.3">
      <c r="A34" s="1119"/>
      <c r="B34" s="1087" t="s">
        <v>1163</v>
      </c>
      <c r="C34" s="1087"/>
      <c r="D34" s="1087"/>
      <c r="E34" s="1087"/>
      <c r="F34" s="1087"/>
      <c r="G34" s="1087"/>
      <c r="H34" s="1081"/>
    </row>
    <row r="35" spans="1:8" ht="37.5" customHeight="1" x14ac:dyDescent="0.3">
      <c r="A35" s="1119"/>
      <c r="B35" s="1087" t="s">
        <v>1164</v>
      </c>
      <c r="C35" s="1087"/>
      <c r="D35" s="1087"/>
      <c r="E35" s="1087"/>
      <c r="F35" s="1087"/>
      <c r="G35" s="1087"/>
      <c r="H35" s="1081"/>
    </row>
    <row r="36" spans="1:8" ht="24.75" customHeight="1" x14ac:dyDescent="0.3">
      <c r="A36" s="1119"/>
      <c r="B36" s="1087" t="s">
        <v>1165</v>
      </c>
      <c r="C36" s="1087"/>
      <c r="D36" s="1087"/>
      <c r="E36" s="1087"/>
      <c r="F36" s="1087"/>
      <c r="G36" s="1087"/>
      <c r="H36" s="1081"/>
    </row>
    <row r="37" spans="1:8" ht="20.25" customHeight="1" x14ac:dyDescent="0.3">
      <c r="A37" s="1089" t="s">
        <v>31</v>
      </c>
      <c r="B37" s="1090"/>
      <c r="C37" s="1090"/>
      <c r="D37" s="1090" t="s">
        <v>1166</v>
      </c>
      <c r="E37" s="1090"/>
      <c r="F37" s="1090"/>
      <c r="G37" s="1090"/>
      <c r="H37" s="1091"/>
    </row>
    <row r="38" spans="1:8" ht="69" customHeight="1" x14ac:dyDescent="0.3">
      <c r="A38" s="1085" t="s">
        <v>29</v>
      </c>
      <c r="B38" s="1086"/>
      <c r="C38" s="1086"/>
      <c r="D38" s="1081" t="s">
        <v>1507</v>
      </c>
      <c r="E38" s="1075"/>
      <c r="F38" s="1075"/>
      <c r="G38" s="1075"/>
      <c r="H38" s="1075"/>
    </row>
    <row r="39" spans="1:8" s="143" customFormat="1" ht="17.7" customHeight="1" x14ac:dyDescent="0.3">
      <c r="A39" s="1053" t="s">
        <v>284</v>
      </c>
      <c r="B39" s="1053"/>
      <c r="C39" s="1053"/>
      <c r="D39" s="1053"/>
      <c r="E39" s="1053"/>
      <c r="F39" s="1053"/>
      <c r="G39" s="135">
        <v>6</v>
      </c>
      <c r="H39" s="496" t="s">
        <v>5</v>
      </c>
    </row>
    <row r="40" spans="1:8" ht="25.2" customHeight="1" x14ac:dyDescent="0.3">
      <c r="A40" s="1117" t="s">
        <v>35</v>
      </c>
      <c r="B40" s="1083" t="s">
        <v>1168</v>
      </c>
      <c r="C40" s="1083"/>
      <c r="D40" s="1083"/>
      <c r="E40" s="1083"/>
      <c r="F40" s="1083"/>
      <c r="G40" s="1083"/>
      <c r="H40" s="1084"/>
    </row>
    <row r="41" spans="1:8" ht="33.75" customHeight="1" x14ac:dyDescent="0.3">
      <c r="A41" s="1119"/>
      <c r="B41" s="1081" t="s">
        <v>1169</v>
      </c>
      <c r="C41" s="1075"/>
      <c r="D41" s="1075"/>
      <c r="E41" s="1075"/>
      <c r="F41" s="1075"/>
      <c r="G41" s="1075"/>
      <c r="H41" s="1075"/>
    </row>
    <row r="42" spans="1:8" ht="25.2" customHeight="1" x14ac:dyDescent="0.3">
      <c r="A42" s="1119"/>
      <c r="B42" s="1081" t="s">
        <v>1170</v>
      </c>
      <c r="C42" s="1075"/>
      <c r="D42" s="1075"/>
      <c r="E42" s="1075"/>
      <c r="F42" s="1075"/>
      <c r="G42" s="1075"/>
      <c r="H42" s="1075"/>
    </row>
    <row r="43" spans="1:8" ht="25.2" customHeight="1" x14ac:dyDescent="0.3">
      <c r="A43" s="1119"/>
      <c r="B43" s="1087" t="s">
        <v>1171</v>
      </c>
      <c r="C43" s="1087"/>
      <c r="D43" s="1087"/>
      <c r="E43" s="1087"/>
      <c r="F43" s="1087"/>
      <c r="G43" s="1087"/>
      <c r="H43" s="1081"/>
    </row>
    <row r="44" spans="1:8" ht="18.75" customHeight="1" x14ac:dyDescent="0.3">
      <c r="A44" s="1089" t="s">
        <v>31</v>
      </c>
      <c r="B44" s="1090"/>
      <c r="C44" s="1090"/>
      <c r="D44" s="1090" t="s">
        <v>1166</v>
      </c>
      <c r="E44" s="1090"/>
      <c r="F44" s="1090"/>
      <c r="G44" s="1090"/>
      <c r="H44" s="1091"/>
    </row>
    <row r="45" spans="1:8" ht="35.25" customHeight="1" x14ac:dyDescent="0.3">
      <c r="A45" s="1085" t="s">
        <v>29</v>
      </c>
      <c r="B45" s="1086"/>
      <c r="C45" s="1086"/>
      <c r="D45" s="1034" t="s">
        <v>1172</v>
      </c>
      <c r="E45" s="1035"/>
      <c r="F45" s="1035"/>
      <c r="G45" s="1035"/>
      <c r="H45" s="1035"/>
    </row>
    <row r="46" spans="1:8" ht="10.199999999999999" customHeight="1" x14ac:dyDescent="0.3">
      <c r="A46" s="144"/>
      <c r="B46" s="144"/>
      <c r="C46" s="144"/>
      <c r="D46" s="144"/>
      <c r="E46" s="144"/>
      <c r="F46" s="144"/>
      <c r="G46" s="144"/>
      <c r="H46" s="144"/>
    </row>
    <row r="47" spans="1:8" ht="15" customHeight="1" x14ac:dyDescent="0.3">
      <c r="A47" s="145" t="s">
        <v>27</v>
      </c>
      <c r="B47" s="144"/>
      <c r="C47" s="144"/>
      <c r="D47" s="144"/>
      <c r="E47" s="144"/>
      <c r="F47" s="144"/>
      <c r="G47" s="144"/>
      <c r="H47" s="144"/>
    </row>
    <row r="48" spans="1:8" ht="20.100000000000001" customHeight="1" x14ac:dyDescent="0.3">
      <c r="A48" s="1074" t="s">
        <v>26</v>
      </c>
      <c r="B48" s="1096"/>
      <c r="C48" s="1081" t="s">
        <v>1173</v>
      </c>
      <c r="D48" s="1075"/>
      <c r="E48" s="1075"/>
      <c r="F48" s="1075"/>
      <c r="G48" s="1075"/>
      <c r="H48" s="1075"/>
    </row>
    <row r="49" spans="1:8" ht="20.100000000000001" customHeight="1" x14ac:dyDescent="0.3">
      <c r="A49" s="1074"/>
      <c r="B49" s="1096"/>
      <c r="C49" s="1087" t="s">
        <v>1174</v>
      </c>
      <c r="D49" s="1087"/>
      <c r="E49" s="1087"/>
      <c r="F49" s="1087"/>
      <c r="G49" s="1087"/>
      <c r="H49" s="1081"/>
    </row>
    <row r="50" spans="1:8" ht="20.100000000000001" customHeight="1" x14ac:dyDescent="0.3">
      <c r="A50" s="1074"/>
      <c r="B50" s="1096"/>
      <c r="C50" s="1087" t="s">
        <v>1175</v>
      </c>
      <c r="D50" s="1087"/>
      <c r="E50" s="1087"/>
      <c r="F50" s="1087"/>
      <c r="G50" s="1087"/>
      <c r="H50" s="1081"/>
    </row>
    <row r="51" spans="1:8" ht="20.100000000000001" customHeight="1" x14ac:dyDescent="0.3">
      <c r="A51" s="1104" t="s">
        <v>22</v>
      </c>
      <c r="B51" s="1105"/>
      <c r="C51" s="1087" t="s">
        <v>1176</v>
      </c>
      <c r="D51" s="1087"/>
      <c r="E51" s="1087"/>
      <c r="F51" s="1087"/>
      <c r="G51" s="1087"/>
      <c r="H51" s="1081"/>
    </row>
    <row r="52" spans="1:8" ht="20.100000000000001" customHeight="1" x14ac:dyDescent="0.3">
      <c r="A52" s="1103"/>
      <c r="B52" s="1108"/>
      <c r="C52" s="1087" t="s">
        <v>1177</v>
      </c>
      <c r="D52" s="1087"/>
      <c r="E52" s="1087"/>
      <c r="F52" s="1087"/>
      <c r="G52" s="1087"/>
      <c r="H52" s="1081"/>
    </row>
    <row r="53" spans="1:8" ht="10.199999999999999" customHeight="1" x14ac:dyDescent="0.3">
      <c r="A53" s="144"/>
      <c r="B53" s="144"/>
      <c r="C53" s="144"/>
      <c r="D53" s="144"/>
      <c r="E53" s="144"/>
      <c r="F53" s="144"/>
      <c r="G53" s="144"/>
      <c r="H53" s="144"/>
    </row>
    <row r="54" spans="1:8" ht="15" customHeight="1" x14ac:dyDescent="0.3">
      <c r="A54" s="145" t="s">
        <v>19</v>
      </c>
      <c r="B54" s="145"/>
      <c r="C54" s="145"/>
      <c r="D54" s="145"/>
      <c r="E54" s="145"/>
      <c r="F54" s="145"/>
      <c r="G54" s="144"/>
      <c r="H54" s="144"/>
    </row>
    <row r="55" spans="1:8" ht="20.100000000000001" customHeight="1" x14ac:dyDescent="0.3">
      <c r="A55" s="1075" t="s">
        <v>18</v>
      </c>
      <c r="B55" s="1075"/>
      <c r="C55" s="1075"/>
      <c r="D55" s="1075"/>
      <c r="E55" s="1075"/>
      <c r="F55" s="1075"/>
      <c r="G55" s="142">
        <v>0.5</v>
      </c>
      <c r="H55" s="139" t="s">
        <v>4</v>
      </c>
    </row>
    <row r="56" spans="1:8" ht="20.100000000000001" customHeight="1" x14ac:dyDescent="0.3">
      <c r="A56" s="1074" t="s">
        <v>17</v>
      </c>
      <c r="B56" s="1074"/>
      <c r="C56" s="1074"/>
      <c r="D56" s="1074"/>
      <c r="E56" s="1074"/>
      <c r="F56" s="1074"/>
      <c r="G56" s="142">
        <v>0.5</v>
      </c>
      <c r="H56" s="139" t="s">
        <v>4</v>
      </c>
    </row>
    <row r="57" spans="1:8" x14ac:dyDescent="0.3">
      <c r="A57" s="499"/>
      <c r="B57" s="499"/>
      <c r="C57" s="499"/>
      <c r="D57" s="499"/>
      <c r="E57" s="499"/>
      <c r="F57" s="499"/>
      <c r="G57" s="141"/>
      <c r="H57" s="139"/>
    </row>
    <row r="58" spans="1:8" x14ac:dyDescent="0.3">
      <c r="A58" s="1095" t="s">
        <v>16</v>
      </c>
      <c r="B58" s="1095"/>
      <c r="C58" s="1095"/>
      <c r="D58" s="1095"/>
      <c r="E58" s="1095"/>
      <c r="F58" s="1095"/>
      <c r="G58" s="503"/>
      <c r="H58" s="141"/>
    </row>
    <row r="59" spans="1:8" ht="35.25" customHeight="1" x14ac:dyDescent="0.3">
      <c r="A59" s="1075" t="s">
        <v>15</v>
      </c>
      <c r="B59" s="1075"/>
      <c r="C59" s="1075"/>
      <c r="D59" s="1075"/>
      <c r="E59" s="139">
        <f>SUM(E60:E65)</f>
        <v>14</v>
      </c>
      <c r="F59" s="139" t="s">
        <v>5</v>
      </c>
      <c r="G59" s="140">
        <f>E59/25</f>
        <v>0.56000000000000005</v>
      </c>
      <c r="H59" s="139" t="s">
        <v>4</v>
      </c>
    </row>
    <row r="60" spans="1:8" ht="17.7" customHeight="1" x14ac:dyDescent="0.3">
      <c r="A60" s="144" t="s">
        <v>14</v>
      </c>
      <c r="B60" s="1074" t="s">
        <v>13</v>
      </c>
      <c r="C60" s="1074"/>
      <c r="D60" s="1074"/>
      <c r="E60" s="139">
        <v>6</v>
      </c>
      <c r="F60" s="139" t="s">
        <v>5</v>
      </c>
      <c r="G60" s="505"/>
      <c r="H60" s="552"/>
    </row>
    <row r="61" spans="1:8" ht="17.7" customHeight="1" x14ac:dyDescent="0.3">
      <c r="A61" s="144"/>
      <c r="B61" s="1074" t="s">
        <v>12</v>
      </c>
      <c r="C61" s="1074"/>
      <c r="D61" s="1074"/>
      <c r="E61" s="139">
        <v>6</v>
      </c>
      <c r="F61" s="139" t="s">
        <v>5</v>
      </c>
      <c r="G61" s="505"/>
      <c r="H61" s="552"/>
    </row>
    <row r="62" spans="1:8" ht="17.7" customHeight="1" x14ac:dyDescent="0.3">
      <c r="A62" s="144"/>
      <c r="B62" s="1074" t="s">
        <v>11</v>
      </c>
      <c r="C62" s="1074"/>
      <c r="D62" s="1074"/>
      <c r="E62" s="139">
        <v>1</v>
      </c>
      <c r="F62" s="139" t="s">
        <v>5</v>
      </c>
      <c r="G62" s="505"/>
      <c r="H62" s="552"/>
    </row>
    <row r="63" spans="1:8" ht="17.7" customHeight="1" x14ac:dyDescent="0.3">
      <c r="A63" s="144"/>
      <c r="B63" s="1074" t="s">
        <v>10</v>
      </c>
      <c r="C63" s="1074"/>
      <c r="D63" s="1074"/>
      <c r="E63" s="139">
        <v>0</v>
      </c>
      <c r="F63" s="139" t="s">
        <v>5</v>
      </c>
      <c r="G63" s="505"/>
      <c r="H63" s="552"/>
    </row>
    <row r="64" spans="1:8" ht="17.7" customHeight="1" x14ac:dyDescent="0.3">
      <c r="A64" s="144"/>
      <c r="B64" s="1074" t="s">
        <v>9</v>
      </c>
      <c r="C64" s="1074"/>
      <c r="D64" s="1074"/>
      <c r="E64" s="139">
        <v>0</v>
      </c>
      <c r="F64" s="139" t="s">
        <v>5</v>
      </c>
      <c r="G64" s="505"/>
      <c r="H64" s="552"/>
    </row>
    <row r="65" spans="1:8" ht="17.7" customHeight="1" x14ac:dyDescent="0.3">
      <c r="A65" s="144"/>
      <c r="B65" s="1074" t="s">
        <v>8</v>
      </c>
      <c r="C65" s="1074"/>
      <c r="D65" s="1074"/>
      <c r="E65" s="139">
        <v>1</v>
      </c>
      <c r="F65" s="139" t="s">
        <v>5</v>
      </c>
      <c r="G65" s="505"/>
      <c r="H65" s="552"/>
    </row>
    <row r="66" spans="1:8" ht="31.2" customHeight="1" x14ac:dyDescent="0.3">
      <c r="A66" s="1075" t="s">
        <v>7</v>
      </c>
      <c r="B66" s="1075"/>
      <c r="C66" s="1075"/>
      <c r="D66" s="1075"/>
      <c r="E66" s="139">
        <v>0</v>
      </c>
      <c r="F66" s="139" t="s">
        <v>5</v>
      </c>
      <c r="G66" s="140">
        <v>0</v>
      </c>
      <c r="H66" s="139" t="s">
        <v>4</v>
      </c>
    </row>
    <row r="67" spans="1:8" ht="17.7" customHeight="1" x14ac:dyDescent="0.3">
      <c r="A67" s="1074" t="s">
        <v>6</v>
      </c>
      <c r="B67" s="1074"/>
      <c r="C67" s="1074"/>
      <c r="D67" s="1074"/>
      <c r="E67" s="139">
        <f>G67*25</f>
        <v>10.999999999999998</v>
      </c>
      <c r="F67" s="139" t="s">
        <v>5</v>
      </c>
      <c r="G67" s="140">
        <f>D6-G66-G59</f>
        <v>0.43999999999999995</v>
      </c>
      <c r="H67" s="139" t="s">
        <v>4</v>
      </c>
    </row>
    <row r="68" spans="1:8" ht="10.199999999999999" customHeight="1" x14ac:dyDescent="0.3">
      <c r="A68" s="144"/>
      <c r="B68" s="144"/>
      <c r="C68" s="144"/>
      <c r="D68" s="144"/>
      <c r="E68" s="144"/>
      <c r="F68" s="144"/>
      <c r="G68" s="144"/>
      <c r="H68" s="144"/>
    </row>
    <row r="69" spans="1:8" x14ac:dyDescent="0.3">
      <c r="A69" s="1128" t="s">
        <v>91</v>
      </c>
      <c r="B69" s="1128"/>
      <c r="C69" s="1128"/>
      <c r="D69" s="1128"/>
      <c r="E69" s="1128"/>
      <c r="F69" s="1128"/>
      <c r="G69" s="1128"/>
      <c r="H69" s="1128"/>
    </row>
    <row r="70" spans="1:8" x14ac:dyDescent="0.3">
      <c r="A70" s="144"/>
      <c r="B70" s="144"/>
      <c r="C70" s="144"/>
      <c r="D70" s="144"/>
      <c r="E70" s="144"/>
      <c r="F70" s="144"/>
      <c r="G70" s="144"/>
      <c r="H70" s="144"/>
    </row>
    <row r="71" spans="1:8" x14ac:dyDescent="0.3">
      <c r="A71" s="145" t="s">
        <v>90</v>
      </c>
      <c r="B71" s="144"/>
      <c r="C71" s="144"/>
      <c r="D71" s="144"/>
      <c r="E71" s="144"/>
      <c r="F71" s="144"/>
      <c r="G71" s="144"/>
      <c r="H71" s="144"/>
    </row>
    <row r="72" spans="1:8" x14ac:dyDescent="0.3">
      <c r="A72" s="1103" t="s">
        <v>1178</v>
      </c>
      <c r="B72" s="1103"/>
      <c r="C72" s="1103"/>
      <c r="D72" s="1103"/>
      <c r="E72" s="1103"/>
      <c r="F72" s="1103"/>
      <c r="G72" s="1103"/>
      <c r="H72" s="1103"/>
    </row>
    <row r="73" spans="1:8" ht="17.7" customHeight="1" x14ac:dyDescent="0.3">
      <c r="A73" s="1096" t="s">
        <v>88</v>
      </c>
      <c r="B73" s="1097"/>
      <c r="C73" s="1097"/>
      <c r="D73" s="1097">
        <v>1</v>
      </c>
      <c r="E73" s="1097"/>
      <c r="F73" s="1097"/>
      <c r="G73" s="1097"/>
      <c r="H73" s="1100"/>
    </row>
    <row r="74" spans="1:8" ht="17.7" customHeight="1" x14ac:dyDescent="0.3">
      <c r="A74" s="1096" t="s">
        <v>87</v>
      </c>
      <c r="B74" s="1097"/>
      <c r="C74" s="1097"/>
      <c r="D74" s="1086" t="s">
        <v>1156</v>
      </c>
      <c r="E74" s="1086"/>
      <c r="F74" s="1086"/>
      <c r="G74" s="1086"/>
      <c r="H74" s="1094"/>
    </row>
    <row r="75" spans="1:8" ht="17.7" customHeight="1" x14ac:dyDescent="0.3">
      <c r="A75" s="1096" t="s">
        <v>85</v>
      </c>
      <c r="B75" s="1097"/>
      <c r="C75" s="1097"/>
      <c r="D75" s="1090" t="s">
        <v>168</v>
      </c>
      <c r="E75" s="1090"/>
      <c r="F75" s="1090"/>
      <c r="G75" s="1090"/>
      <c r="H75" s="1091"/>
    </row>
    <row r="76" spans="1:8" ht="17.7" customHeight="1" x14ac:dyDescent="0.3">
      <c r="A76" s="1096" t="s">
        <v>83</v>
      </c>
      <c r="B76" s="1097"/>
      <c r="C76" s="1097"/>
      <c r="D76" s="1090" t="s">
        <v>402</v>
      </c>
      <c r="E76" s="1090"/>
      <c r="F76" s="1090"/>
      <c r="G76" s="1090"/>
      <c r="H76" s="1091"/>
    </row>
    <row r="77" spans="1:8" x14ac:dyDescent="0.3">
      <c r="A77" s="144"/>
      <c r="B77" s="144"/>
      <c r="C77" s="144"/>
      <c r="D77" s="144"/>
      <c r="E77" s="144"/>
      <c r="F77" s="144"/>
      <c r="G77" s="144"/>
      <c r="H77" s="144"/>
    </row>
    <row r="78" spans="1:8" x14ac:dyDescent="0.3">
      <c r="A78" s="1101" t="s">
        <v>81</v>
      </c>
      <c r="B78" s="1101"/>
      <c r="C78" s="1101"/>
      <c r="D78" s="1101"/>
      <c r="E78" s="1101"/>
      <c r="F78" s="1101"/>
      <c r="G78" s="1101"/>
      <c r="H78" s="1101"/>
    </row>
    <row r="79" spans="1:8" x14ac:dyDescent="0.3">
      <c r="A79" s="1050" t="s">
        <v>915</v>
      </c>
      <c r="B79" s="1050"/>
      <c r="C79" s="1050"/>
      <c r="D79" s="1050"/>
      <c r="E79" s="1050"/>
      <c r="F79" s="1050"/>
      <c r="G79" s="1050"/>
      <c r="H79" s="1050"/>
    </row>
    <row r="80" spans="1:8" x14ac:dyDescent="0.3">
      <c r="A80" s="1096" t="s">
        <v>79</v>
      </c>
      <c r="B80" s="1097"/>
      <c r="C80" s="1097"/>
      <c r="D80" s="1097"/>
      <c r="E80" s="1097" t="s">
        <v>78</v>
      </c>
      <c r="F80" s="1097"/>
      <c r="G80" s="1097"/>
      <c r="H80" s="1100"/>
    </row>
    <row r="81" spans="1:8" x14ac:dyDescent="0.3">
      <c r="A81" s="1096" t="s">
        <v>77</v>
      </c>
      <c r="B81" s="1097"/>
      <c r="C81" s="1097"/>
      <c r="D81" s="1097"/>
      <c r="E81" s="1097" t="s">
        <v>462</v>
      </c>
      <c r="F81" s="1097"/>
      <c r="G81" s="1097"/>
      <c r="H81" s="1100"/>
    </row>
    <row r="82" spans="1:8" x14ac:dyDescent="0.3">
      <c r="A82" s="1096" t="s">
        <v>76</v>
      </c>
      <c r="B82" s="1097"/>
      <c r="C82" s="1097"/>
      <c r="D82" s="1097"/>
      <c r="E82" s="1098" t="s">
        <v>269</v>
      </c>
      <c r="F82" s="1098"/>
      <c r="G82" s="1098"/>
      <c r="H82" s="1099"/>
    </row>
    <row r="83" spans="1:8" x14ac:dyDescent="0.3">
      <c r="A83" s="1096" t="s">
        <v>74</v>
      </c>
      <c r="B83" s="1097"/>
      <c r="C83" s="1097"/>
      <c r="D83" s="1097"/>
      <c r="E83" s="1097" t="s">
        <v>73</v>
      </c>
      <c r="F83" s="1097"/>
      <c r="G83" s="1097"/>
      <c r="H83" s="1100"/>
    </row>
    <row r="84" spans="1:8" x14ac:dyDescent="0.3">
      <c r="A84" s="144"/>
      <c r="B84" s="144"/>
      <c r="C84" s="144"/>
      <c r="D84" s="144"/>
      <c r="E84" s="144"/>
      <c r="F84" s="144"/>
      <c r="G84" s="144"/>
      <c r="H84" s="144"/>
    </row>
    <row r="85" spans="1:8" x14ac:dyDescent="0.3">
      <c r="A85" s="1101" t="s">
        <v>72</v>
      </c>
      <c r="B85" s="1101"/>
      <c r="C85" s="1101"/>
      <c r="D85" s="1101"/>
      <c r="E85" s="1101"/>
      <c r="F85" s="1101"/>
      <c r="G85" s="1101"/>
      <c r="H85" s="1101"/>
    </row>
    <row r="86" spans="1:8" ht="42" customHeight="1" x14ac:dyDescent="0.3">
      <c r="A86" s="1075" t="s">
        <v>71</v>
      </c>
      <c r="B86" s="1075"/>
      <c r="C86" s="1087" t="s">
        <v>1514</v>
      </c>
      <c r="D86" s="1087"/>
      <c r="E86" s="1087"/>
      <c r="F86" s="1087"/>
      <c r="G86" s="1087"/>
      <c r="H86" s="1081"/>
    </row>
    <row r="87" spans="1:8" x14ac:dyDescent="0.3">
      <c r="A87" s="144"/>
      <c r="B87" s="144"/>
      <c r="C87" s="144"/>
      <c r="D87" s="144"/>
      <c r="E87" s="144"/>
      <c r="F87" s="144"/>
      <c r="G87" s="144"/>
      <c r="H87" s="144"/>
    </row>
    <row r="88" spans="1:8" x14ac:dyDescent="0.3">
      <c r="A88" s="1077" t="s">
        <v>69</v>
      </c>
      <c r="B88" s="1077"/>
      <c r="C88" s="1077"/>
      <c r="D88" s="1077"/>
      <c r="E88" s="144"/>
      <c r="F88" s="144"/>
      <c r="G88" s="144"/>
      <c r="H88" s="144"/>
    </row>
    <row r="89" spans="1:8" ht="16.5" customHeight="1" x14ac:dyDescent="0.3">
      <c r="A89" s="1078" t="s">
        <v>68</v>
      </c>
      <c r="B89" s="1079" t="s">
        <v>67</v>
      </c>
      <c r="C89" s="1079"/>
      <c r="D89" s="1079"/>
      <c r="E89" s="1079"/>
      <c r="F89" s="1079"/>
      <c r="G89" s="1079" t="s">
        <v>66</v>
      </c>
      <c r="H89" s="1080"/>
    </row>
    <row r="90" spans="1:8" ht="27.6" x14ac:dyDescent="0.3">
      <c r="A90" s="1078"/>
      <c r="B90" s="1079"/>
      <c r="C90" s="1079"/>
      <c r="D90" s="1079"/>
      <c r="E90" s="1079"/>
      <c r="F90" s="1079"/>
      <c r="G90" s="501" t="s">
        <v>65</v>
      </c>
      <c r="H90" s="502" t="s">
        <v>64</v>
      </c>
    </row>
    <row r="91" spans="1:8" ht="16.5" customHeight="1" x14ac:dyDescent="0.3">
      <c r="A91" s="1078" t="s">
        <v>63</v>
      </c>
      <c r="B91" s="1079"/>
      <c r="C91" s="1079"/>
      <c r="D91" s="1079"/>
      <c r="E91" s="1079"/>
      <c r="F91" s="1079"/>
      <c r="G91" s="1079"/>
      <c r="H91" s="1080"/>
    </row>
    <row r="92" spans="1:8" ht="49.5" customHeight="1" x14ac:dyDescent="0.3">
      <c r="A92" s="491" t="s">
        <v>1179</v>
      </c>
      <c r="B92" s="1037" t="s">
        <v>1180</v>
      </c>
      <c r="C92" s="1037"/>
      <c r="D92" s="1037"/>
      <c r="E92" s="1037"/>
      <c r="F92" s="1037"/>
      <c r="G92" s="501" t="s">
        <v>261</v>
      </c>
      <c r="H92" s="146" t="s">
        <v>93</v>
      </c>
    </row>
    <row r="93" spans="1:8" ht="16.5" customHeight="1" x14ac:dyDescent="0.3">
      <c r="A93" s="1078" t="s">
        <v>56</v>
      </c>
      <c r="B93" s="1079"/>
      <c r="C93" s="1079"/>
      <c r="D93" s="1079"/>
      <c r="E93" s="1079"/>
      <c r="F93" s="1079"/>
      <c r="G93" s="1079"/>
      <c r="H93" s="1080"/>
    </row>
    <row r="94" spans="1:8" ht="23.25" customHeight="1" x14ac:dyDescent="0.3">
      <c r="A94" s="500"/>
      <c r="B94" s="1087"/>
      <c r="C94" s="1087"/>
      <c r="D94" s="1087"/>
      <c r="E94" s="1087"/>
      <c r="F94" s="1087"/>
      <c r="G94" s="501"/>
      <c r="H94" s="146"/>
    </row>
    <row r="95" spans="1:8" ht="16.5" customHeight="1" x14ac:dyDescent="0.3">
      <c r="A95" s="1078" t="s">
        <v>49</v>
      </c>
      <c r="B95" s="1079"/>
      <c r="C95" s="1079"/>
      <c r="D95" s="1079"/>
      <c r="E95" s="1079"/>
      <c r="F95" s="1079"/>
      <c r="G95" s="1079"/>
      <c r="H95" s="1080"/>
    </row>
    <row r="96" spans="1:8" ht="55.5" customHeight="1" x14ac:dyDescent="0.3">
      <c r="A96" s="500" t="s">
        <v>1181</v>
      </c>
      <c r="B96" s="1087" t="s">
        <v>1182</v>
      </c>
      <c r="C96" s="1087"/>
      <c r="D96" s="1087"/>
      <c r="E96" s="1087"/>
      <c r="F96" s="1087"/>
      <c r="G96" s="501" t="s">
        <v>204</v>
      </c>
      <c r="H96" s="146" t="s">
        <v>93</v>
      </c>
    </row>
    <row r="97" spans="1:8" x14ac:dyDescent="0.3">
      <c r="A97" s="144"/>
      <c r="B97" s="144"/>
      <c r="C97" s="144"/>
      <c r="D97" s="144"/>
      <c r="E97" s="144"/>
      <c r="F97" s="144"/>
      <c r="G97" s="144"/>
      <c r="H97" s="144"/>
    </row>
    <row r="98" spans="1:8" x14ac:dyDescent="0.3">
      <c r="A98" s="145" t="s">
        <v>44</v>
      </c>
      <c r="B98" s="144"/>
      <c r="C98" s="144"/>
      <c r="D98" s="144"/>
      <c r="E98" s="144"/>
      <c r="F98" s="144"/>
      <c r="G98" s="144"/>
      <c r="H98" s="144"/>
    </row>
    <row r="99" spans="1:8" x14ac:dyDescent="0.3">
      <c r="A99" s="1093" t="s">
        <v>43</v>
      </c>
      <c r="B99" s="1093"/>
      <c r="C99" s="1093"/>
      <c r="D99" s="1093"/>
      <c r="E99" s="1093"/>
      <c r="F99" s="1093"/>
      <c r="G99" s="135">
        <v>6</v>
      </c>
      <c r="H99" s="504" t="s">
        <v>5</v>
      </c>
    </row>
    <row r="100" spans="1:8" ht="34.5" customHeight="1" x14ac:dyDescent="0.3">
      <c r="A100" s="1117" t="s">
        <v>35</v>
      </c>
      <c r="B100" s="1126" t="s">
        <v>1183</v>
      </c>
      <c r="C100" s="1127"/>
      <c r="D100" s="1127"/>
      <c r="E100" s="1127"/>
      <c r="F100" s="1127"/>
      <c r="G100" s="1127"/>
      <c r="H100" s="1127"/>
    </row>
    <row r="101" spans="1:8" ht="20.100000000000001" customHeight="1" x14ac:dyDescent="0.3">
      <c r="A101" s="1119"/>
      <c r="B101" s="1087" t="s">
        <v>1184</v>
      </c>
      <c r="C101" s="1087"/>
      <c r="D101" s="1087"/>
      <c r="E101" s="1087"/>
      <c r="F101" s="1087"/>
      <c r="G101" s="1087"/>
      <c r="H101" s="1081"/>
    </row>
    <row r="102" spans="1:8" ht="20.100000000000001" customHeight="1" x14ac:dyDescent="0.3">
      <c r="A102" s="1119"/>
      <c r="B102" s="1087" t="s">
        <v>1185</v>
      </c>
      <c r="C102" s="1087"/>
      <c r="D102" s="1087"/>
      <c r="E102" s="1087"/>
      <c r="F102" s="1087"/>
      <c r="G102" s="1087"/>
      <c r="H102" s="1081"/>
    </row>
    <row r="103" spans="1:8" ht="20.100000000000001" customHeight="1" x14ac:dyDescent="0.3">
      <c r="A103" s="1119"/>
      <c r="B103" s="1087" t="s">
        <v>1186</v>
      </c>
      <c r="C103" s="1087"/>
      <c r="D103" s="1087"/>
      <c r="E103" s="1087"/>
      <c r="F103" s="1087"/>
      <c r="G103" s="1087"/>
      <c r="H103" s="1081"/>
    </row>
    <row r="104" spans="1:8" ht="21" customHeight="1" x14ac:dyDescent="0.3">
      <c r="A104" s="1089" t="s">
        <v>31</v>
      </c>
      <c r="B104" s="1090"/>
      <c r="C104" s="1090"/>
      <c r="D104" s="1090" t="s">
        <v>1187</v>
      </c>
      <c r="E104" s="1090"/>
      <c r="F104" s="1090"/>
      <c r="G104" s="1090"/>
      <c r="H104" s="1091"/>
    </row>
    <row r="105" spans="1:8" ht="67.5" customHeight="1" x14ac:dyDescent="0.3">
      <c r="A105" s="1085" t="s">
        <v>29</v>
      </c>
      <c r="B105" s="1086"/>
      <c r="C105" s="1086"/>
      <c r="D105" s="1081" t="s">
        <v>1167</v>
      </c>
      <c r="E105" s="1075"/>
      <c r="F105" s="1075"/>
      <c r="G105" s="1075"/>
      <c r="H105" s="1075"/>
    </row>
    <row r="106" spans="1:8" x14ac:dyDescent="0.3">
      <c r="A106" s="1053" t="s">
        <v>284</v>
      </c>
      <c r="B106" s="1053"/>
      <c r="C106" s="1053"/>
      <c r="D106" s="1053"/>
      <c r="E106" s="1053"/>
      <c r="F106" s="1053"/>
      <c r="G106" s="135">
        <v>6</v>
      </c>
      <c r="H106" s="496" t="s">
        <v>5</v>
      </c>
    </row>
    <row r="107" spans="1:8" ht="20.100000000000001" customHeight="1" x14ac:dyDescent="0.3">
      <c r="A107" s="1117" t="s">
        <v>35</v>
      </c>
      <c r="B107" s="1083" t="s">
        <v>1188</v>
      </c>
      <c r="C107" s="1083"/>
      <c r="D107" s="1083"/>
      <c r="E107" s="1083"/>
      <c r="F107" s="1083"/>
      <c r="G107" s="1083"/>
      <c r="H107" s="1084"/>
    </row>
    <row r="108" spans="1:8" ht="20.100000000000001" customHeight="1" x14ac:dyDescent="0.3">
      <c r="A108" s="1119"/>
      <c r="B108" s="1081" t="s">
        <v>1189</v>
      </c>
      <c r="C108" s="1075"/>
      <c r="D108" s="1075"/>
      <c r="E108" s="1075"/>
      <c r="F108" s="1075"/>
      <c r="G108" s="1075"/>
      <c r="H108" s="1075"/>
    </row>
    <row r="109" spans="1:8" ht="20.100000000000001" customHeight="1" x14ac:dyDescent="0.3">
      <c r="A109" s="1119"/>
      <c r="B109" s="1081" t="s">
        <v>1190</v>
      </c>
      <c r="C109" s="1075"/>
      <c r="D109" s="1075"/>
      <c r="E109" s="1075"/>
      <c r="F109" s="1075"/>
      <c r="G109" s="1075"/>
      <c r="H109" s="1075"/>
    </row>
    <row r="110" spans="1:8" ht="20.100000000000001" customHeight="1" x14ac:dyDescent="0.3">
      <c r="A110" s="1119"/>
      <c r="B110" s="1087" t="s">
        <v>1191</v>
      </c>
      <c r="C110" s="1087"/>
      <c r="D110" s="1087"/>
      <c r="E110" s="1087"/>
      <c r="F110" s="1087"/>
      <c r="G110" s="1087"/>
      <c r="H110" s="1081"/>
    </row>
    <row r="111" spans="1:8" ht="19.5" customHeight="1" x14ac:dyDescent="0.3">
      <c r="A111" s="1089" t="s">
        <v>31</v>
      </c>
      <c r="B111" s="1090"/>
      <c r="C111" s="1090"/>
      <c r="D111" s="1090" t="s">
        <v>1187</v>
      </c>
      <c r="E111" s="1090"/>
      <c r="F111" s="1090"/>
      <c r="G111" s="1090"/>
      <c r="H111" s="1091"/>
    </row>
    <row r="112" spans="1:8" ht="36" customHeight="1" x14ac:dyDescent="0.3">
      <c r="A112" s="1085" t="s">
        <v>29</v>
      </c>
      <c r="B112" s="1086"/>
      <c r="C112" s="1086"/>
      <c r="D112" s="1034" t="s">
        <v>1172</v>
      </c>
      <c r="E112" s="1035"/>
      <c r="F112" s="1035"/>
      <c r="G112" s="1035"/>
      <c r="H112" s="1035"/>
    </row>
    <row r="113" spans="1:8" x14ac:dyDescent="0.3">
      <c r="A113" s="144"/>
      <c r="B113" s="144"/>
      <c r="C113" s="144"/>
      <c r="D113" s="144"/>
      <c r="E113" s="144"/>
      <c r="F113" s="144"/>
      <c r="G113" s="144"/>
      <c r="H113" s="144"/>
    </row>
    <row r="114" spans="1:8" x14ac:dyDescent="0.3">
      <c r="A114" s="145" t="s">
        <v>27</v>
      </c>
      <c r="B114" s="144"/>
      <c r="C114" s="144"/>
      <c r="D114" s="144"/>
      <c r="E114" s="144"/>
      <c r="F114" s="144"/>
      <c r="G114" s="144"/>
      <c r="H114" s="144"/>
    </row>
    <row r="115" spans="1:8" ht="39" customHeight="1" x14ac:dyDescent="0.3">
      <c r="A115" s="1074" t="s">
        <v>26</v>
      </c>
      <c r="B115" s="1096"/>
      <c r="C115" s="1081" t="s">
        <v>1192</v>
      </c>
      <c r="D115" s="1075"/>
      <c r="E115" s="1075"/>
      <c r="F115" s="1075"/>
      <c r="G115" s="1075"/>
      <c r="H115" s="1075"/>
    </row>
    <row r="116" spans="1:8" ht="40.5" customHeight="1" x14ac:dyDescent="0.3">
      <c r="A116" s="1074"/>
      <c r="B116" s="1096"/>
      <c r="C116" s="1087" t="s">
        <v>1193</v>
      </c>
      <c r="D116" s="1087"/>
      <c r="E116" s="1087"/>
      <c r="F116" s="1087"/>
      <c r="G116" s="1087"/>
      <c r="H116" s="1081"/>
    </row>
    <row r="117" spans="1:8" ht="35.25" customHeight="1" x14ac:dyDescent="0.3">
      <c r="A117" s="1074" t="s">
        <v>22</v>
      </c>
      <c r="B117" s="1096"/>
      <c r="C117" s="1087" t="s">
        <v>1194</v>
      </c>
      <c r="D117" s="1087"/>
      <c r="E117" s="1087"/>
      <c r="F117" s="1087"/>
      <c r="G117" s="1087"/>
      <c r="H117" s="1081"/>
    </row>
    <row r="118" spans="1:8" x14ac:dyDescent="0.3">
      <c r="A118" s="144"/>
      <c r="B118" s="144"/>
      <c r="C118" s="144"/>
      <c r="D118" s="144"/>
      <c r="E118" s="144"/>
      <c r="F118" s="144"/>
      <c r="G118" s="144"/>
      <c r="H118" s="144"/>
    </row>
    <row r="119" spans="1:8" x14ac:dyDescent="0.3">
      <c r="A119" s="145" t="s">
        <v>19</v>
      </c>
      <c r="B119" s="145"/>
      <c r="C119" s="145"/>
      <c r="D119" s="145"/>
      <c r="E119" s="145"/>
      <c r="F119" s="145"/>
      <c r="G119" s="144"/>
      <c r="H119" s="144"/>
    </row>
    <row r="120" spans="1:8" ht="20.100000000000001" customHeight="1" x14ac:dyDescent="0.3">
      <c r="A120" s="1075" t="s">
        <v>18</v>
      </c>
      <c r="B120" s="1075"/>
      <c r="C120" s="1075"/>
      <c r="D120" s="1075"/>
      <c r="E120" s="1075"/>
      <c r="F120" s="1075"/>
      <c r="G120" s="142">
        <v>0.5</v>
      </c>
      <c r="H120" s="139" t="s">
        <v>4</v>
      </c>
    </row>
    <row r="121" spans="1:8" ht="20.100000000000001" customHeight="1" x14ac:dyDescent="0.3">
      <c r="A121" s="1074" t="s">
        <v>17</v>
      </c>
      <c r="B121" s="1074"/>
      <c r="C121" s="1074"/>
      <c r="D121" s="1074"/>
      <c r="E121" s="1074"/>
      <c r="F121" s="1074"/>
      <c r="G121" s="142">
        <v>0.5</v>
      </c>
      <c r="H121" s="139" t="s">
        <v>4</v>
      </c>
    </row>
    <row r="122" spans="1:8" x14ac:dyDescent="0.3">
      <c r="A122" s="499"/>
      <c r="B122" s="499"/>
      <c r="C122" s="499"/>
      <c r="D122" s="499"/>
      <c r="E122" s="499"/>
      <c r="F122" s="499"/>
      <c r="G122" s="141"/>
      <c r="H122" s="139"/>
    </row>
    <row r="123" spans="1:8" x14ac:dyDescent="0.3">
      <c r="A123" s="1095" t="s">
        <v>16</v>
      </c>
      <c r="B123" s="1095"/>
      <c r="C123" s="1095"/>
      <c r="D123" s="1095"/>
      <c r="E123" s="1095"/>
      <c r="F123" s="1095"/>
      <c r="G123" s="503"/>
      <c r="H123" s="141"/>
    </row>
    <row r="124" spans="1:8" ht="36" customHeight="1" x14ac:dyDescent="0.3">
      <c r="A124" s="1075" t="s">
        <v>15</v>
      </c>
      <c r="B124" s="1075"/>
      <c r="C124" s="1075"/>
      <c r="D124" s="1075"/>
      <c r="E124" s="139">
        <f>SUM(E125:E130)</f>
        <v>13</v>
      </c>
      <c r="F124" s="139" t="s">
        <v>5</v>
      </c>
      <c r="G124" s="140">
        <f>E124/25</f>
        <v>0.52</v>
      </c>
      <c r="H124" s="139" t="s">
        <v>4</v>
      </c>
    </row>
    <row r="125" spans="1:8" x14ac:dyDescent="0.3">
      <c r="A125" s="144" t="s">
        <v>14</v>
      </c>
      <c r="B125" s="1074" t="s">
        <v>13</v>
      </c>
      <c r="C125" s="1074"/>
      <c r="D125" s="1074"/>
      <c r="E125" s="139">
        <v>6</v>
      </c>
      <c r="F125" s="139" t="s">
        <v>5</v>
      </c>
      <c r="G125" s="505"/>
      <c r="H125" s="552"/>
    </row>
    <row r="126" spans="1:8" x14ac:dyDescent="0.3">
      <c r="A126" s="144"/>
      <c r="B126" s="1074" t="s">
        <v>12</v>
      </c>
      <c r="C126" s="1074"/>
      <c r="D126" s="1074"/>
      <c r="E126" s="139">
        <v>6</v>
      </c>
      <c r="F126" s="139" t="s">
        <v>5</v>
      </c>
      <c r="G126" s="505"/>
      <c r="H126" s="552"/>
    </row>
    <row r="127" spans="1:8" x14ac:dyDescent="0.3">
      <c r="A127" s="144"/>
      <c r="B127" s="1074" t="s">
        <v>11</v>
      </c>
      <c r="C127" s="1074"/>
      <c r="D127" s="1074"/>
      <c r="E127" s="139">
        <v>0</v>
      </c>
      <c r="F127" s="139" t="s">
        <v>5</v>
      </c>
      <c r="G127" s="505"/>
      <c r="H127" s="552"/>
    </row>
    <row r="128" spans="1:8" x14ac:dyDescent="0.3">
      <c r="A128" s="144"/>
      <c r="B128" s="1074" t="s">
        <v>10</v>
      </c>
      <c r="C128" s="1074"/>
      <c r="D128" s="1074"/>
      <c r="E128" s="139">
        <v>0</v>
      </c>
      <c r="F128" s="139" t="s">
        <v>5</v>
      </c>
      <c r="G128" s="505"/>
      <c r="H128" s="552"/>
    </row>
    <row r="129" spans="1:8" x14ac:dyDescent="0.3">
      <c r="A129" s="144"/>
      <c r="B129" s="1074" t="s">
        <v>9</v>
      </c>
      <c r="C129" s="1074"/>
      <c r="D129" s="1074"/>
      <c r="E129" s="139">
        <v>0</v>
      </c>
      <c r="F129" s="139" t="s">
        <v>5</v>
      </c>
      <c r="G129" s="505"/>
      <c r="H129" s="552"/>
    </row>
    <row r="130" spans="1:8" x14ac:dyDescent="0.3">
      <c r="A130" s="144"/>
      <c r="B130" s="1074" t="s">
        <v>8</v>
      </c>
      <c r="C130" s="1074"/>
      <c r="D130" s="1074"/>
      <c r="E130" s="139">
        <v>1</v>
      </c>
      <c r="F130" s="139" t="s">
        <v>5</v>
      </c>
      <c r="G130" s="505"/>
      <c r="H130" s="552"/>
    </row>
    <row r="131" spans="1:8" ht="32.25" customHeight="1" x14ac:dyDescent="0.3">
      <c r="A131" s="1075" t="s">
        <v>7</v>
      </c>
      <c r="B131" s="1075"/>
      <c r="C131" s="1075"/>
      <c r="D131" s="1075"/>
      <c r="E131" s="139">
        <v>0</v>
      </c>
      <c r="F131" s="139" t="s">
        <v>5</v>
      </c>
      <c r="G131" s="140">
        <v>0</v>
      </c>
      <c r="H131" s="139" t="s">
        <v>4</v>
      </c>
    </row>
    <row r="132" spans="1:8" ht="16.2" x14ac:dyDescent="0.3">
      <c r="A132" s="1074" t="s">
        <v>6</v>
      </c>
      <c r="B132" s="1074"/>
      <c r="C132" s="1074"/>
      <c r="D132" s="1074"/>
      <c r="E132" s="139">
        <f>G132*25</f>
        <v>12</v>
      </c>
      <c r="F132" s="139" t="s">
        <v>5</v>
      </c>
      <c r="G132" s="140">
        <f>D73-G131-G124</f>
        <v>0.48</v>
      </c>
      <c r="H132" s="139" t="s">
        <v>4</v>
      </c>
    </row>
    <row r="133" spans="1:8" x14ac:dyDescent="0.3">
      <c r="A133" s="144"/>
      <c r="B133" s="144"/>
      <c r="C133" s="144"/>
      <c r="D133" s="144"/>
      <c r="E133" s="144"/>
      <c r="F133" s="144"/>
      <c r="G133" s="144"/>
      <c r="H133" s="144"/>
    </row>
    <row r="134" spans="1:8" x14ac:dyDescent="0.3">
      <c r="A134" s="1128" t="s">
        <v>91</v>
      </c>
      <c r="B134" s="1128"/>
      <c r="C134" s="1128"/>
      <c r="D134" s="1128"/>
      <c r="E134" s="1128"/>
      <c r="F134" s="1128"/>
      <c r="G134" s="1128"/>
      <c r="H134" s="1128"/>
    </row>
    <row r="135" spans="1:8" x14ac:dyDescent="0.3">
      <c r="A135" s="144"/>
      <c r="B135" s="144"/>
      <c r="C135" s="144"/>
      <c r="D135" s="144"/>
      <c r="E135" s="144"/>
      <c r="F135" s="144"/>
      <c r="G135" s="144"/>
      <c r="H135" s="144"/>
    </row>
    <row r="136" spans="1:8" x14ac:dyDescent="0.3">
      <c r="A136" s="145" t="s">
        <v>90</v>
      </c>
      <c r="B136" s="144"/>
      <c r="C136" s="144"/>
      <c r="D136" s="144"/>
      <c r="E136" s="144"/>
      <c r="F136" s="144"/>
      <c r="G136" s="144"/>
      <c r="H136" s="144"/>
    </row>
    <row r="137" spans="1:8" x14ac:dyDescent="0.3">
      <c r="A137" s="1103" t="s">
        <v>1195</v>
      </c>
      <c r="B137" s="1103"/>
      <c r="C137" s="1103"/>
      <c r="D137" s="1103"/>
      <c r="E137" s="1103"/>
      <c r="F137" s="1103"/>
      <c r="G137" s="1103"/>
      <c r="H137" s="1103"/>
    </row>
    <row r="138" spans="1:8" ht="17.7" customHeight="1" x14ac:dyDescent="0.3">
      <c r="A138" s="1096" t="s">
        <v>88</v>
      </c>
      <c r="B138" s="1097"/>
      <c r="C138" s="1097"/>
      <c r="D138" s="1097">
        <v>1</v>
      </c>
      <c r="E138" s="1097"/>
      <c r="F138" s="1097"/>
      <c r="G138" s="1097"/>
      <c r="H138" s="1100"/>
    </row>
    <row r="139" spans="1:8" ht="17.7" customHeight="1" x14ac:dyDescent="0.3">
      <c r="A139" s="1096" t="s">
        <v>87</v>
      </c>
      <c r="B139" s="1097"/>
      <c r="C139" s="1097"/>
      <c r="D139" s="1086" t="s">
        <v>1156</v>
      </c>
      <c r="E139" s="1086"/>
      <c r="F139" s="1086"/>
      <c r="G139" s="1086"/>
      <c r="H139" s="1094"/>
    </row>
    <row r="140" spans="1:8" ht="17.7" customHeight="1" x14ac:dyDescent="0.3">
      <c r="A140" s="1096" t="s">
        <v>85</v>
      </c>
      <c r="B140" s="1097"/>
      <c r="C140" s="1097"/>
      <c r="D140" s="1090" t="s">
        <v>168</v>
      </c>
      <c r="E140" s="1090"/>
      <c r="F140" s="1090"/>
      <c r="G140" s="1090"/>
      <c r="H140" s="1091"/>
    </row>
    <row r="141" spans="1:8" ht="17.7" customHeight="1" x14ac:dyDescent="0.3">
      <c r="A141" s="1096" t="s">
        <v>83</v>
      </c>
      <c r="B141" s="1097"/>
      <c r="C141" s="1097"/>
      <c r="D141" s="1090" t="s">
        <v>402</v>
      </c>
      <c r="E141" s="1090"/>
      <c r="F141" s="1090"/>
      <c r="G141" s="1090"/>
      <c r="H141" s="1091"/>
    </row>
    <row r="142" spans="1:8" x14ac:dyDescent="0.3">
      <c r="A142" s="144"/>
      <c r="B142" s="144"/>
      <c r="C142" s="144"/>
      <c r="D142" s="144"/>
      <c r="E142" s="144"/>
      <c r="F142" s="144"/>
      <c r="G142" s="144"/>
      <c r="H142" s="144"/>
    </row>
    <row r="143" spans="1:8" x14ac:dyDescent="0.3">
      <c r="A143" s="1101" t="s">
        <v>81</v>
      </c>
      <c r="B143" s="1101"/>
      <c r="C143" s="1101"/>
      <c r="D143" s="1101"/>
      <c r="E143" s="1101"/>
      <c r="F143" s="1101"/>
      <c r="G143" s="1101"/>
      <c r="H143" s="1101"/>
    </row>
    <row r="144" spans="1:8" x14ac:dyDescent="0.3">
      <c r="A144" s="1050" t="s">
        <v>915</v>
      </c>
      <c r="B144" s="1050"/>
      <c r="C144" s="1050"/>
      <c r="D144" s="1050"/>
      <c r="E144" s="1050"/>
      <c r="F144" s="1050"/>
      <c r="G144" s="1050"/>
      <c r="H144" s="1050"/>
    </row>
    <row r="145" spans="1:8" x14ac:dyDescent="0.3">
      <c r="A145" s="1096" t="s">
        <v>79</v>
      </c>
      <c r="B145" s="1097"/>
      <c r="C145" s="1097"/>
      <c r="D145" s="1097"/>
      <c r="E145" s="1097" t="s">
        <v>78</v>
      </c>
      <c r="F145" s="1097"/>
      <c r="G145" s="1097"/>
      <c r="H145" s="1100"/>
    </row>
    <row r="146" spans="1:8" x14ac:dyDescent="0.3">
      <c r="A146" s="1096" t="s">
        <v>77</v>
      </c>
      <c r="B146" s="1097"/>
      <c r="C146" s="1097"/>
      <c r="D146" s="1097"/>
      <c r="E146" s="1097" t="s">
        <v>462</v>
      </c>
      <c r="F146" s="1097"/>
      <c r="G146" s="1097"/>
      <c r="H146" s="1100"/>
    </row>
    <row r="147" spans="1:8" x14ac:dyDescent="0.3">
      <c r="A147" s="1096" t="s">
        <v>76</v>
      </c>
      <c r="B147" s="1097"/>
      <c r="C147" s="1097"/>
      <c r="D147" s="1097"/>
      <c r="E147" s="1098" t="s">
        <v>269</v>
      </c>
      <c r="F147" s="1098"/>
      <c r="G147" s="1098"/>
      <c r="H147" s="1099"/>
    </row>
    <row r="148" spans="1:8" x14ac:dyDescent="0.3">
      <c r="A148" s="1096" t="s">
        <v>74</v>
      </c>
      <c r="B148" s="1097"/>
      <c r="C148" s="1097"/>
      <c r="D148" s="1097"/>
      <c r="E148" s="1097" t="s">
        <v>73</v>
      </c>
      <c r="F148" s="1097"/>
      <c r="G148" s="1097"/>
      <c r="H148" s="1100"/>
    </row>
    <row r="149" spans="1:8" x14ac:dyDescent="0.3">
      <c r="A149" s="144"/>
      <c r="B149" s="144"/>
      <c r="C149" s="144"/>
      <c r="D149" s="144"/>
      <c r="E149" s="144"/>
      <c r="F149" s="144"/>
      <c r="G149" s="144"/>
      <c r="H149" s="144"/>
    </row>
    <row r="150" spans="1:8" x14ac:dyDescent="0.3">
      <c r="A150" s="1101" t="s">
        <v>72</v>
      </c>
      <c r="B150" s="1101"/>
      <c r="C150" s="1101"/>
      <c r="D150" s="1101"/>
      <c r="E150" s="1101"/>
      <c r="F150" s="1101"/>
      <c r="G150" s="1101"/>
      <c r="H150" s="1101"/>
    </row>
    <row r="151" spans="1:8" ht="39.75" customHeight="1" x14ac:dyDescent="0.3">
      <c r="A151" s="1075" t="s">
        <v>71</v>
      </c>
      <c r="B151" s="1075"/>
      <c r="C151" s="1087" t="s">
        <v>1515</v>
      </c>
      <c r="D151" s="1087"/>
      <c r="E151" s="1087"/>
      <c r="F151" s="1087"/>
      <c r="G151" s="1087"/>
      <c r="H151" s="1081"/>
    </row>
    <row r="152" spans="1:8" x14ac:dyDescent="0.3">
      <c r="A152" s="144"/>
      <c r="B152" s="144"/>
      <c r="C152" s="144"/>
      <c r="D152" s="144"/>
      <c r="E152" s="144"/>
      <c r="F152" s="144"/>
      <c r="G152" s="144"/>
      <c r="H152" s="144"/>
    </row>
    <row r="153" spans="1:8" x14ac:dyDescent="0.3">
      <c r="A153" s="1077" t="s">
        <v>69</v>
      </c>
      <c r="B153" s="1077"/>
      <c r="C153" s="1077"/>
      <c r="D153" s="1077"/>
      <c r="E153" s="144"/>
      <c r="F153" s="144"/>
      <c r="G153" s="144"/>
      <c r="H153" s="144"/>
    </row>
    <row r="154" spans="1:8" x14ac:dyDescent="0.3">
      <c r="A154" s="1078" t="s">
        <v>68</v>
      </c>
      <c r="B154" s="1079" t="s">
        <v>67</v>
      </c>
      <c r="C154" s="1079"/>
      <c r="D154" s="1079"/>
      <c r="E154" s="1079"/>
      <c r="F154" s="1079"/>
      <c r="G154" s="1079" t="s">
        <v>66</v>
      </c>
      <c r="H154" s="1080"/>
    </row>
    <row r="155" spans="1:8" ht="27.6" x14ac:dyDescent="0.3">
      <c r="A155" s="1078"/>
      <c r="B155" s="1079"/>
      <c r="C155" s="1079"/>
      <c r="D155" s="1079"/>
      <c r="E155" s="1079"/>
      <c r="F155" s="1079"/>
      <c r="G155" s="501" t="s">
        <v>65</v>
      </c>
      <c r="H155" s="502" t="s">
        <v>64</v>
      </c>
    </row>
    <row r="156" spans="1:8" x14ac:dyDescent="0.3">
      <c r="A156" s="1078" t="s">
        <v>63</v>
      </c>
      <c r="B156" s="1079"/>
      <c r="C156" s="1079"/>
      <c r="D156" s="1079"/>
      <c r="E156" s="1079"/>
      <c r="F156" s="1079"/>
      <c r="G156" s="1079"/>
      <c r="H156" s="1080"/>
    </row>
    <row r="157" spans="1:8" ht="55.5" customHeight="1" x14ac:dyDescent="0.3">
      <c r="A157" s="491" t="s">
        <v>1196</v>
      </c>
      <c r="B157" s="1037" t="s">
        <v>1197</v>
      </c>
      <c r="C157" s="1037"/>
      <c r="D157" s="1037"/>
      <c r="E157" s="1037"/>
      <c r="F157" s="1037"/>
      <c r="G157" s="501" t="s">
        <v>425</v>
      </c>
      <c r="H157" s="355" t="s">
        <v>93</v>
      </c>
    </row>
    <row r="158" spans="1:8" x14ac:dyDescent="0.3">
      <c r="A158" s="1078" t="s">
        <v>56</v>
      </c>
      <c r="B158" s="1079"/>
      <c r="C158" s="1079"/>
      <c r="D158" s="1079"/>
      <c r="E158" s="1079"/>
      <c r="F158" s="1079"/>
      <c r="G158" s="1079"/>
      <c r="H158" s="1080"/>
    </row>
    <row r="159" spans="1:8" x14ac:dyDescent="0.3">
      <c r="A159" s="500"/>
      <c r="B159" s="1087"/>
      <c r="C159" s="1087"/>
      <c r="D159" s="1087"/>
      <c r="E159" s="1087"/>
      <c r="F159" s="1087"/>
      <c r="G159" s="501"/>
      <c r="H159" s="146"/>
    </row>
    <row r="160" spans="1:8" x14ac:dyDescent="0.3">
      <c r="A160" s="1078" t="s">
        <v>49</v>
      </c>
      <c r="B160" s="1079"/>
      <c r="C160" s="1079"/>
      <c r="D160" s="1079"/>
      <c r="E160" s="1079"/>
      <c r="F160" s="1079"/>
      <c r="G160" s="1079"/>
      <c r="H160" s="1080"/>
    </row>
    <row r="161" spans="1:8" ht="56.25" customHeight="1" x14ac:dyDescent="0.3">
      <c r="A161" s="500" t="s">
        <v>1198</v>
      </c>
      <c r="B161" s="1087" t="s">
        <v>1199</v>
      </c>
      <c r="C161" s="1087"/>
      <c r="D161" s="1087"/>
      <c r="E161" s="1087"/>
      <c r="F161" s="1087"/>
      <c r="G161" s="501" t="s">
        <v>204</v>
      </c>
      <c r="H161" s="355" t="s">
        <v>93</v>
      </c>
    </row>
    <row r="162" spans="1:8" x14ac:dyDescent="0.3">
      <c r="A162" s="144"/>
      <c r="B162" s="144"/>
      <c r="C162" s="144"/>
      <c r="D162" s="144"/>
      <c r="E162" s="144"/>
      <c r="F162" s="144"/>
      <c r="G162" s="144"/>
      <c r="H162" s="144"/>
    </row>
    <row r="163" spans="1:8" x14ac:dyDescent="0.3">
      <c r="A163" s="145" t="s">
        <v>44</v>
      </c>
      <c r="B163" s="144"/>
      <c r="C163" s="144"/>
      <c r="D163" s="144"/>
      <c r="E163" s="144"/>
      <c r="F163" s="144"/>
      <c r="G163" s="144"/>
      <c r="H163" s="144"/>
    </row>
    <row r="164" spans="1:8" x14ac:dyDescent="0.3">
      <c r="A164" s="1093" t="s">
        <v>43</v>
      </c>
      <c r="B164" s="1093"/>
      <c r="C164" s="1093"/>
      <c r="D164" s="1093"/>
      <c r="E164" s="1093"/>
      <c r="F164" s="1093"/>
      <c r="G164" s="135">
        <v>6</v>
      </c>
      <c r="H164" s="504" t="s">
        <v>5</v>
      </c>
    </row>
    <row r="165" spans="1:8" ht="20.100000000000001" customHeight="1" x14ac:dyDescent="0.3">
      <c r="A165" s="1117" t="s">
        <v>35</v>
      </c>
      <c r="B165" s="1126" t="s">
        <v>1200</v>
      </c>
      <c r="C165" s="1127"/>
      <c r="D165" s="1127"/>
      <c r="E165" s="1127"/>
      <c r="F165" s="1127"/>
      <c r="G165" s="1127"/>
      <c r="H165" s="1127"/>
    </row>
    <row r="166" spans="1:8" ht="20.100000000000001" customHeight="1" x14ac:dyDescent="0.3">
      <c r="A166" s="1119"/>
      <c r="B166" s="1087" t="s">
        <v>1201</v>
      </c>
      <c r="C166" s="1087"/>
      <c r="D166" s="1087"/>
      <c r="E166" s="1087"/>
      <c r="F166" s="1087"/>
      <c r="G166" s="1087"/>
      <c r="H166" s="1081"/>
    </row>
    <row r="167" spans="1:8" ht="20.100000000000001" customHeight="1" x14ac:dyDescent="0.3">
      <c r="A167" s="1119"/>
      <c r="B167" s="1087" t="s">
        <v>1202</v>
      </c>
      <c r="C167" s="1087"/>
      <c r="D167" s="1087"/>
      <c r="E167" s="1087"/>
      <c r="F167" s="1087"/>
      <c r="G167" s="1087"/>
      <c r="H167" s="1081"/>
    </row>
    <row r="168" spans="1:8" ht="20.100000000000001" customHeight="1" x14ac:dyDescent="0.3">
      <c r="A168" s="1119"/>
      <c r="B168" s="1081" t="s">
        <v>1203</v>
      </c>
      <c r="C168" s="1075"/>
      <c r="D168" s="1075"/>
      <c r="E168" s="1075"/>
      <c r="F168" s="1075"/>
      <c r="G168" s="1075"/>
      <c r="H168" s="1075"/>
    </row>
    <row r="169" spans="1:8" ht="20.100000000000001" customHeight="1" x14ac:dyDescent="0.3">
      <c r="A169" s="1119"/>
      <c r="B169" s="1087" t="s">
        <v>1204</v>
      </c>
      <c r="C169" s="1087"/>
      <c r="D169" s="1087"/>
      <c r="E169" s="1087"/>
      <c r="F169" s="1087"/>
      <c r="G169" s="1087"/>
      <c r="H169" s="1081"/>
    </row>
    <row r="170" spans="1:8" ht="19.5" customHeight="1" x14ac:dyDescent="0.3">
      <c r="A170" s="1089" t="s">
        <v>31</v>
      </c>
      <c r="B170" s="1090"/>
      <c r="C170" s="1090"/>
      <c r="D170" s="1090" t="s">
        <v>1205</v>
      </c>
      <c r="E170" s="1090"/>
      <c r="F170" s="1090"/>
      <c r="G170" s="1090"/>
      <c r="H170" s="1091"/>
    </row>
    <row r="171" spans="1:8" ht="66.75" customHeight="1" x14ac:dyDescent="0.3">
      <c r="A171" s="1085" t="s">
        <v>29</v>
      </c>
      <c r="B171" s="1086"/>
      <c r="C171" s="1086"/>
      <c r="D171" s="1081" t="s">
        <v>1167</v>
      </c>
      <c r="E171" s="1075"/>
      <c r="F171" s="1075"/>
      <c r="G171" s="1075"/>
      <c r="H171" s="1075"/>
    </row>
    <row r="172" spans="1:8" x14ac:dyDescent="0.3">
      <c r="A172" s="1053" t="s">
        <v>284</v>
      </c>
      <c r="B172" s="1053"/>
      <c r="C172" s="1053"/>
      <c r="D172" s="1053"/>
      <c r="E172" s="1053"/>
      <c r="F172" s="1053"/>
      <c r="G172" s="135">
        <v>6</v>
      </c>
      <c r="H172" s="496" t="s">
        <v>5</v>
      </c>
    </row>
    <row r="173" spans="1:8" ht="20.100000000000001" customHeight="1" x14ac:dyDescent="0.3">
      <c r="A173" s="1117" t="s">
        <v>35</v>
      </c>
      <c r="B173" s="1087" t="s">
        <v>1206</v>
      </c>
      <c r="C173" s="1087"/>
      <c r="D173" s="1087"/>
      <c r="E173" s="1087"/>
      <c r="F173" s="1087"/>
      <c r="G173" s="1087"/>
      <c r="H173" s="1081"/>
    </row>
    <row r="174" spans="1:8" ht="20.100000000000001" customHeight="1" x14ac:dyDescent="0.3">
      <c r="A174" s="1118"/>
      <c r="B174" s="1120" t="s">
        <v>1207</v>
      </c>
      <c r="C174" s="1121"/>
      <c r="D174" s="1121"/>
      <c r="E174" s="1121"/>
      <c r="F174" s="1121"/>
      <c r="G174" s="1121"/>
      <c r="H174" s="1121"/>
    </row>
    <row r="175" spans="1:8" ht="20.100000000000001" customHeight="1" x14ac:dyDescent="0.25">
      <c r="A175" s="1119"/>
      <c r="B175" s="1122" t="s">
        <v>1208</v>
      </c>
      <c r="C175" s="1123"/>
      <c r="D175" s="1123"/>
      <c r="E175" s="1123"/>
      <c r="F175" s="1123"/>
      <c r="G175" s="1123"/>
      <c r="H175" s="1123"/>
    </row>
    <row r="176" spans="1:8" ht="20.100000000000001" customHeight="1" x14ac:dyDescent="0.25">
      <c r="A176" s="1119"/>
      <c r="B176" s="1122" t="s">
        <v>1209</v>
      </c>
      <c r="C176" s="1123"/>
      <c r="D176" s="1123"/>
      <c r="E176" s="1123"/>
      <c r="F176" s="1123"/>
      <c r="G176" s="1123"/>
      <c r="H176" s="1123"/>
    </row>
    <row r="177" spans="1:8" ht="20.100000000000001" customHeight="1" x14ac:dyDescent="0.25">
      <c r="A177" s="1119"/>
      <c r="B177" s="1124" t="s">
        <v>1210</v>
      </c>
      <c r="C177" s="1125"/>
      <c r="D177" s="1125"/>
      <c r="E177" s="1125"/>
      <c r="F177" s="1125"/>
      <c r="G177" s="1125"/>
      <c r="H177" s="1125"/>
    </row>
    <row r="178" spans="1:8" ht="20.100000000000001" customHeight="1" x14ac:dyDescent="0.3">
      <c r="A178" s="1119"/>
      <c r="B178" s="1087" t="s">
        <v>1211</v>
      </c>
      <c r="C178" s="1087"/>
      <c r="D178" s="1087"/>
      <c r="E178" s="1087"/>
      <c r="F178" s="1087"/>
      <c r="G178" s="1087"/>
      <c r="H178" s="1081"/>
    </row>
    <row r="179" spans="1:8" ht="22.5" customHeight="1" x14ac:dyDescent="0.3">
      <c r="A179" s="1089" t="s">
        <v>31</v>
      </c>
      <c r="B179" s="1090"/>
      <c r="C179" s="1090"/>
      <c r="D179" s="1090" t="s">
        <v>1205</v>
      </c>
      <c r="E179" s="1090"/>
      <c r="F179" s="1090"/>
      <c r="G179" s="1090"/>
      <c r="H179" s="1091"/>
    </row>
    <row r="180" spans="1:8" ht="37.5" customHeight="1" x14ac:dyDescent="0.3">
      <c r="A180" s="1085" t="s">
        <v>29</v>
      </c>
      <c r="B180" s="1086"/>
      <c r="C180" s="1086"/>
      <c r="D180" s="1034" t="s">
        <v>1172</v>
      </c>
      <c r="E180" s="1035"/>
      <c r="F180" s="1035"/>
      <c r="G180" s="1035"/>
      <c r="H180" s="1035"/>
    </row>
    <row r="181" spans="1:8" x14ac:dyDescent="0.3">
      <c r="A181" s="144"/>
      <c r="B181" s="144"/>
      <c r="C181" s="144"/>
      <c r="D181" s="144"/>
      <c r="E181" s="144"/>
      <c r="F181" s="144"/>
      <c r="G181" s="144"/>
      <c r="H181" s="144"/>
    </row>
    <row r="182" spans="1:8" x14ac:dyDescent="0.3">
      <c r="A182" s="145" t="s">
        <v>27</v>
      </c>
      <c r="B182" s="144"/>
      <c r="C182" s="144"/>
      <c r="D182" s="144"/>
      <c r="E182" s="144"/>
      <c r="F182" s="144"/>
      <c r="G182" s="144"/>
      <c r="H182" s="144"/>
    </row>
    <row r="183" spans="1:8" ht="37.5" customHeight="1" x14ac:dyDescent="0.3">
      <c r="A183" s="1104" t="s">
        <v>26</v>
      </c>
      <c r="B183" s="1105"/>
      <c r="C183" s="1081" t="s">
        <v>1212</v>
      </c>
      <c r="D183" s="1075"/>
      <c r="E183" s="1075"/>
      <c r="F183" s="1075"/>
      <c r="G183" s="1075"/>
      <c r="H183" s="1075"/>
    </row>
    <row r="184" spans="1:8" ht="37.5" customHeight="1" x14ac:dyDescent="0.3">
      <c r="A184" s="1103"/>
      <c r="B184" s="1108"/>
      <c r="C184" s="1081" t="s">
        <v>1213</v>
      </c>
      <c r="D184" s="1075"/>
      <c r="E184" s="1075"/>
      <c r="F184" s="1075"/>
      <c r="G184" s="1075"/>
      <c r="H184" s="1075"/>
    </row>
    <row r="185" spans="1:8" ht="36.75" customHeight="1" x14ac:dyDescent="0.3">
      <c r="A185" s="1074" t="s">
        <v>22</v>
      </c>
      <c r="B185" s="1096"/>
      <c r="C185" s="1087" t="s">
        <v>1214</v>
      </c>
      <c r="D185" s="1087"/>
      <c r="E185" s="1087"/>
      <c r="F185" s="1087"/>
      <c r="G185" s="1087"/>
      <c r="H185" s="1081"/>
    </row>
    <row r="186" spans="1:8" x14ac:dyDescent="0.3">
      <c r="A186" s="144"/>
      <c r="B186" s="144"/>
      <c r="C186" s="144"/>
      <c r="D186" s="144"/>
      <c r="E186" s="144"/>
      <c r="F186" s="144"/>
      <c r="G186" s="144"/>
      <c r="H186" s="144"/>
    </row>
    <row r="187" spans="1:8" x14ac:dyDescent="0.3">
      <c r="A187" s="145" t="s">
        <v>19</v>
      </c>
      <c r="B187" s="145"/>
      <c r="C187" s="145"/>
      <c r="D187" s="145"/>
      <c r="E187" s="145"/>
      <c r="F187" s="145"/>
      <c r="G187" s="144"/>
      <c r="H187" s="144"/>
    </row>
    <row r="188" spans="1:8" ht="16.2" x14ac:dyDescent="0.3">
      <c r="A188" s="1074" t="s">
        <v>18</v>
      </c>
      <c r="B188" s="1074"/>
      <c r="C188" s="1074"/>
      <c r="D188" s="1074"/>
      <c r="E188" s="1074"/>
      <c r="F188" s="1074"/>
      <c r="G188" s="142">
        <v>0.5</v>
      </c>
      <c r="H188" s="139" t="s">
        <v>4</v>
      </c>
    </row>
    <row r="189" spans="1:8" ht="16.2" x14ac:dyDescent="0.3">
      <c r="A189" s="1074" t="s">
        <v>17</v>
      </c>
      <c r="B189" s="1074"/>
      <c r="C189" s="1074"/>
      <c r="D189" s="1074"/>
      <c r="E189" s="1074"/>
      <c r="F189" s="1074"/>
      <c r="G189" s="142">
        <v>0.5</v>
      </c>
      <c r="H189" s="139" t="s">
        <v>4</v>
      </c>
    </row>
    <row r="190" spans="1:8" x14ac:dyDescent="0.3">
      <c r="A190" s="499"/>
      <c r="B190" s="499"/>
      <c r="C190" s="499"/>
      <c r="D190" s="499"/>
      <c r="E190" s="499"/>
      <c r="F190" s="499"/>
      <c r="G190" s="141"/>
      <c r="H190" s="139"/>
    </row>
    <row r="191" spans="1:8" x14ac:dyDescent="0.3">
      <c r="A191" s="1095" t="s">
        <v>16</v>
      </c>
      <c r="B191" s="1095"/>
      <c r="C191" s="1095"/>
      <c r="D191" s="1095"/>
      <c r="E191" s="1095"/>
      <c r="F191" s="1095"/>
      <c r="G191" s="503"/>
      <c r="H191" s="141"/>
    </row>
    <row r="192" spans="1:8" ht="30" customHeight="1" x14ac:dyDescent="0.3">
      <c r="A192" s="1075" t="s">
        <v>15</v>
      </c>
      <c r="B192" s="1075"/>
      <c r="C192" s="1075"/>
      <c r="D192" s="1075"/>
      <c r="E192" s="139">
        <f>SUM(E193:E198)</f>
        <v>13</v>
      </c>
      <c r="F192" s="139" t="s">
        <v>5</v>
      </c>
      <c r="G192" s="140">
        <f>E192/25</f>
        <v>0.52</v>
      </c>
      <c r="H192" s="139" t="s">
        <v>4</v>
      </c>
    </row>
    <row r="193" spans="1:8" x14ac:dyDescent="0.3">
      <c r="A193" s="144" t="s">
        <v>14</v>
      </c>
      <c r="B193" s="1074" t="s">
        <v>13</v>
      </c>
      <c r="C193" s="1074"/>
      <c r="D193" s="1074"/>
      <c r="E193" s="139">
        <v>6</v>
      </c>
      <c r="F193" s="139" t="s">
        <v>5</v>
      </c>
      <c r="G193" s="505"/>
      <c r="H193" s="552"/>
    </row>
    <row r="194" spans="1:8" x14ac:dyDescent="0.3">
      <c r="A194" s="144"/>
      <c r="B194" s="1074" t="s">
        <v>12</v>
      </c>
      <c r="C194" s="1074"/>
      <c r="D194" s="1074"/>
      <c r="E194" s="139">
        <v>6</v>
      </c>
      <c r="F194" s="139" t="s">
        <v>5</v>
      </c>
      <c r="G194" s="505"/>
      <c r="H194" s="552"/>
    </row>
    <row r="195" spans="1:8" x14ac:dyDescent="0.3">
      <c r="A195" s="144"/>
      <c r="B195" s="1074" t="s">
        <v>11</v>
      </c>
      <c r="C195" s="1074"/>
      <c r="D195" s="1074"/>
      <c r="E195" s="139">
        <v>0</v>
      </c>
      <c r="F195" s="139" t="s">
        <v>5</v>
      </c>
      <c r="G195" s="505"/>
      <c r="H195" s="552"/>
    </row>
    <row r="196" spans="1:8" x14ac:dyDescent="0.3">
      <c r="A196" s="144"/>
      <c r="B196" s="1074" t="s">
        <v>10</v>
      </c>
      <c r="C196" s="1074"/>
      <c r="D196" s="1074"/>
      <c r="E196" s="139">
        <v>0</v>
      </c>
      <c r="F196" s="139" t="s">
        <v>5</v>
      </c>
      <c r="G196" s="505"/>
      <c r="H196" s="552"/>
    </row>
    <row r="197" spans="1:8" x14ac:dyDescent="0.3">
      <c r="A197" s="144"/>
      <c r="B197" s="1074" t="s">
        <v>9</v>
      </c>
      <c r="C197" s="1074"/>
      <c r="D197" s="1074"/>
      <c r="E197" s="139">
        <v>0</v>
      </c>
      <c r="F197" s="139" t="s">
        <v>5</v>
      </c>
      <c r="G197" s="505"/>
      <c r="H197" s="552"/>
    </row>
    <row r="198" spans="1:8" x14ac:dyDescent="0.3">
      <c r="A198" s="144"/>
      <c r="B198" s="1074" t="s">
        <v>8</v>
      </c>
      <c r="C198" s="1074"/>
      <c r="D198" s="1074"/>
      <c r="E198" s="139">
        <v>1</v>
      </c>
      <c r="F198" s="139" t="s">
        <v>5</v>
      </c>
      <c r="G198" s="505"/>
      <c r="H198" s="552"/>
    </row>
    <row r="199" spans="1:8" ht="31.5" customHeight="1" x14ac:dyDescent="0.3">
      <c r="A199" s="1075" t="s">
        <v>7</v>
      </c>
      <c r="B199" s="1075"/>
      <c r="C199" s="1075"/>
      <c r="D199" s="1075"/>
      <c r="E199" s="139">
        <v>0</v>
      </c>
      <c r="F199" s="139" t="s">
        <v>5</v>
      </c>
      <c r="G199" s="140">
        <v>0</v>
      </c>
      <c r="H199" s="139" t="s">
        <v>4</v>
      </c>
    </row>
    <row r="200" spans="1:8" ht="21.75" customHeight="1" x14ac:dyDescent="0.3">
      <c r="A200" s="1074" t="s">
        <v>6</v>
      </c>
      <c r="B200" s="1074"/>
      <c r="C200" s="1074"/>
      <c r="D200" s="1074"/>
      <c r="E200" s="139">
        <f>G200*25</f>
        <v>12</v>
      </c>
      <c r="F200" s="139" t="s">
        <v>5</v>
      </c>
      <c r="G200" s="140">
        <f>D138-G199-G192</f>
        <v>0.48</v>
      </c>
      <c r="H200" s="139" t="s">
        <v>4</v>
      </c>
    </row>
    <row r="202" spans="1:8" x14ac:dyDescent="0.3">
      <c r="A202" s="138" t="s">
        <v>3</v>
      </c>
    </row>
    <row r="203" spans="1:8" ht="16.2" x14ac:dyDescent="0.3">
      <c r="A203" s="1076" t="s">
        <v>2</v>
      </c>
      <c r="B203" s="1076"/>
      <c r="C203" s="1076"/>
      <c r="D203" s="1076"/>
      <c r="E203" s="1076"/>
      <c r="F203" s="1076"/>
      <c r="G203" s="1076"/>
      <c r="H203" s="1076"/>
    </row>
    <row r="204" spans="1:8" x14ac:dyDescent="0.3">
      <c r="A204" s="138" t="s">
        <v>1</v>
      </c>
    </row>
    <row r="206" spans="1:8" x14ac:dyDescent="0.3">
      <c r="A206" s="1088" t="s">
        <v>0</v>
      </c>
      <c r="B206" s="1088"/>
      <c r="C206" s="1088"/>
      <c r="D206" s="1088"/>
      <c r="E206" s="1088"/>
      <c r="F206" s="1088"/>
      <c r="G206" s="1088"/>
      <c r="H206" s="1088"/>
    </row>
    <row r="207" spans="1:8" x14ac:dyDescent="0.3">
      <c r="A207" s="1088"/>
      <c r="B207" s="1088"/>
      <c r="C207" s="1088"/>
      <c r="D207" s="1088"/>
      <c r="E207" s="1088"/>
      <c r="F207" s="1088"/>
      <c r="G207" s="1088"/>
      <c r="H207" s="1088"/>
    </row>
    <row r="208" spans="1:8" x14ac:dyDescent="0.3">
      <c r="A208" s="1088"/>
      <c r="B208" s="1088"/>
      <c r="C208" s="1088"/>
      <c r="D208" s="1088"/>
      <c r="E208" s="1088"/>
      <c r="F208" s="1088"/>
      <c r="G208" s="1088"/>
      <c r="H208" s="1088"/>
    </row>
  </sheetData>
  <mergeCells count="217">
    <mergeCell ref="A2:H2"/>
    <mergeCell ref="A5:H5"/>
    <mergeCell ref="A6:C6"/>
    <mergeCell ref="D6:H6"/>
    <mergeCell ref="A7:C7"/>
    <mergeCell ref="D7:H7"/>
    <mergeCell ref="A13:D13"/>
    <mergeCell ref="E13:H13"/>
    <mergeCell ref="A14:D14"/>
    <mergeCell ref="E14:H14"/>
    <mergeCell ref="A15:D15"/>
    <mergeCell ref="E15:H15"/>
    <mergeCell ref="A8:C8"/>
    <mergeCell ref="D8:H8"/>
    <mergeCell ref="A9:C9"/>
    <mergeCell ref="D9:H9"/>
    <mergeCell ref="A11:H11"/>
    <mergeCell ref="A12:H12"/>
    <mergeCell ref="A22:A23"/>
    <mergeCell ref="B22:F23"/>
    <mergeCell ref="G22:H22"/>
    <mergeCell ref="A24:H24"/>
    <mergeCell ref="B25:F25"/>
    <mergeCell ref="A26:H26"/>
    <mergeCell ref="A16:D16"/>
    <mergeCell ref="E16:H16"/>
    <mergeCell ref="A18:H18"/>
    <mergeCell ref="A19:B19"/>
    <mergeCell ref="C19:H19"/>
    <mergeCell ref="A21:D21"/>
    <mergeCell ref="B27:F27"/>
    <mergeCell ref="A28:H28"/>
    <mergeCell ref="B29:F29"/>
    <mergeCell ref="A32:F32"/>
    <mergeCell ref="A33:A36"/>
    <mergeCell ref="B33:H33"/>
    <mergeCell ref="B34:H34"/>
    <mergeCell ref="B35:H35"/>
    <mergeCell ref="B36:H36"/>
    <mergeCell ref="A37:C37"/>
    <mergeCell ref="D37:H37"/>
    <mergeCell ref="A38:C38"/>
    <mergeCell ref="D38:H38"/>
    <mergeCell ref="A39:F39"/>
    <mergeCell ref="A40:A43"/>
    <mergeCell ref="B40:H40"/>
    <mergeCell ref="B41:H41"/>
    <mergeCell ref="B42:H42"/>
    <mergeCell ref="B43:H43"/>
    <mergeCell ref="A51:B52"/>
    <mergeCell ref="C51:H51"/>
    <mergeCell ref="C52:H52"/>
    <mergeCell ref="A55:F55"/>
    <mergeCell ref="A56:F56"/>
    <mergeCell ref="A58:F58"/>
    <mergeCell ref="A44:C44"/>
    <mergeCell ref="D44:H44"/>
    <mergeCell ref="A45:C45"/>
    <mergeCell ref="D45:H45"/>
    <mergeCell ref="A48:B50"/>
    <mergeCell ref="C48:H48"/>
    <mergeCell ref="C49:H49"/>
    <mergeCell ref="C50:H50"/>
    <mergeCell ref="B65:D65"/>
    <mergeCell ref="A66:D66"/>
    <mergeCell ref="A67:D67"/>
    <mergeCell ref="A69:H69"/>
    <mergeCell ref="A72:H72"/>
    <mergeCell ref="A73:C73"/>
    <mergeCell ref="D73:H73"/>
    <mergeCell ref="A59:D59"/>
    <mergeCell ref="B60:D60"/>
    <mergeCell ref="B61:D61"/>
    <mergeCell ref="B62:D62"/>
    <mergeCell ref="B63:D63"/>
    <mergeCell ref="B64:D64"/>
    <mergeCell ref="A78:H78"/>
    <mergeCell ref="A79:H79"/>
    <mergeCell ref="A80:D80"/>
    <mergeCell ref="E80:H80"/>
    <mergeCell ref="A81:D81"/>
    <mergeCell ref="E81:H81"/>
    <mergeCell ref="A74:C74"/>
    <mergeCell ref="D74:H74"/>
    <mergeCell ref="A75:C75"/>
    <mergeCell ref="D75:H75"/>
    <mergeCell ref="A76:C76"/>
    <mergeCell ref="D76:H76"/>
    <mergeCell ref="A88:D88"/>
    <mergeCell ref="A89:A90"/>
    <mergeCell ref="B89:F90"/>
    <mergeCell ref="G89:H89"/>
    <mergeCell ref="A91:H91"/>
    <mergeCell ref="B92:F92"/>
    <mergeCell ref="A82:D82"/>
    <mergeCell ref="E82:H82"/>
    <mergeCell ref="A83:D83"/>
    <mergeCell ref="E83:H83"/>
    <mergeCell ref="A85:H85"/>
    <mergeCell ref="A86:B86"/>
    <mergeCell ref="C86:H86"/>
    <mergeCell ref="A93:H93"/>
    <mergeCell ref="B94:F94"/>
    <mergeCell ref="A95:H95"/>
    <mergeCell ref="B96:F96"/>
    <mergeCell ref="A99:F99"/>
    <mergeCell ref="A100:A103"/>
    <mergeCell ref="B100:H100"/>
    <mergeCell ref="B101:H101"/>
    <mergeCell ref="B102:H102"/>
    <mergeCell ref="B103:H103"/>
    <mergeCell ref="A104:C104"/>
    <mergeCell ref="D104:H104"/>
    <mergeCell ref="A105:C105"/>
    <mergeCell ref="D105:H105"/>
    <mergeCell ref="A106:F106"/>
    <mergeCell ref="A107:A110"/>
    <mergeCell ref="B107:H107"/>
    <mergeCell ref="B108:H108"/>
    <mergeCell ref="B109:H109"/>
    <mergeCell ref="B110:H110"/>
    <mergeCell ref="A117:B117"/>
    <mergeCell ref="C117:H117"/>
    <mergeCell ref="A120:F120"/>
    <mergeCell ref="A121:F121"/>
    <mergeCell ref="A123:F123"/>
    <mergeCell ref="A124:D124"/>
    <mergeCell ref="A111:C111"/>
    <mergeCell ref="D111:H111"/>
    <mergeCell ref="A112:C112"/>
    <mergeCell ref="D112:H112"/>
    <mergeCell ref="A115:B116"/>
    <mergeCell ref="C115:H115"/>
    <mergeCell ref="C116:H116"/>
    <mergeCell ref="A131:D131"/>
    <mergeCell ref="A132:D132"/>
    <mergeCell ref="A134:H134"/>
    <mergeCell ref="A137:H137"/>
    <mergeCell ref="A138:C138"/>
    <mergeCell ref="D138:H138"/>
    <mergeCell ref="B125:D125"/>
    <mergeCell ref="B126:D126"/>
    <mergeCell ref="B127:D127"/>
    <mergeCell ref="B128:D128"/>
    <mergeCell ref="B129:D129"/>
    <mergeCell ref="B130:D130"/>
    <mergeCell ref="A143:H143"/>
    <mergeCell ref="A144:H144"/>
    <mergeCell ref="A145:D145"/>
    <mergeCell ref="E145:H145"/>
    <mergeCell ref="A146:D146"/>
    <mergeCell ref="E146:H146"/>
    <mergeCell ref="A139:C139"/>
    <mergeCell ref="D139:H139"/>
    <mergeCell ref="A140:C140"/>
    <mergeCell ref="D140:H140"/>
    <mergeCell ref="A141:C141"/>
    <mergeCell ref="D141:H141"/>
    <mergeCell ref="A153:D153"/>
    <mergeCell ref="A154:A155"/>
    <mergeCell ref="B154:F155"/>
    <mergeCell ref="G154:H154"/>
    <mergeCell ref="A156:H156"/>
    <mergeCell ref="B157:F157"/>
    <mergeCell ref="A147:D147"/>
    <mergeCell ref="E147:H147"/>
    <mergeCell ref="A148:D148"/>
    <mergeCell ref="E148:H148"/>
    <mergeCell ref="A150:H150"/>
    <mergeCell ref="A151:B151"/>
    <mergeCell ref="C151:H151"/>
    <mergeCell ref="A158:H158"/>
    <mergeCell ref="B159:F159"/>
    <mergeCell ref="A160:H160"/>
    <mergeCell ref="B161:F161"/>
    <mergeCell ref="A164:F164"/>
    <mergeCell ref="A165:A169"/>
    <mergeCell ref="B165:H165"/>
    <mergeCell ref="B166:H166"/>
    <mergeCell ref="B167:H167"/>
    <mergeCell ref="B168:H168"/>
    <mergeCell ref="A173:A178"/>
    <mergeCell ref="B173:H173"/>
    <mergeCell ref="B174:H174"/>
    <mergeCell ref="B175:H175"/>
    <mergeCell ref="B176:H176"/>
    <mergeCell ref="B177:H177"/>
    <mergeCell ref="B178:H178"/>
    <mergeCell ref="B169:H169"/>
    <mergeCell ref="A170:C170"/>
    <mergeCell ref="D170:H170"/>
    <mergeCell ref="A171:C171"/>
    <mergeCell ref="D171:H171"/>
    <mergeCell ref="A172:F172"/>
    <mergeCell ref="A185:B185"/>
    <mergeCell ref="C185:H185"/>
    <mergeCell ref="A188:F188"/>
    <mergeCell ref="A189:F189"/>
    <mergeCell ref="A191:F191"/>
    <mergeCell ref="A192:D192"/>
    <mergeCell ref="A179:C179"/>
    <mergeCell ref="D179:H179"/>
    <mergeCell ref="A180:C180"/>
    <mergeCell ref="D180:H180"/>
    <mergeCell ref="A183:B184"/>
    <mergeCell ref="C183:H183"/>
    <mergeCell ref="C184:H184"/>
    <mergeCell ref="A199:D199"/>
    <mergeCell ref="A200:D200"/>
    <mergeCell ref="A203:H203"/>
    <mergeCell ref="A206:H208"/>
    <mergeCell ref="B193:D193"/>
    <mergeCell ref="B194:D194"/>
    <mergeCell ref="B195:D195"/>
    <mergeCell ref="B196:D196"/>
    <mergeCell ref="B197:D197"/>
    <mergeCell ref="B198:D198"/>
  </mergeCells>
  <pageMargins left="0.7" right="0.7" top="0.75" bottom="0.75" header="0.3" footer="0.3"/>
  <pageSetup paperSize="9" orientation="portrait" r:id="rId1"/>
  <rowBreaks count="3" manualBreakCount="3">
    <brk id="68" max="16383" man="1"/>
    <brk id="133" max="16383" man="1"/>
    <brk id="2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4" zoomScaleNormal="100" zoomScaleSheetLayoutView="106" workbookViewId="0">
      <selection activeCell="A19" sqref="A19:B19"/>
    </sheetView>
  </sheetViews>
  <sheetFormatPr defaultColWidth="8.6640625" defaultRowHeight="13.8" x14ac:dyDescent="0.3"/>
  <cols>
    <col min="1" max="1" width="9.109375" style="138" customWidth="1"/>
    <col min="2" max="2" width="11.6640625" style="138" customWidth="1"/>
    <col min="3" max="3" width="5.6640625" style="138" customWidth="1"/>
    <col min="4" max="4" width="17.6640625" style="138" customWidth="1"/>
    <col min="5" max="5" width="5.5546875" style="138" customWidth="1"/>
    <col min="6" max="6" width="14" style="138" customWidth="1"/>
    <col min="7" max="7" width="13"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867</v>
      </c>
      <c r="B5" s="1103"/>
      <c r="C5" s="1103"/>
      <c r="D5" s="1103"/>
      <c r="E5" s="1103"/>
      <c r="F5" s="1103"/>
      <c r="G5" s="1103"/>
      <c r="H5" s="1103"/>
    </row>
    <row r="6" spans="1:8" ht="17.7" customHeight="1" x14ac:dyDescent="0.3">
      <c r="A6" s="1096" t="s">
        <v>88</v>
      </c>
      <c r="B6" s="1097"/>
      <c r="C6" s="1097"/>
      <c r="D6" s="1097">
        <v>3</v>
      </c>
      <c r="E6" s="1097"/>
      <c r="F6" s="1097"/>
      <c r="G6" s="1097"/>
      <c r="H6" s="1100"/>
    </row>
    <row r="7" spans="1:8" x14ac:dyDescent="0.3">
      <c r="A7" s="1096" t="s">
        <v>87</v>
      </c>
      <c r="B7" s="1097"/>
      <c r="C7" s="1097"/>
      <c r="D7" s="1086" t="s">
        <v>101</v>
      </c>
      <c r="E7" s="1086"/>
      <c r="F7" s="1086"/>
      <c r="G7" s="1086"/>
      <c r="H7" s="1094"/>
    </row>
    <row r="8" spans="1:8" ht="17.7" customHeight="1" x14ac:dyDescent="0.3">
      <c r="A8" s="1096" t="s">
        <v>85</v>
      </c>
      <c r="B8" s="1097"/>
      <c r="C8" s="1097"/>
      <c r="D8" s="1090" t="s">
        <v>1215</v>
      </c>
      <c r="E8" s="1090"/>
      <c r="F8" s="1090"/>
      <c r="G8" s="1090"/>
      <c r="H8" s="1091"/>
    </row>
    <row r="9" spans="1:8" ht="17.7" customHeight="1" x14ac:dyDescent="0.3">
      <c r="A9" s="1096" t="s">
        <v>83</v>
      </c>
      <c r="B9" s="1097"/>
      <c r="C9" s="1097"/>
      <c r="D9" s="1090" t="s">
        <v>99</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915</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269</v>
      </c>
      <c r="F15" s="1098"/>
      <c r="G15" s="1098"/>
      <c r="H15" s="1099"/>
    </row>
    <row r="16" spans="1:8" ht="17.7" customHeight="1" x14ac:dyDescent="0.3">
      <c r="A16" s="1096" t="s">
        <v>74</v>
      </c>
      <c r="B16" s="1097"/>
      <c r="C16" s="1097"/>
      <c r="D16" s="1097"/>
      <c r="E16" s="1097" t="s">
        <v>73</v>
      </c>
      <c r="F16" s="1097"/>
      <c r="G16" s="1097"/>
      <c r="H16" s="1100"/>
    </row>
    <row r="17" spans="1:9" ht="10.199999999999999" customHeight="1" x14ac:dyDescent="0.3">
      <c r="A17" s="144"/>
      <c r="B17" s="144"/>
      <c r="C17" s="144"/>
      <c r="D17" s="144"/>
      <c r="E17" s="144"/>
      <c r="F17" s="144"/>
      <c r="G17" s="144"/>
      <c r="H17" s="144"/>
    </row>
    <row r="18" spans="1:9" ht="15" customHeight="1" x14ac:dyDescent="0.3">
      <c r="A18" s="1101" t="s">
        <v>72</v>
      </c>
      <c r="B18" s="1101"/>
      <c r="C18" s="1101"/>
      <c r="D18" s="1101"/>
      <c r="E18" s="1101"/>
      <c r="F18" s="1101"/>
      <c r="G18" s="1101"/>
      <c r="H18" s="1101"/>
    </row>
    <row r="19" spans="1:9" ht="55.5" customHeight="1" x14ac:dyDescent="0.3">
      <c r="A19" s="1075" t="s">
        <v>71</v>
      </c>
      <c r="B19" s="1075"/>
      <c r="C19" s="1087" t="s">
        <v>1216</v>
      </c>
      <c r="D19" s="1087"/>
      <c r="E19" s="1087"/>
      <c r="F19" s="1087"/>
      <c r="G19" s="1087"/>
      <c r="H19" s="1081"/>
    </row>
    <row r="20" spans="1:9" ht="10.199999999999999" customHeight="1" x14ac:dyDescent="0.3">
      <c r="A20" s="144"/>
      <c r="B20" s="144"/>
      <c r="C20" s="144"/>
      <c r="D20" s="144"/>
      <c r="E20" s="144"/>
      <c r="F20" s="144"/>
      <c r="G20" s="144"/>
      <c r="H20" s="144"/>
    </row>
    <row r="21" spans="1:9" ht="15" customHeight="1" x14ac:dyDescent="0.3">
      <c r="A21" s="1077" t="s">
        <v>69</v>
      </c>
      <c r="B21" s="1077"/>
      <c r="C21" s="1077"/>
      <c r="D21" s="1077"/>
      <c r="E21" s="144"/>
      <c r="F21" s="144"/>
      <c r="G21" s="144"/>
      <c r="H21" s="144"/>
    </row>
    <row r="22" spans="1:9" x14ac:dyDescent="0.3">
      <c r="A22" s="1078" t="s">
        <v>68</v>
      </c>
      <c r="B22" s="1079" t="s">
        <v>67</v>
      </c>
      <c r="C22" s="1079"/>
      <c r="D22" s="1079"/>
      <c r="E22" s="1079"/>
      <c r="F22" s="1079"/>
      <c r="G22" s="1079" t="s">
        <v>66</v>
      </c>
      <c r="H22" s="1080"/>
    </row>
    <row r="23" spans="1:9" ht="41.25" customHeight="1" x14ac:dyDescent="0.3">
      <c r="A23" s="1078"/>
      <c r="B23" s="1079"/>
      <c r="C23" s="1079"/>
      <c r="D23" s="1079"/>
      <c r="E23" s="1079"/>
      <c r="F23" s="1079"/>
      <c r="G23" s="501" t="s">
        <v>65</v>
      </c>
      <c r="H23" s="502" t="s">
        <v>64</v>
      </c>
    </row>
    <row r="24" spans="1:9" ht="17.7" customHeight="1" x14ac:dyDescent="0.3">
      <c r="A24" s="1078" t="s">
        <v>63</v>
      </c>
      <c r="B24" s="1079"/>
      <c r="C24" s="1079"/>
      <c r="D24" s="1079"/>
      <c r="E24" s="1079"/>
      <c r="F24" s="1079"/>
      <c r="G24" s="1079"/>
      <c r="H24" s="1080"/>
    </row>
    <row r="25" spans="1:9" ht="68.25" customHeight="1" x14ac:dyDescent="0.3">
      <c r="A25" s="459" t="s">
        <v>1430</v>
      </c>
      <c r="B25" s="1037" t="s">
        <v>1217</v>
      </c>
      <c r="C25" s="1037"/>
      <c r="D25" s="1037"/>
      <c r="E25" s="1037"/>
      <c r="F25" s="1037"/>
      <c r="G25" s="501" t="s">
        <v>1218</v>
      </c>
      <c r="H25" s="146" t="s">
        <v>93</v>
      </c>
      <c r="I25" s="117"/>
    </row>
    <row r="26" spans="1:9" ht="17.7" customHeight="1" x14ac:dyDescent="0.3">
      <c r="A26" s="1078" t="s">
        <v>56</v>
      </c>
      <c r="B26" s="1079"/>
      <c r="C26" s="1079"/>
      <c r="D26" s="1079"/>
      <c r="E26" s="1079"/>
      <c r="F26" s="1079"/>
      <c r="G26" s="1079"/>
      <c r="H26" s="1080"/>
    </row>
    <row r="27" spans="1:9" ht="75.75" customHeight="1" x14ac:dyDescent="0.3">
      <c r="A27" s="459" t="s">
        <v>1431</v>
      </c>
      <c r="B27" s="1087" t="s">
        <v>1219</v>
      </c>
      <c r="C27" s="1087"/>
      <c r="D27" s="1087"/>
      <c r="E27" s="1087"/>
      <c r="F27" s="1087"/>
      <c r="G27" s="501" t="s">
        <v>336</v>
      </c>
      <c r="H27" s="146" t="s">
        <v>93</v>
      </c>
    </row>
    <row r="28" spans="1:9" ht="84.75" customHeight="1" x14ac:dyDescent="0.3">
      <c r="A28" s="459" t="s">
        <v>1432</v>
      </c>
      <c r="B28" s="1087" t="s">
        <v>1220</v>
      </c>
      <c r="C28" s="1087"/>
      <c r="D28" s="1087"/>
      <c r="E28" s="1087"/>
      <c r="F28" s="1087"/>
      <c r="G28" s="501" t="s">
        <v>53</v>
      </c>
      <c r="H28" s="146" t="s">
        <v>45</v>
      </c>
    </row>
    <row r="29" spans="1:9" ht="17.7" customHeight="1" x14ac:dyDescent="0.3">
      <c r="A29" s="1078" t="s">
        <v>49</v>
      </c>
      <c r="B29" s="1079"/>
      <c r="C29" s="1079"/>
      <c r="D29" s="1079"/>
      <c r="E29" s="1079"/>
      <c r="F29" s="1079"/>
      <c r="G29" s="1079"/>
      <c r="H29" s="1080"/>
    </row>
    <row r="30" spans="1:9" ht="58.5" customHeight="1" x14ac:dyDescent="0.3">
      <c r="A30" s="459" t="s">
        <v>1433</v>
      </c>
      <c r="B30" s="1087" t="s">
        <v>1221</v>
      </c>
      <c r="C30" s="1087"/>
      <c r="D30" s="1087"/>
      <c r="E30" s="1087"/>
      <c r="F30" s="1087"/>
      <c r="G30" s="501" t="s">
        <v>46</v>
      </c>
      <c r="H30" s="146" t="s">
        <v>93</v>
      </c>
    </row>
    <row r="31" spans="1:9" ht="15" customHeight="1" x14ac:dyDescent="0.3">
      <c r="A31" s="145" t="s">
        <v>44</v>
      </c>
      <c r="B31" s="144"/>
      <c r="C31" s="144"/>
      <c r="D31" s="144"/>
      <c r="E31" s="144"/>
      <c r="F31" s="144"/>
      <c r="G31" s="144"/>
      <c r="H31" s="144"/>
    </row>
    <row r="32" spans="1:9" s="143" customFormat="1" ht="17.7" customHeight="1" x14ac:dyDescent="0.3">
      <c r="A32" s="1093" t="s">
        <v>1222</v>
      </c>
      <c r="B32" s="1093"/>
      <c r="C32" s="1093"/>
      <c r="D32" s="1093"/>
      <c r="E32" s="1093"/>
      <c r="F32" s="1093"/>
      <c r="G32" s="135">
        <v>30</v>
      </c>
      <c r="H32" s="504" t="s">
        <v>5</v>
      </c>
    </row>
    <row r="33" spans="1:8" ht="20.100000000000001" customHeight="1" x14ac:dyDescent="0.3">
      <c r="A33" s="1117" t="s">
        <v>35</v>
      </c>
      <c r="B33" s="1129" t="s">
        <v>1223</v>
      </c>
      <c r="C33" s="1130"/>
      <c r="D33" s="1130"/>
      <c r="E33" s="1130"/>
      <c r="F33" s="1130"/>
      <c r="G33" s="1130"/>
      <c r="H33" s="1130"/>
    </row>
    <row r="34" spans="1:8" ht="20.100000000000001" customHeight="1" x14ac:dyDescent="0.3">
      <c r="A34" s="1119"/>
      <c r="B34" s="1131" t="s">
        <v>1224</v>
      </c>
      <c r="C34" s="1132"/>
      <c r="D34" s="1132"/>
      <c r="E34" s="1132"/>
      <c r="F34" s="1132"/>
      <c r="G34" s="1132"/>
      <c r="H34" s="1132"/>
    </row>
    <row r="35" spans="1:8" ht="20.100000000000001" customHeight="1" x14ac:dyDescent="0.3">
      <c r="A35" s="1119"/>
      <c r="B35" s="1133" t="s">
        <v>1225</v>
      </c>
      <c r="C35" s="1134"/>
      <c r="D35" s="1134"/>
      <c r="E35" s="1134"/>
      <c r="F35" s="1134"/>
      <c r="G35" s="1134"/>
      <c r="H35" s="1134"/>
    </row>
    <row r="36" spans="1:8" ht="20.100000000000001" customHeight="1" x14ac:dyDescent="0.3">
      <c r="A36" s="1089" t="s">
        <v>31</v>
      </c>
      <c r="B36" s="1090"/>
      <c r="C36" s="1090"/>
      <c r="D36" s="906" t="s">
        <v>1434</v>
      </c>
      <c r="E36" s="906"/>
      <c r="F36" s="906"/>
      <c r="G36" s="906"/>
      <c r="H36" s="907"/>
    </row>
    <row r="37" spans="1:8" ht="126" customHeight="1" x14ac:dyDescent="0.3">
      <c r="A37" s="1085" t="s">
        <v>29</v>
      </c>
      <c r="B37" s="1086"/>
      <c r="C37" s="1086"/>
      <c r="D37" s="1081" t="s">
        <v>1230</v>
      </c>
      <c r="E37" s="1075"/>
      <c r="F37" s="1075"/>
      <c r="G37" s="1075"/>
      <c r="H37" s="1075"/>
    </row>
    <row r="38" spans="1:8" ht="10.199999999999999" customHeight="1" x14ac:dyDescent="0.3">
      <c r="A38" s="144"/>
      <c r="B38" s="144"/>
      <c r="C38" s="144"/>
      <c r="D38" s="144"/>
      <c r="E38" s="144"/>
      <c r="F38" s="144"/>
      <c r="G38" s="144"/>
      <c r="H38" s="144"/>
    </row>
    <row r="39" spans="1:8" ht="15" customHeight="1" x14ac:dyDescent="0.3">
      <c r="A39" s="145" t="s">
        <v>27</v>
      </c>
      <c r="B39" s="144"/>
      <c r="C39" s="144"/>
      <c r="D39" s="144"/>
      <c r="E39" s="144"/>
      <c r="F39" s="144"/>
      <c r="G39" s="144"/>
      <c r="H39" s="144"/>
    </row>
    <row r="40" spans="1:8" ht="28.2" customHeight="1" x14ac:dyDescent="0.3">
      <c r="A40" s="1074" t="s">
        <v>26</v>
      </c>
      <c r="B40" s="1096"/>
      <c r="C40" s="1081" t="s">
        <v>1226</v>
      </c>
      <c r="D40" s="1075"/>
      <c r="E40" s="1075"/>
      <c r="F40" s="1075"/>
      <c r="G40" s="1075"/>
      <c r="H40" s="1075"/>
    </row>
    <row r="41" spans="1:8" ht="37.5" customHeight="1" x14ac:dyDescent="0.3">
      <c r="A41" s="1074"/>
      <c r="B41" s="1096"/>
      <c r="C41" s="1087" t="s">
        <v>1227</v>
      </c>
      <c r="D41" s="1087"/>
      <c r="E41" s="1087"/>
      <c r="F41" s="1087"/>
      <c r="G41" s="1087"/>
      <c r="H41" s="1081"/>
    </row>
    <row r="42" spans="1:8" ht="35.25" customHeight="1" x14ac:dyDescent="0.3">
      <c r="A42" s="1104" t="s">
        <v>22</v>
      </c>
      <c r="B42" s="1105"/>
      <c r="C42" s="1087" t="s">
        <v>1228</v>
      </c>
      <c r="D42" s="1087"/>
      <c r="E42" s="1087"/>
      <c r="F42" s="1087"/>
      <c r="G42" s="1087"/>
      <c r="H42" s="1081"/>
    </row>
    <row r="43" spans="1:8" ht="33" customHeight="1" x14ac:dyDescent="0.3">
      <c r="A43" s="1103"/>
      <c r="B43" s="1108"/>
      <c r="C43" s="1087" t="s">
        <v>1229</v>
      </c>
      <c r="D43" s="1087"/>
      <c r="E43" s="1087"/>
      <c r="F43" s="1087"/>
      <c r="G43" s="1087"/>
      <c r="H43" s="1081"/>
    </row>
    <row r="44" spans="1:8" ht="10.199999999999999" customHeight="1" x14ac:dyDescent="0.3">
      <c r="A44" s="144"/>
      <c r="B44" s="144"/>
      <c r="C44" s="144"/>
      <c r="D44" s="144"/>
      <c r="E44" s="144"/>
      <c r="F44" s="144"/>
      <c r="G44" s="144"/>
      <c r="H44" s="144"/>
    </row>
    <row r="45" spans="1:8" ht="15" customHeight="1" x14ac:dyDescent="0.3">
      <c r="A45" s="145" t="s">
        <v>19</v>
      </c>
      <c r="B45" s="145"/>
      <c r="C45" s="145"/>
      <c r="D45" s="145"/>
      <c r="E45" s="145"/>
      <c r="F45" s="145"/>
      <c r="G45" s="144"/>
      <c r="H45" s="144"/>
    </row>
    <row r="46" spans="1:8" ht="35.25" customHeight="1" x14ac:dyDescent="0.3">
      <c r="A46" s="1075" t="s">
        <v>18</v>
      </c>
      <c r="B46" s="1075"/>
      <c r="C46" s="1075"/>
      <c r="D46" s="1075"/>
      <c r="E46" s="1075"/>
      <c r="F46" s="1075"/>
      <c r="G46" s="142">
        <v>2</v>
      </c>
      <c r="H46" s="139" t="s">
        <v>4</v>
      </c>
    </row>
    <row r="47" spans="1:8" ht="16.2" x14ac:dyDescent="0.3">
      <c r="A47" s="1074" t="s">
        <v>17</v>
      </c>
      <c r="B47" s="1074"/>
      <c r="C47" s="1074"/>
      <c r="D47" s="1074"/>
      <c r="E47" s="1074"/>
      <c r="F47" s="1074"/>
      <c r="G47" s="142">
        <v>1</v>
      </c>
      <c r="H47" s="139" t="s">
        <v>4</v>
      </c>
    </row>
    <row r="48" spans="1:8" x14ac:dyDescent="0.3">
      <c r="A48" s="499"/>
      <c r="B48" s="499"/>
      <c r="C48" s="499"/>
      <c r="D48" s="499"/>
      <c r="E48" s="499"/>
      <c r="F48" s="499"/>
      <c r="G48" s="141"/>
      <c r="H48" s="139"/>
    </row>
    <row r="49" spans="1:8" x14ac:dyDescent="0.3">
      <c r="A49" s="1095" t="s">
        <v>16</v>
      </c>
      <c r="B49" s="1095"/>
      <c r="C49" s="1095"/>
      <c r="D49" s="1095"/>
      <c r="E49" s="1095"/>
      <c r="F49" s="1095"/>
      <c r="G49" s="503"/>
      <c r="H49" s="141"/>
    </row>
    <row r="50" spans="1:8" ht="36" customHeight="1" x14ac:dyDescent="0.3">
      <c r="A50" s="1075" t="s">
        <v>15</v>
      </c>
      <c r="B50" s="1075"/>
      <c r="C50" s="1075"/>
      <c r="D50" s="1075"/>
      <c r="E50" s="139">
        <f>SUM(E51:E56)</f>
        <v>42</v>
      </c>
      <c r="F50" s="139" t="s">
        <v>5</v>
      </c>
      <c r="G50" s="140">
        <f>E50/25</f>
        <v>1.68</v>
      </c>
      <c r="H50" s="139" t="s">
        <v>4</v>
      </c>
    </row>
    <row r="51" spans="1:8" ht="17.7" customHeight="1" x14ac:dyDescent="0.3">
      <c r="A51" s="144" t="s">
        <v>14</v>
      </c>
      <c r="B51" s="1074" t="s">
        <v>13</v>
      </c>
      <c r="C51" s="1074"/>
      <c r="D51" s="1074"/>
      <c r="E51" s="139">
        <v>0</v>
      </c>
      <c r="F51" s="139" t="s">
        <v>5</v>
      </c>
      <c r="G51" s="505"/>
      <c r="H51" s="552"/>
    </row>
    <row r="52" spans="1:8" ht="17.7" customHeight="1" x14ac:dyDescent="0.3">
      <c r="A52" s="144"/>
      <c r="B52" s="1074" t="s">
        <v>12</v>
      </c>
      <c r="C52" s="1074"/>
      <c r="D52" s="1074"/>
      <c r="E52" s="139">
        <v>30</v>
      </c>
      <c r="F52" s="139" t="s">
        <v>5</v>
      </c>
      <c r="G52" s="505"/>
      <c r="H52" s="552"/>
    </row>
    <row r="53" spans="1:8" ht="17.7" customHeight="1" x14ac:dyDescent="0.3">
      <c r="A53" s="144"/>
      <c r="B53" s="1074" t="s">
        <v>11</v>
      </c>
      <c r="C53" s="1074"/>
      <c r="D53" s="1074"/>
      <c r="E53" s="139">
        <v>12</v>
      </c>
      <c r="F53" s="139" t="s">
        <v>5</v>
      </c>
      <c r="G53" s="505"/>
      <c r="H53" s="552"/>
    </row>
    <row r="54" spans="1:8" ht="17.7" customHeight="1" x14ac:dyDescent="0.3">
      <c r="A54" s="144"/>
      <c r="B54" s="1074" t="s">
        <v>10</v>
      </c>
      <c r="C54" s="1074"/>
      <c r="D54" s="1074"/>
      <c r="E54" s="139">
        <v>0</v>
      </c>
      <c r="F54" s="139" t="s">
        <v>5</v>
      </c>
      <c r="G54" s="505"/>
      <c r="H54" s="552"/>
    </row>
    <row r="55" spans="1:8" ht="17.7" customHeight="1" x14ac:dyDescent="0.3">
      <c r="A55" s="144"/>
      <c r="B55" s="1074" t="s">
        <v>9</v>
      </c>
      <c r="C55" s="1074"/>
      <c r="D55" s="1074"/>
      <c r="E55" s="139">
        <v>0</v>
      </c>
      <c r="F55" s="139" t="s">
        <v>5</v>
      </c>
      <c r="G55" s="505"/>
      <c r="H55" s="552"/>
    </row>
    <row r="56" spans="1:8" ht="17.7" customHeight="1" x14ac:dyDescent="0.3">
      <c r="A56" s="144"/>
      <c r="B56" s="1074" t="s">
        <v>8</v>
      </c>
      <c r="C56" s="1074"/>
      <c r="D56" s="1074"/>
      <c r="E56" s="139">
        <v>0</v>
      </c>
      <c r="F56" s="139" t="s">
        <v>5</v>
      </c>
      <c r="G56" s="505"/>
      <c r="H56" s="552"/>
    </row>
    <row r="57" spans="1:8" ht="31.2" customHeight="1" x14ac:dyDescent="0.3">
      <c r="A57" s="1075" t="s">
        <v>7</v>
      </c>
      <c r="B57" s="1075"/>
      <c r="C57" s="1075"/>
      <c r="D57" s="1075"/>
      <c r="E57" s="139">
        <v>0</v>
      </c>
      <c r="F57" s="139" t="s">
        <v>5</v>
      </c>
      <c r="G57" s="140">
        <v>0</v>
      </c>
      <c r="H57" s="139" t="s">
        <v>4</v>
      </c>
    </row>
    <row r="58" spans="1:8" ht="17.7" customHeight="1" x14ac:dyDescent="0.3">
      <c r="A58" s="1074" t="s">
        <v>6</v>
      </c>
      <c r="B58" s="1074"/>
      <c r="C58" s="1074"/>
      <c r="D58" s="1074"/>
      <c r="E58" s="139">
        <f>G58*25</f>
        <v>33</v>
      </c>
      <c r="F58" s="139" t="s">
        <v>5</v>
      </c>
      <c r="G58" s="140">
        <f>D6-G57-G50</f>
        <v>1.32</v>
      </c>
      <c r="H58" s="139" t="s">
        <v>4</v>
      </c>
    </row>
    <row r="59" spans="1:8" ht="10.199999999999999" customHeight="1" x14ac:dyDescent="0.3"/>
    <row r="62" spans="1:8" x14ac:dyDescent="0.3">
      <c r="A62" s="138" t="s">
        <v>3</v>
      </c>
    </row>
    <row r="63" spans="1:8" ht="16.2" x14ac:dyDescent="0.3">
      <c r="A63" s="1076" t="s">
        <v>2</v>
      </c>
      <c r="B63" s="1076"/>
      <c r="C63" s="1076"/>
      <c r="D63" s="1076"/>
      <c r="E63" s="1076"/>
      <c r="F63" s="1076"/>
      <c r="G63" s="1076"/>
      <c r="H63" s="1076"/>
    </row>
    <row r="64" spans="1:8" x14ac:dyDescent="0.3">
      <c r="A64" s="138" t="s">
        <v>1</v>
      </c>
    </row>
    <row r="66" spans="1:8" x14ac:dyDescent="0.3">
      <c r="A66" s="1088" t="s">
        <v>0</v>
      </c>
      <c r="B66" s="1088"/>
      <c r="C66" s="1088"/>
      <c r="D66" s="1088"/>
      <c r="E66" s="1088"/>
      <c r="F66" s="1088"/>
      <c r="G66" s="1088"/>
      <c r="H66" s="1088"/>
    </row>
    <row r="67" spans="1:8" x14ac:dyDescent="0.3">
      <c r="A67" s="1088"/>
      <c r="B67" s="1088"/>
      <c r="C67" s="1088"/>
      <c r="D67" s="1088"/>
      <c r="E67" s="1088"/>
      <c r="F67" s="1088"/>
      <c r="G67" s="1088"/>
      <c r="H67" s="1088"/>
    </row>
    <row r="68" spans="1:8" x14ac:dyDescent="0.3">
      <c r="A68" s="1088"/>
      <c r="B68" s="1088"/>
      <c r="C68" s="1088"/>
      <c r="D68" s="1088"/>
      <c r="E68" s="1088"/>
      <c r="F68" s="1088"/>
      <c r="G68" s="1088"/>
      <c r="H68" s="1088"/>
    </row>
  </sheetData>
  <mergeCells count="63">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3:A35"/>
    <mergeCell ref="B33:H33"/>
    <mergeCell ref="B34:H34"/>
    <mergeCell ref="B35:H35"/>
    <mergeCell ref="A22:A23"/>
    <mergeCell ref="B22:F23"/>
    <mergeCell ref="G22:H22"/>
    <mergeCell ref="A24:H24"/>
    <mergeCell ref="B25:F25"/>
    <mergeCell ref="A26:H26"/>
    <mergeCell ref="B27:F27"/>
    <mergeCell ref="B28:F28"/>
    <mergeCell ref="A29:H29"/>
    <mergeCell ref="B30:F30"/>
    <mergeCell ref="A32:F32"/>
    <mergeCell ref="A36:C36"/>
    <mergeCell ref="D36:H36"/>
    <mergeCell ref="A37:C37"/>
    <mergeCell ref="D37:H37"/>
    <mergeCell ref="A40:B41"/>
    <mergeCell ref="C40:H40"/>
    <mergeCell ref="C41:H41"/>
    <mergeCell ref="B55:D55"/>
    <mergeCell ref="A42:B43"/>
    <mergeCell ref="C42:H42"/>
    <mergeCell ref="C43:H43"/>
    <mergeCell ref="A46:F46"/>
    <mergeCell ref="A47:F47"/>
    <mergeCell ref="A49:F49"/>
    <mergeCell ref="A50:D50"/>
    <mergeCell ref="B51:D51"/>
    <mergeCell ref="B52:D52"/>
    <mergeCell ref="B53:D53"/>
    <mergeCell ref="B54:D54"/>
    <mergeCell ref="B56:D56"/>
    <mergeCell ref="A57:D57"/>
    <mergeCell ref="A58:D58"/>
    <mergeCell ref="A63:H63"/>
    <mergeCell ref="A66:H68"/>
  </mergeCells>
  <pageMargins left="0.7" right="0.7" top="0.75" bottom="0.75" header="0.3" footer="0.3"/>
  <pageSetup paperSize="9" orientation="portrait" r:id="rId1"/>
  <rowBreaks count="2" manualBreakCount="2">
    <brk id="30" max="16383" man="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4" zoomScaleNormal="100" zoomScaleSheetLayoutView="110" workbookViewId="0">
      <selection activeCell="A18" sqref="A18:B18"/>
    </sheetView>
  </sheetViews>
  <sheetFormatPr defaultColWidth="8.6640625" defaultRowHeight="13.8" x14ac:dyDescent="0.3"/>
  <cols>
    <col min="1" max="1" width="8.109375" style="117" customWidth="1"/>
    <col min="2" max="2" width="11.6640625" style="117" customWidth="1"/>
    <col min="3" max="3" width="10.6640625" style="117" customWidth="1"/>
    <col min="4" max="4" width="20.44140625" style="117" customWidth="1"/>
    <col min="5" max="5" width="5" style="117" customWidth="1"/>
    <col min="6" max="6" width="9.44140625" style="117" customWidth="1"/>
    <col min="7" max="7" width="12.5546875" style="117" customWidth="1"/>
    <col min="8" max="8" width="9.33203125" style="117" customWidth="1"/>
    <col min="9" max="16384" width="8.6640625" style="117"/>
  </cols>
  <sheetData>
    <row r="1" spans="1:8" ht="10.199999999999999" customHeight="1" x14ac:dyDescent="0.3"/>
    <row r="2" spans="1:8" s="133" customFormat="1" x14ac:dyDescent="0.3">
      <c r="A2" s="1038" t="s">
        <v>91</v>
      </c>
      <c r="B2" s="1038"/>
      <c r="C2" s="1038"/>
      <c r="D2" s="1038"/>
      <c r="E2" s="1038"/>
      <c r="F2" s="1038"/>
      <c r="G2" s="1038"/>
      <c r="H2" s="1038"/>
    </row>
    <row r="3" spans="1:8" ht="10.199999999999999" customHeight="1" x14ac:dyDescent="0.3"/>
    <row r="4" spans="1:8" ht="15" customHeight="1" x14ac:dyDescent="0.3">
      <c r="A4" s="133" t="s">
        <v>90</v>
      </c>
    </row>
    <row r="5" spans="1:8" ht="17.7" customHeight="1" x14ac:dyDescent="0.3">
      <c r="A5" s="1039" t="s">
        <v>870</v>
      </c>
      <c r="B5" s="1039"/>
      <c r="C5" s="1039"/>
      <c r="D5" s="1039"/>
      <c r="E5" s="1039"/>
      <c r="F5" s="1039"/>
      <c r="G5" s="1039"/>
      <c r="H5" s="1039"/>
    </row>
    <row r="6" spans="1:8" ht="17.7" customHeight="1" x14ac:dyDescent="0.3">
      <c r="A6" s="1068" t="s">
        <v>88</v>
      </c>
      <c r="B6" s="1068"/>
      <c r="C6" s="1040"/>
      <c r="D6" s="1042">
        <v>2</v>
      </c>
      <c r="E6" s="1068"/>
      <c r="F6" s="1068"/>
      <c r="G6" s="1068"/>
      <c r="H6" s="1068"/>
    </row>
    <row r="7" spans="1:8" ht="19.5" customHeight="1" x14ac:dyDescent="0.3">
      <c r="A7" s="1068" t="s">
        <v>87</v>
      </c>
      <c r="B7" s="1068"/>
      <c r="C7" s="1040"/>
      <c r="D7" s="1042" t="s">
        <v>101</v>
      </c>
      <c r="E7" s="1068"/>
      <c r="F7" s="1068"/>
      <c r="G7" s="1068"/>
      <c r="H7" s="1068"/>
    </row>
    <row r="8" spans="1:8" ht="17.7" customHeight="1" x14ac:dyDescent="0.3">
      <c r="A8" s="1068" t="s">
        <v>85</v>
      </c>
      <c r="B8" s="1068"/>
      <c r="C8" s="1040"/>
      <c r="D8" s="1042" t="s">
        <v>168</v>
      </c>
      <c r="E8" s="1068"/>
      <c r="F8" s="1068"/>
      <c r="G8" s="1068"/>
      <c r="H8" s="1068"/>
    </row>
    <row r="9" spans="1:8" ht="17.7" customHeight="1" x14ac:dyDescent="0.3">
      <c r="A9" s="1068" t="s">
        <v>83</v>
      </c>
      <c r="B9" s="1068"/>
      <c r="C9" s="1040"/>
      <c r="D9" s="1042" t="s">
        <v>99</v>
      </c>
      <c r="E9" s="1068"/>
      <c r="F9" s="1068"/>
      <c r="G9" s="1068"/>
      <c r="H9" s="1068"/>
    </row>
    <row r="10" spans="1:8" ht="10.199999999999999" customHeight="1" x14ac:dyDescent="0.3">
      <c r="A10" s="128"/>
      <c r="B10" s="128"/>
      <c r="C10" s="128"/>
      <c r="D10" s="128"/>
      <c r="E10" s="128"/>
      <c r="F10" s="128"/>
      <c r="G10" s="128"/>
      <c r="H10" s="128"/>
    </row>
    <row r="11" spans="1:8" ht="15" customHeight="1" x14ac:dyDescent="0.3">
      <c r="A11" s="1047" t="s">
        <v>81</v>
      </c>
      <c r="B11" s="1047"/>
      <c r="C11" s="1047"/>
      <c r="D11" s="1047"/>
      <c r="E11" s="1047"/>
      <c r="F11" s="1047"/>
      <c r="G11" s="1047"/>
      <c r="H11" s="1047"/>
    </row>
    <row r="12" spans="1:8" ht="17.7" customHeight="1" x14ac:dyDescent="0.3">
      <c r="A12" s="1039" t="s">
        <v>915</v>
      </c>
      <c r="B12" s="1039"/>
      <c r="C12" s="1039"/>
      <c r="D12" s="1039"/>
      <c r="E12" s="1039"/>
      <c r="F12" s="1039"/>
      <c r="G12" s="1039"/>
      <c r="H12" s="1039"/>
    </row>
    <row r="13" spans="1:8" ht="17.7" customHeight="1" x14ac:dyDescent="0.3">
      <c r="A13" s="1040" t="s">
        <v>79</v>
      </c>
      <c r="B13" s="1041"/>
      <c r="C13" s="1041"/>
      <c r="D13" s="1041"/>
      <c r="E13" s="1042" t="s">
        <v>78</v>
      </c>
      <c r="F13" s="1068"/>
      <c r="G13" s="1068"/>
      <c r="H13" s="1068"/>
    </row>
    <row r="14" spans="1:8" ht="14.7" customHeight="1" x14ac:dyDescent="0.3">
      <c r="A14" s="1040" t="s">
        <v>77</v>
      </c>
      <c r="B14" s="1041"/>
      <c r="C14" s="1041"/>
      <c r="D14" s="1041"/>
      <c r="E14" s="1042" t="s">
        <v>462</v>
      </c>
      <c r="F14" s="1068"/>
      <c r="G14" s="1068"/>
      <c r="H14" s="1068"/>
    </row>
    <row r="15" spans="1:8" ht="17.7" customHeight="1" x14ac:dyDescent="0.3">
      <c r="A15" s="1040" t="s">
        <v>76</v>
      </c>
      <c r="B15" s="1041"/>
      <c r="C15" s="1041"/>
      <c r="D15" s="1041"/>
      <c r="E15" s="1042">
        <v>2</v>
      </c>
      <c r="F15" s="1068"/>
      <c r="G15" s="1068"/>
      <c r="H15" s="1068"/>
    </row>
    <row r="16" spans="1:8" ht="15.75" customHeight="1" x14ac:dyDescent="0.3">
      <c r="A16" s="1040" t="s">
        <v>74</v>
      </c>
      <c r="B16" s="1041"/>
      <c r="C16" s="1041"/>
      <c r="D16" s="1041"/>
      <c r="E16" s="1042" t="s">
        <v>73</v>
      </c>
      <c r="F16" s="1068"/>
      <c r="G16" s="1068"/>
      <c r="H16" s="1068"/>
    </row>
    <row r="17" spans="1:8" ht="15" customHeight="1" x14ac:dyDescent="0.3">
      <c r="A17" s="1047" t="s">
        <v>72</v>
      </c>
      <c r="B17" s="1047"/>
      <c r="C17" s="1047"/>
      <c r="D17" s="1047"/>
      <c r="E17" s="1047"/>
      <c r="F17" s="1047"/>
      <c r="G17" s="1047"/>
      <c r="H17" s="1047"/>
    </row>
    <row r="18" spans="1:8" ht="49.5" customHeight="1" x14ac:dyDescent="0.3">
      <c r="A18" s="1035" t="s">
        <v>71</v>
      </c>
      <c r="B18" s="1035"/>
      <c r="C18" s="1034" t="s">
        <v>1260</v>
      </c>
      <c r="D18" s="1035"/>
      <c r="E18" s="1035"/>
      <c r="F18" s="1035"/>
      <c r="G18" s="1035"/>
      <c r="H18" s="1035"/>
    </row>
    <row r="19" spans="1:8" ht="10.199999999999999" customHeight="1" x14ac:dyDescent="0.3">
      <c r="A19" s="128"/>
      <c r="B19" s="128"/>
      <c r="C19" s="128"/>
      <c r="D19" s="128"/>
      <c r="E19" s="128"/>
      <c r="F19" s="128"/>
      <c r="G19" s="128"/>
      <c r="H19" s="128"/>
    </row>
    <row r="20" spans="1:8" ht="15" customHeight="1" x14ac:dyDescent="0.3">
      <c r="A20" s="1062" t="s">
        <v>69</v>
      </c>
      <c r="B20" s="1062"/>
      <c r="C20" s="1062"/>
      <c r="D20" s="1062"/>
      <c r="E20" s="128"/>
      <c r="F20" s="128"/>
      <c r="G20" s="128"/>
      <c r="H20" s="128"/>
    </row>
    <row r="21" spans="1:8" x14ac:dyDescent="0.3">
      <c r="A21" s="1059" t="s">
        <v>68</v>
      </c>
      <c r="B21" s="1060" t="s">
        <v>67</v>
      </c>
      <c r="C21" s="1060"/>
      <c r="D21" s="1060"/>
      <c r="E21" s="1060"/>
      <c r="F21" s="1060"/>
      <c r="G21" s="1060" t="s">
        <v>66</v>
      </c>
      <c r="H21" s="1061"/>
    </row>
    <row r="22" spans="1:8" ht="41.25" customHeight="1" x14ac:dyDescent="0.3">
      <c r="A22" s="1059"/>
      <c r="B22" s="1060"/>
      <c r="C22" s="1060"/>
      <c r="D22" s="1060"/>
      <c r="E22" s="1060"/>
      <c r="F22" s="1060"/>
      <c r="G22" s="492" t="s">
        <v>65</v>
      </c>
      <c r="H22" s="493" t="s">
        <v>64</v>
      </c>
    </row>
    <row r="23" spans="1:8" ht="17.7" customHeight="1" x14ac:dyDescent="0.3">
      <c r="A23" s="1059" t="s">
        <v>63</v>
      </c>
      <c r="B23" s="1060"/>
      <c r="C23" s="1060"/>
      <c r="D23" s="1060"/>
      <c r="E23" s="1060"/>
      <c r="F23" s="1060"/>
      <c r="G23" s="1060"/>
      <c r="H23" s="1061"/>
    </row>
    <row r="24" spans="1:8" ht="39.75" customHeight="1" x14ac:dyDescent="0.3">
      <c r="A24" s="491" t="s">
        <v>1259</v>
      </c>
      <c r="B24" s="1140" t="s">
        <v>1258</v>
      </c>
      <c r="C24" s="1141"/>
      <c r="D24" s="1141"/>
      <c r="E24" s="1141"/>
      <c r="F24" s="1143"/>
      <c r="G24" s="490" t="s">
        <v>221</v>
      </c>
      <c r="H24" s="136" t="s">
        <v>45</v>
      </c>
    </row>
    <row r="25" spans="1:8" ht="35.25" customHeight="1" x14ac:dyDescent="0.3">
      <c r="A25" s="491" t="s">
        <v>1257</v>
      </c>
      <c r="B25" s="1140" t="s">
        <v>1256</v>
      </c>
      <c r="C25" s="1141"/>
      <c r="D25" s="1141"/>
      <c r="E25" s="1141"/>
      <c r="F25" s="1141"/>
      <c r="G25" s="148" t="s">
        <v>364</v>
      </c>
      <c r="H25" s="136" t="s">
        <v>93</v>
      </c>
    </row>
    <row r="26" spans="1:8" ht="17.7" customHeight="1" x14ac:dyDescent="0.3">
      <c r="A26" s="1059" t="s">
        <v>56</v>
      </c>
      <c r="B26" s="1060"/>
      <c r="C26" s="1060"/>
      <c r="D26" s="1060"/>
      <c r="E26" s="1060"/>
      <c r="F26" s="1060"/>
      <c r="G26" s="1060"/>
      <c r="H26" s="1061"/>
    </row>
    <row r="27" spans="1:8" ht="39.75" customHeight="1" x14ac:dyDescent="0.3">
      <c r="A27" s="491" t="s">
        <v>1255</v>
      </c>
      <c r="B27" s="1137" t="s">
        <v>1254</v>
      </c>
      <c r="C27" s="1138"/>
      <c r="D27" s="1138"/>
      <c r="E27" s="1138"/>
      <c r="F27" s="1142"/>
      <c r="G27" s="148" t="s">
        <v>370</v>
      </c>
      <c r="H27" s="136" t="s">
        <v>45</v>
      </c>
    </row>
    <row r="28" spans="1:8" ht="50.1" customHeight="1" x14ac:dyDescent="0.3">
      <c r="A28" s="491" t="s">
        <v>1253</v>
      </c>
      <c r="B28" s="1034" t="s">
        <v>1252</v>
      </c>
      <c r="C28" s="1035"/>
      <c r="D28" s="1035"/>
      <c r="E28" s="1035"/>
      <c r="F28" s="1035"/>
      <c r="G28" s="148" t="s">
        <v>94</v>
      </c>
      <c r="H28" s="136" t="s">
        <v>45</v>
      </c>
    </row>
    <row r="29" spans="1:8" ht="50.1" customHeight="1" x14ac:dyDescent="0.3">
      <c r="A29" s="491" t="s">
        <v>1251</v>
      </c>
      <c r="B29" s="1137" t="s">
        <v>1250</v>
      </c>
      <c r="C29" s="1138"/>
      <c r="D29" s="1138"/>
      <c r="E29" s="1138"/>
      <c r="F29" s="1138"/>
      <c r="G29" s="148" t="s">
        <v>703</v>
      </c>
      <c r="H29" s="136" t="s">
        <v>93</v>
      </c>
    </row>
    <row r="30" spans="1:8" ht="17.7" customHeight="1" x14ac:dyDescent="0.3">
      <c r="A30" s="1059" t="s">
        <v>49</v>
      </c>
      <c r="B30" s="1060"/>
      <c r="C30" s="1060"/>
      <c r="D30" s="1060"/>
      <c r="E30" s="1060"/>
      <c r="F30" s="1060"/>
      <c r="G30" s="1060"/>
      <c r="H30" s="1061"/>
    </row>
    <row r="31" spans="1:8" ht="35.1" customHeight="1" x14ac:dyDescent="0.3">
      <c r="A31" s="491" t="s">
        <v>1249</v>
      </c>
      <c r="B31" s="1034" t="s">
        <v>1248</v>
      </c>
      <c r="C31" s="1035"/>
      <c r="D31" s="1035"/>
      <c r="E31" s="1035"/>
      <c r="F31" s="1036"/>
      <c r="G31" s="148" t="s">
        <v>46</v>
      </c>
      <c r="H31" s="136" t="s">
        <v>93</v>
      </c>
    </row>
    <row r="32" spans="1:8" ht="41.25" customHeight="1" x14ac:dyDescent="0.3">
      <c r="A32" s="491" t="s">
        <v>1247</v>
      </c>
      <c r="B32" s="1034" t="s">
        <v>1246</v>
      </c>
      <c r="C32" s="1035"/>
      <c r="D32" s="1035"/>
      <c r="E32" s="1035"/>
      <c r="F32" s="1035"/>
      <c r="G32" s="148" t="s">
        <v>152</v>
      </c>
      <c r="H32" s="136" t="s">
        <v>93</v>
      </c>
    </row>
    <row r="33" spans="1:8" ht="10.199999999999999" customHeight="1" x14ac:dyDescent="0.3">
      <c r="A33" s="128"/>
      <c r="B33" s="128"/>
      <c r="C33" s="128"/>
      <c r="D33" s="128"/>
      <c r="E33" s="128"/>
      <c r="F33" s="128"/>
      <c r="G33" s="128"/>
      <c r="H33" s="128"/>
    </row>
    <row r="34" spans="1:8" ht="15" customHeight="1" x14ac:dyDescent="0.3">
      <c r="A34" s="134" t="s">
        <v>44</v>
      </c>
      <c r="B34" s="128"/>
      <c r="C34" s="128"/>
      <c r="D34" s="128"/>
      <c r="E34" s="128"/>
      <c r="F34" s="128"/>
      <c r="G34" s="128"/>
      <c r="H34" s="128"/>
    </row>
    <row r="35" spans="1:8" s="133" customFormat="1" ht="17.7" customHeight="1" x14ac:dyDescent="0.3">
      <c r="A35" s="1053" t="s">
        <v>43</v>
      </c>
      <c r="B35" s="1053"/>
      <c r="C35" s="1053"/>
      <c r="D35" s="1053"/>
      <c r="E35" s="1053"/>
      <c r="F35" s="1053"/>
      <c r="G35" s="135">
        <v>9</v>
      </c>
      <c r="H35" s="496" t="s">
        <v>5</v>
      </c>
    </row>
    <row r="36" spans="1:8" ht="35.1" customHeight="1" x14ac:dyDescent="0.3">
      <c r="A36" s="1054" t="s">
        <v>35</v>
      </c>
      <c r="B36" s="1034" t="s">
        <v>1245</v>
      </c>
      <c r="C36" s="1035"/>
      <c r="D36" s="1035"/>
      <c r="E36" s="1035"/>
      <c r="F36" s="1035"/>
      <c r="G36" s="1035"/>
      <c r="H36" s="1035"/>
    </row>
    <row r="37" spans="1:8" ht="27" customHeight="1" x14ac:dyDescent="0.3">
      <c r="A37" s="1055"/>
      <c r="B37" s="1034" t="s">
        <v>1244</v>
      </c>
      <c r="C37" s="1035"/>
      <c r="D37" s="1035"/>
      <c r="E37" s="1035"/>
      <c r="F37" s="1035"/>
      <c r="G37" s="1035"/>
      <c r="H37" s="1035"/>
    </row>
    <row r="38" spans="1:8" ht="35.1" customHeight="1" x14ac:dyDescent="0.3">
      <c r="A38" s="1055"/>
      <c r="B38" s="1034" t="s">
        <v>1243</v>
      </c>
      <c r="C38" s="1035"/>
      <c r="D38" s="1035"/>
      <c r="E38" s="1035"/>
      <c r="F38" s="1035"/>
      <c r="G38" s="1035"/>
      <c r="H38" s="1035"/>
    </row>
    <row r="39" spans="1:8" ht="35.1" customHeight="1" x14ac:dyDescent="0.3">
      <c r="A39" s="1055"/>
      <c r="B39" s="1034" t="s">
        <v>1242</v>
      </c>
      <c r="C39" s="1035"/>
      <c r="D39" s="1035"/>
      <c r="E39" s="1035"/>
      <c r="F39" s="1035"/>
      <c r="G39" s="1035"/>
      <c r="H39" s="1035"/>
    </row>
    <row r="40" spans="1:8" ht="35.1" customHeight="1" x14ac:dyDescent="0.3">
      <c r="A40" s="1055"/>
      <c r="B40" s="1034" t="s">
        <v>1241</v>
      </c>
      <c r="C40" s="1035"/>
      <c r="D40" s="1035"/>
      <c r="E40" s="1035"/>
      <c r="F40" s="1035"/>
      <c r="G40" s="1035"/>
      <c r="H40" s="1035"/>
    </row>
    <row r="41" spans="1:8" ht="17.25" customHeight="1" x14ac:dyDescent="0.3">
      <c r="A41" s="1056"/>
      <c r="B41" s="1037" t="s">
        <v>1240</v>
      </c>
      <c r="C41" s="1037"/>
      <c r="D41" s="1037"/>
      <c r="E41" s="1037"/>
      <c r="F41" s="1037"/>
      <c r="G41" s="1037"/>
      <c r="H41" s="1034"/>
    </row>
    <row r="42" spans="1:8" ht="13.95" customHeight="1" x14ac:dyDescent="0.3">
      <c r="A42" s="1063" t="s">
        <v>31</v>
      </c>
      <c r="B42" s="1045"/>
      <c r="C42" s="1045"/>
      <c r="D42" s="1034" t="s">
        <v>1239</v>
      </c>
      <c r="E42" s="1035"/>
      <c r="F42" s="1035"/>
      <c r="G42" s="1035"/>
      <c r="H42" s="1035"/>
    </row>
    <row r="43" spans="1:8" ht="39" customHeight="1" x14ac:dyDescent="0.3">
      <c r="A43" s="1065" t="s">
        <v>29</v>
      </c>
      <c r="B43" s="1043"/>
      <c r="C43" s="1043"/>
      <c r="D43" s="1034" t="s">
        <v>510</v>
      </c>
      <c r="E43" s="1068"/>
      <c r="F43" s="1068"/>
      <c r="G43" s="1068"/>
      <c r="H43" s="1068"/>
    </row>
    <row r="44" spans="1:8" s="133" customFormat="1" ht="17.7" customHeight="1" x14ac:dyDescent="0.3">
      <c r="A44" s="1053" t="s">
        <v>1501</v>
      </c>
      <c r="B44" s="1053"/>
      <c r="C44" s="1053"/>
      <c r="D44" s="1053"/>
      <c r="E44" s="1053"/>
      <c r="F44" s="1053"/>
      <c r="G44" s="135">
        <v>9</v>
      </c>
      <c r="H44" s="496" t="s">
        <v>5</v>
      </c>
    </row>
    <row r="45" spans="1:8" ht="34.5" customHeight="1" x14ac:dyDescent="0.3">
      <c r="A45" s="1054" t="s">
        <v>35</v>
      </c>
      <c r="B45" s="1034" t="s">
        <v>1238</v>
      </c>
      <c r="C45" s="1035"/>
      <c r="D45" s="1035"/>
      <c r="E45" s="1035"/>
      <c r="F45" s="1035"/>
      <c r="G45" s="1035"/>
      <c r="H45" s="1035"/>
    </row>
    <row r="46" spans="1:8" ht="35.1" customHeight="1" x14ac:dyDescent="0.3">
      <c r="A46" s="1055"/>
      <c r="B46" s="1034" t="s">
        <v>1237</v>
      </c>
      <c r="C46" s="1035"/>
      <c r="D46" s="1035"/>
      <c r="E46" s="1035"/>
      <c r="F46" s="1035"/>
      <c r="G46" s="1035"/>
      <c r="H46" s="1035"/>
    </row>
    <row r="47" spans="1:8" ht="35.1" customHeight="1" x14ac:dyDescent="0.3">
      <c r="A47" s="1055"/>
      <c r="B47" s="1034" t="s">
        <v>1489</v>
      </c>
      <c r="C47" s="1035"/>
      <c r="D47" s="1035"/>
      <c r="E47" s="1035"/>
      <c r="F47" s="1035"/>
      <c r="G47" s="1035"/>
      <c r="H47" s="1035"/>
    </row>
    <row r="48" spans="1:8" ht="16.5" customHeight="1" x14ac:dyDescent="0.3">
      <c r="A48" s="1064" t="s">
        <v>31</v>
      </c>
      <c r="B48" s="1064"/>
      <c r="C48" s="1063"/>
      <c r="D48" s="1034" t="s">
        <v>1236</v>
      </c>
      <c r="E48" s="1035"/>
      <c r="F48" s="1035"/>
      <c r="G48" s="1035"/>
      <c r="H48" s="1035"/>
    </row>
    <row r="49" spans="1:8" ht="36.75" customHeight="1" x14ac:dyDescent="0.3">
      <c r="A49" s="1139" t="s">
        <v>29</v>
      </c>
      <c r="B49" s="1139"/>
      <c r="C49" s="1065"/>
      <c r="D49" s="1034" t="s">
        <v>406</v>
      </c>
      <c r="E49" s="1068"/>
      <c r="F49" s="1068"/>
      <c r="G49" s="1068"/>
      <c r="H49" s="1068"/>
    </row>
    <row r="50" spans="1:8" ht="10.199999999999999" customHeight="1" x14ac:dyDescent="0.3">
      <c r="A50" s="128"/>
      <c r="B50" s="128"/>
      <c r="C50" s="128"/>
      <c r="D50" s="128"/>
      <c r="E50" s="128"/>
      <c r="F50" s="128"/>
      <c r="G50" s="128"/>
      <c r="H50" s="128"/>
    </row>
    <row r="51" spans="1:8" ht="15" customHeight="1" x14ac:dyDescent="0.3">
      <c r="A51" s="134" t="s">
        <v>27</v>
      </c>
      <c r="B51" s="128"/>
      <c r="C51" s="128"/>
      <c r="D51" s="128"/>
      <c r="E51" s="128"/>
      <c r="F51" s="128"/>
      <c r="G51" s="128"/>
      <c r="H51" s="128"/>
    </row>
    <row r="52" spans="1:8" ht="35.1" customHeight="1" x14ac:dyDescent="0.3">
      <c r="A52" s="1070" t="s">
        <v>26</v>
      </c>
      <c r="B52" s="1071"/>
      <c r="C52" s="1137" t="s">
        <v>1235</v>
      </c>
      <c r="D52" s="1138"/>
      <c r="E52" s="1138"/>
      <c r="F52" s="1138"/>
      <c r="G52" s="1138"/>
      <c r="H52" s="1138"/>
    </row>
    <row r="53" spans="1:8" ht="35.1" customHeight="1" x14ac:dyDescent="0.3">
      <c r="A53" s="1050"/>
      <c r="B53" s="1072"/>
      <c r="C53" s="1137" t="s">
        <v>1234</v>
      </c>
      <c r="D53" s="1138"/>
      <c r="E53" s="1138"/>
      <c r="F53" s="1138"/>
      <c r="G53" s="1138"/>
      <c r="H53" s="1138"/>
    </row>
    <row r="54" spans="1:8" ht="35.1" customHeight="1" x14ac:dyDescent="0.3">
      <c r="A54" s="497"/>
      <c r="B54" s="498"/>
      <c r="C54" s="1137" t="s">
        <v>1233</v>
      </c>
      <c r="D54" s="1138"/>
      <c r="E54" s="1138"/>
      <c r="F54" s="1138"/>
      <c r="G54" s="1138"/>
      <c r="H54" s="1138"/>
    </row>
    <row r="55" spans="1:8" ht="35.1" customHeight="1" x14ac:dyDescent="0.3">
      <c r="A55" s="1070" t="s">
        <v>22</v>
      </c>
      <c r="B55" s="1071"/>
      <c r="C55" s="1137" t="s">
        <v>1232</v>
      </c>
      <c r="D55" s="1138"/>
      <c r="E55" s="1138"/>
      <c r="F55" s="1138"/>
      <c r="G55" s="1138"/>
      <c r="H55" s="1138"/>
    </row>
    <row r="56" spans="1:8" ht="35.1" customHeight="1" x14ac:dyDescent="0.3">
      <c r="A56" s="128"/>
      <c r="B56" s="128"/>
      <c r="C56" s="1136" t="s">
        <v>1231</v>
      </c>
      <c r="D56" s="1136"/>
      <c r="E56" s="1136"/>
      <c r="F56" s="1136"/>
      <c r="G56" s="1136"/>
      <c r="H56" s="1137"/>
    </row>
    <row r="57" spans="1:8" ht="15" customHeight="1" x14ac:dyDescent="0.3">
      <c r="A57" s="134" t="s">
        <v>19</v>
      </c>
      <c r="B57" s="134"/>
      <c r="C57" s="128"/>
      <c r="D57" s="128"/>
      <c r="E57" s="128"/>
      <c r="F57" s="128"/>
      <c r="G57" s="128"/>
      <c r="H57" s="128"/>
    </row>
    <row r="58" spans="1:8" ht="16.2" x14ac:dyDescent="0.3">
      <c r="A58" s="495" t="s">
        <v>18</v>
      </c>
      <c r="B58" s="495"/>
      <c r="C58" s="496"/>
      <c r="D58" s="496"/>
      <c r="E58" s="496"/>
      <c r="F58" s="496"/>
      <c r="G58" s="131">
        <v>1.5</v>
      </c>
      <c r="H58" s="129" t="s">
        <v>4</v>
      </c>
    </row>
    <row r="59" spans="1:8" ht="16.2" x14ac:dyDescent="0.3">
      <c r="A59" s="495" t="s">
        <v>17</v>
      </c>
      <c r="B59" s="495"/>
      <c r="C59" s="495"/>
      <c r="D59" s="495"/>
      <c r="E59" s="495"/>
      <c r="F59" s="495"/>
      <c r="G59" s="132">
        <v>0.5</v>
      </c>
      <c r="H59" s="129" t="s">
        <v>4</v>
      </c>
    </row>
    <row r="60" spans="1:8" x14ac:dyDescent="0.3">
      <c r="A60" s="495"/>
      <c r="B60" s="495"/>
      <c r="C60" s="495"/>
      <c r="D60" s="495"/>
      <c r="E60" s="495"/>
      <c r="F60" s="495"/>
      <c r="G60" s="132"/>
      <c r="H60" s="129"/>
    </row>
    <row r="61" spans="1:8" x14ac:dyDescent="0.3">
      <c r="A61" s="496" t="s">
        <v>16</v>
      </c>
      <c r="B61" s="496"/>
      <c r="C61" s="495"/>
      <c r="D61" s="495"/>
      <c r="E61" s="495"/>
      <c r="F61" s="495"/>
      <c r="G61" s="131"/>
      <c r="H61" s="129"/>
    </row>
    <row r="62" spans="1:8" ht="18.75" customHeight="1" x14ac:dyDescent="0.3">
      <c r="A62" s="1135" t="s">
        <v>15</v>
      </c>
      <c r="B62" s="1135"/>
      <c r="C62" s="1135"/>
      <c r="D62" s="1135"/>
      <c r="E62" s="496"/>
      <c r="F62" s="496"/>
      <c r="G62" s="494"/>
      <c r="H62" s="131"/>
    </row>
    <row r="63" spans="1:8" ht="17.7" customHeight="1" x14ac:dyDescent="0.3">
      <c r="A63" s="128" t="s">
        <v>14</v>
      </c>
      <c r="B63" s="495" t="s">
        <v>13</v>
      </c>
      <c r="C63" s="489"/>
      <c r="D63" s="489"/>
      <c r="E63" s="129">
        <f>SUM(E64:E69)</f>
        <v>13</v>
      </c>
      <c r="F63" s="129" t="s">
        <v>5</v>
      </c>
      <c r="G63" s="130">
        <f>E63/25</f>
        <v>0.52</v>
      </c>
      <c r="H63" s="129" t="s">
        <v>4</v>
      </c>
    </row>
    <row r="64" spans="1:8" ht="17.7" customHeight="1" x14ac:dyDescent="0.3">
      <c r="A64" s="128"/>
      <c r="B64" s="495" t="s">
        <v>12</v>
      </c>
      <c r="C64" s="495"/>
      <c r="D64" s="495"/>
      <c r="E64" s="129">
        <v>9</v>
      </c>
      <c r="F64" s="129" t="s">
        <v>5</v>
      </c>
      <c r="G64" s="550"/>
      <c r="H64" s="551"/>
    </row>
    <row r="65" spans="1:8" ht="17.7" customHeight="1" x14ac:dyDescent="0.3">
      <c r="A65" s="128"/>
      <c r="B65" s="495" t="s">
        <v>11</v>
      </c>
      <c r="C65" s="495"/>
      <c r="D65" s="495"/>
      <c r="E65" s="129">
        <v>2</v>
      </c>
      <c r="F65" s="129" t="s">
        <v>5</v>
      </c>
      <c r="G65" s="550"/>
      <c r="H65" s="551"/>
    </row>
    <row r="66" spans="1:8" ht="17.7" customHeight="1" x14ac:dyDescent="0.3">
      <c r="A66" s="128"/>
      <c r="B66" s="495" t="s">
        <v>10</v>
      </c>
      <c r="C66" s="495"/>
      <c r="D66" s="495"/>
      <c r="E66" s="129">
        <v>0</v>
      </c>
      <c r="F66" s="129" t="s">
        <v>5</v>
      </c>
      <c r="G66" s="550"/>
      <c r="H66" s="551"/>
    </row>
    <row r="67" spans="1:8" ht="17.7" customHeight="1" x14ac:dyDescent="0.3">
      <c r="A67" s="128"/>
      <c r="B67" s="495" t="s">
        <v>9</v>
      </c>
      <c r="C67" s="495"/>
      <c r="D67" s="495"/>
      <c r="E67" s="129">
        <v>0</v>
      </c>
      <c r="F67" s="129" t="s">
        <v>5</v>
      </c>
      <c r="G67" s="550"/>
      <c r="H67" s="551"/>
    </row>
    <row r="68" spans="1:8" ht="17.7" customHeight="1" x14ac:dyDescent="0.3">
      <c r="A68" s="128"/>
      <c r="B68" s="495" t="s">
        <v>8</v>
      </c>
      <c r="C68" s="495"/>
      <c r="D68" s="495"/>
      <c r="E68" s="129">
        <v>2</v>
      </c>
      <c r="F68" s="129" t="s">
        <v>5</v>
      </c>
      <c r="G68" s="550"/>
      <c r="H68" s="551"/>
    </row>
    <row r="69" spans="1:8" ht="31.2" customHeight="1" x14ac:dyDescent="0.3">
      <c r="A69" s="1135" t="s">
        <v>7</v>
      </c>
      <c r="B69" s="1135"/>
      <c r="C69" s="1135"/>
      <c r="D69" s="1135"/>
      <c r="E69" s="129">
        <v>0</v>
      </c>
      <c r="F69" s="129" t="s">
        <v>5</v>
      </c>
      <c r="G69" s="550"/>
      <c r="H69" s="551"/>
    </row>
    <row r="70" spans="1:8" ht="17.7" customHeight="1" x14ac:dyDescent="0.3">
      <c r="A70" s="495" t="s">
        <v>6</v>
      </c>
      <c r="B70" s="495"/>
      <c r="C70" s="489"/>
      <c r="D70" s="489"/>
      <c r="E70" s="129">
        <v>0</v>
      </c>
      <c r="F70" s="129" t="s">
        <v>5</v>
      </c>
      <c r="G70" s="130">
        <v>0</v>
      </c>
      <c r="H70" s="129" t="s">
        <v>4</v>
      </c>
    </row>
    <row r="71" spans="1:8" ht="23.25" customHeight="1" x14ac:dyDescent="0.3">
      <c r="A71" s="494"/>
      <c r="B71" s="494"/>
      <c r="C71" s="495"/>
      <c r="D71" s="495"/>
      <c r="E71" s="129">
        <f>G71*25</f>
        <v>37</v>
      </c>
      <c r="F71" s="129" t="s">
        <v>5</v>
      </c>
      <c r="G71" s="130">
        <f>D6-G70-G63</f>
        <v>1.48</v>
      </c>
      <c r="H71" s="129" t="s">
        <v>4</v>
      </c>
    </row>
    <row r="74" spans="1:8" x14ac:dyDescent="0.3">
      <c r="A74" s="117" t="s">
        <v>3</v>
      </c>
    </row>
    <row r="75" spans="1:8" ht="16.2" x14ac:dyDescent="0.3">
      <c r="A75" s="1051" t="s">
        <v>2</v>
      </c>
      <c r="B75" s="1051"/>
      <c r="C75" s="1051"/>
      <c r="D75" s="1051"/>
      <c r="E75" s="1051"/>
      <c r="F75" s="1051"/>
      <c r="G75" s="1051"/>
      <c r="H75" s="1051"/>
    </row>
    <row r="76" spans="1:8" x14ac:dyDescent="0.3">
      <c r="A76" s="1051" t="s">
        <v>1</v>
      </c>
      <c r="B76" s="1051"/>
      <c r="C76" s="1051"/>
      <c r="D76" s="1051"/>
      <c r="E76" s="1051"/>
      <c r="F76" s="1051"/>
      <c r="G76" s="1051"/>
      <c r="H76" s="1051"/>
    </row>
    <row r="78" spans="1:8" ht="30" customHeight="1" x14ac:dyDescent="0.3">
      <c r="A78" s="1052" t="s">
        <v>0</v>
      </c>
      <c r="B78" s="1052"/>
      <c r="C78" s="1052"/>
      <c r="D78" s="1052"/>
      <c r="E78" s="1052"/>
      <c r="F78" s="1052"/>
      <c r="G78" s="1052"/>
      <c r="H78" s="1052"/>
    </row>
    <row r="79" spans="1:8" x14ac:dyDescent="0.3">
      <c r="A79" s="147"/>
      <c r="B79" s="147"/>
      <c r="C79" s="147"/>
      <c r="D79" s="147"/>
      <c r="E79" s="147"/>
      <c r="F79" s="147"/>
      <c r="G79" s="147"/>
      <c r="H79" s="147"/>
    </row>
    <row r="80" spans="1:8" x14ac:dyDescent="0.3">
      <c r="A80" s="147"/>
      <c r="B80" s="147"/>
      <c r="C80" s="147"/>
      <c r="D80" s="147"/>
      <c r="E80" s="147"/>
      <c r="F80" s="147"/>
      <c r="G80" s="147"/>
      <c r="H80" s="147"/>
    </row>
    <row r="81" spans="3:8" x14ac:dyDescent="0.3">
      <c r="C81" s="147"/>
      <c r="D81" s="147"/>
      <c r="E81" s="147"/>
      <c r="F81" s="147"/>
      <c r="G81" s="147"/>
      <c r="H81" s="147"/>
    </row>
  </sheetData>
  <mergeCells count="70">
    <mergeCell ref="A78:H78"/>
    <mergeCell ref="A75:H75"/>
    <mergeCell ref="A76:H76"/>
    <mergeCell ref="B32:F32"/>
    <mergeCell ref="B36:H36"/>
    <mergeCell ref="A44:F44"/>
    <mergeCell ref="A42:C42"/>
    <mergeCell ref="A43:C43"/>
    <mergeCell ref="A35:F35"/>
    <mergeCell ref="B39:H39"/>
    <mergeCell ref="B38:H38"/>
    <mergeCell ref="D42:H42"/>
    <mergeCell ref="B40:H40"/>
    <mergeCell ref="A36:A41"/>
    <mergeCell ref="B41:H41"/>
    <mergeCell ref="B37:H37"/>
    <mergeCell ref="A2:H2"/>
    <mergeCell ref="A5:H5"/>
    <mergeCell ref="A6:C6"/>
    <mergeCell ref="A7:C7"/>
    <mergeCell ref="A8:C8"/>
    <mergeCell ref="D6:H6"/>
    <mergeCell ref="D7:H7"/>
    <mergeCell ref="D8:H8"/>
    <mergeCell ref="C18:H18"/>
    <mergeCell ref="A20:D20"/>
    <mergeCell ref="D9:H9"/>
    <mergeCell ref="B24:F24"/>
    <mergeCell ref="A17:H17"/>
    <mergeCell ref="A18:B18"/>
    <mergeCell ref="A9:C9"/>
    <mergeCell ref="A11:H11"/>
    <mergeCell ref="A21:A22"/>
    <mergeCell ref="B21:F22"/>
    <mergeCell ref="G21:H21"/>
    <mergeCell ref="A23:H23"/>
    <mergeCell ref="E15:H15"/>
    <mergeCell ref="E16:H16"/>
    <mergeCell ref="A48:C48"/>
    <mergeCell ref="A49:C49"/>
    <mergeCell ref="B28:F28"/>
    <mergeCell ref="A12:H12"/>
    <mergeCell ref="B31:F31"/>
    <mergeCell ref="A30:H30"/>
    <mergeCell ref="A26:H26"/>
    <mergeCell ref="B29:F29"/>
    <mergeCell ref="B25:F25"/>
    <mergeCell ref="B27:F27"/>
    <mergeCell ref="A13:D13"/>
    <mergeCell ref="A14:D14"/>
    <mergeCell ref="A15:D15"/>
    <mergeCell ref="A16:D16"/>
    <mergeCell ref="E13:H13"/>
    <mergeCell ref="E14:H14"/>
    <mergeCell ref="A52:B53"/>
    <mergeCell ref="D43:H43"/>
    <mergeCell ref="A62:D62"/>
    <mergeCell ref="A69:D69"/>
    <mergeCell ref="B47:H47"/>
    <mergeCell ref="B45:H45"/>
    <mergeCell ref="B46:H46"/>
    <mergeCell ref="A55:B55"/>
    <mergeCell ref="C56:H56"/>
    <mergeCell ref="C52:H52"/>
    <mergeCell ref="C53:H53"/>
    <mergeCell ref="D48:H48"/>
    <mergeCell ref="A45:A47"/>
    <mergeCell ref="D49:H49"/>
    <mergeCell ref="C55:H55"/>
    <mergeCell ref="C54:H54"/>
  </mergeCells>
  <pageMargins left="0.7" right="0.7" top="0.75" bottom="0.75" header="0.3" footer="0.3"/>
  <pageSetup paperSize="9" orientation="portrait" r:id="rId1"/>
  <rowBreaks count="2" manualBreakCount="2">
    <brk id="33" max="16383" man="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8" zoomScaleNormal="100" zoomScaleSheetLayoutView="130" workbookViewId="0">
      <selection activeCell="A19" sqref="A19:B19"/>
    </sheetView>
  </sheetViews>
  <sheetFormatPr defaultColWidth="8.6640625" defaultRowHeight="13.8" x14ac:dyDescent="0.3"/>
  <cols>
    <col min="1" max="1" width="9.33203125" style="71" customWidth="1"/>
    <col min="2" max="2" width="11.6640625" style="71" customWidth="1"/>
    <col min="3" max="3" width="5.6640625" style="71" customWidth="1"/>
    <col min="4" max="4" width="21.6640625" style="71" customWidth="1"/>
    <col min="5" max="5" width="9.33203125" style="71" customWidth="1"/>
    <col min="6" max="6" width="5.5546875" style="71" customWidth="1"/>
    <col min="7" max="7" width="12.109375" style="71" customWidth="1"/>
    <col min="8" max="8" width="9.6640625" style="71" customWidth="1"/>
    <col min="9" max="16384" width="8.6640625" style="71"/>
  </cols>
  <sheetData>
    <row r="1" spans="1:8" ht="10.199999999999999" customHeight="1" x14ac:dyDescent="0.3"/>
    <row r="2" spans="1:8" s="78" customFormat="1" x14ac:dyDescent="0.3">
      <c r="A2" s="943" t="s">
        <v>91</v>
      </c>
      <c r="B2" s="943"/>
      <c r="C2" s="943"/>
      <c r="D2" s="943"/>
      <c r="E2" s="943"/>
      <c r="F2" s="943"/>
      <c r="G2" s="943"/>
      <c r="H2" s="943"/>
    </row>
    <row r="3" spans="1:8" ht="10.199999999999999" customHeight="1" x14ac:dyDescent="0.3"/>
    <row r="4" spans="1:8" ht="15" customHeight="1" x14ac:dyDescent="0.3">
      <c r="A4" s="79" t="s">
        <v>90</v>
      </c>
    </row>
    <row r="5" spans="1:8" s="83" customFormat="1" ht="17.7" customHeight="1" x14ac:dyDescent="0.3">
      <c r="A5" s="991" t="s">
        <v>270</v>
      </c>
      <c r="B5" s="991"/>
      <c r="C5" s="991"/>
      <c r="D5" s="991"/>
      <c r="E5" s="991"/>
      <c r="F5" s="991"/>
      <c r="G5" s="991"/>
      <c r="H5" s="991"/>
    </row>
    <row r="6" spans="1:8" ht="17.7" customHeight="1" x14ac:dyDescent="0.3">
      <c r="A6" s="724" t="s">
        <v>88</v>
      </c>
      <c r="B6" s="725"/>
      <c r="C6" s="725"/>
      <c r="D6" s="726">
        <v>3</v>
      </c>
      <c r="E6" s="726"/>
      <c r="F6" s="726"/>
      <c r="G6" s="726"/>
      <c r="H6" s="727"/>
    </row>
    <row r="7" spans="1:8" ht="21" customHeight="1" x14ac:dyDescent="0.3">
      <c r="A7" s="724" t="s">
        <v>87</v>
      </c>
      <c r="B7" s="725"/>
      <c r="C7" s="725"/>
      <c r="D7" s="983" t="s">
        <v>101</v>
      </c>
      <c r="E7" s="983"/>
      <c r="F7" s="983"/>
      <c r="G7" s="983"/>
      <c r="H7" s="986"/>
    </row>
    <row r="8" spans="1:8" ht="17.7" customHeight="1" x14ac:dyDescent="0.3">
      <c r="A8" s="724" t="s">
        <v>85</v>
      </c>
      <c r="B8" s="725"/>
      <c r="C8" s="725"/>
      <c r="D8" s="1144" t="s">
        <v>168</v>
      </c>
      <c r="E8" s="1144"/>
      <c r="F8" s="1144"/>
      <c r="G8" s="1144"/>
      <c r="H8" s="1145"/>
    </row>
    <row r="9" spans="1:8" ht="17.7" customHeight="1" x14ac:dyDescent="0.3">
      <c r="A9" s="724" t="s">
        <v>83</v>
      </c>
      <c r="B9" s="725"/>
      <c r="C9" s="725"/>
      <c r="D9" s="1144" t="s">
        <v>167</v>
      </c>
      <c r="E9" s="1144"/>
      <c r="F9" s="1144"/>
      <c r="G9" s="1144"/>
      <c r="H9" s="1145"/>
    </row>
    <row r="10" spans="1:8" ht="10.199999999999999" customHeight="1" x14ac:dyDescent="0.3">
      <c r="A10" s="531"/>
      <c r="B10" s="531"/>
      <c r="C10" s="531"/>
      <c r="D10" s="531"/>
      <c r="E10" s="531"/>
      <c r="F10" s="531"/>
      <c r="G10" s="531"/>
      <c r="H10" s="531"/>
    </row>
    <row r="11" spans="1:8" ht="15" customHeight="1" x14ac:dyDescent="0.3">
      <c r="A11" s="1155" t="s">
        <v>81</v>
      </c>
      <c r="B11" s="1155"/>
      <c r="C11" s="1155"/>
      <c r="D11" s="1155"/>
      <c r="E11" s="1155"/>
      <c r="F11" s="1155"/>
      <c r="G11" s="1155"/>
      <c r="H11" s="1155"/>
    </row>
    <row r="12" spans="1:8" s="83" customFormat="1" ht="17.7" customHeight="1" x14ac:dyDescent="0.3">
      <c r="A12" s="1154" t="s">
        <v>915</v>
      </c>
      <c r="B12" s="1154"/>
      <c r="C12" s="1154"/>
      <c r="D12" s="1154"/>
      <c r="E12" s="1154"/>
      <c r="F12" s="1154"/>
      <c r="G12" s="1154"/>
      <c r="H12" s="1154"/>
    </row>
    <row r="13" spans="1:8" ht="17.7" customHeight="1" x14ac:dyDescent="0.3">
      <c r="A13" s="724" t="s">
        <v>79</v>
      </c>
      <c r="B13" s="725"/>
      <c r="C13" s="725"/>
      <c r="D13" s="725"/>
      <c r="E13" s="726" t="s">
        <v>78</v>
      </c>
      <c r="F13" s="726"/>
      <c r="G13" s="726"/>
      <c r="H13" s="727"/>
    </row>
    <row r="14" spans="1:8" ht="17.7" customHeight="1" x14ac:dyDescent="0.3">
      <c r="A14" s="724" t="s">
        <v>77</v>
      </c>
      <c r="B14" s="725"/>
      <c r="C14" s="725"/>
      <c r="D14" s="725"/>
      <c r="E14" s="726" t="s">
        <v>462</v>
      </c>
      <c r="F14" s="726"/>
      <c r="G14" s="726"/>
      <c r="H14" s="727"/>
    </row>
    <row r="15" spans="1:8" ht="17.7" customHeight="1" x14ac:dyDescent="0.3">
      <c r="A15" s="724" t="s">
        <v>76</v>
      </c>
      <c r="B15" s="725"/>
      <c r="C15" s="725"/>
      <c r="D15" s="725"/>
      <c r="E15" s="1152" t="s">
        <v>269</v>
      </c>
      <c r="F15" s="1152"/>
      <c r="G15" s="1152"/>
      <c r="H15" s="1153"/>
    </row>
    <row r="16" spans="1:8" ht="17.7" customHeight="1" x14ac:dyDescent="0.3">
      <c r="A16" s="724" t="s">
        <v>74</v>
      </c>
      <c r="B16" s="725"/>
      <c r="C16" s="725"/>
      <c r="D16" s="725"/>
      <c r="E16" s="726" t="s">
        <v>73</v>
      </c>
      <c r="F16" s="726"/>
      <c r="G16" s="726"/>
      <c r="H16" s="727"/>
    </row>
    <row r="17" spans="1:8" ht="10.199999999999999" customHeight="1" x14ac:dyDescent="0.3">
      <c r="A17" s="531"/>
      <c r="B17" s="531"/>
      <c r="C17" s="531"/>
      <c r="D17" s="531"/>
      <c r="E17" s="531"/>
      <c r="F17" s="531"/>
      <c r="G17" s="531"/>
      <c r="H17" s="531"/>
    </row>
    <row r="18" spans="1:8" ht="15" customHeight="1" x14ac:dyDescent="0.3">
      <c r="A18" s="967" t="s">
        <v>72</v>
      </c>
      <c r="B18" s="967"/>
      <c r="C18" s="967"/>
      <c r="D18" s="967"/>
      <c r="E18" s="967"/>
      <c r="F18" s="967"/>
      <c r="G18" s="967"/>
      <c r="H18" s="967"/>
    </row>
    <row r="19" spans="1:8" ht="42" customHeight="1" x14ac:dyDescent="0.3">
      <c r="A19" s="747" t="s">
        <v>71</v>
      </c>
      <c r="B19" s="747"/>
      <c r="C19" s="940" t="s">
        <v>166</v>
      </c>
      <c r="D19" s="940"/>
      <c r="E19" s="940"/>
      <c r="F19" s="940"/>
      <c r="G19" s="940"/>
      <c r="H19" s="941"/>
    </row>
    <row r="20" spans="1:8" ht="10.199999999999999" customHeight="1" x14ac:dyDescent="0.3">
      <c r="A20" s="531"/>
      <c r="B20" s="531"/>
      <c r="C20" s="531"/>
      <c r="D20" s="531"/>
      <c r="E20" s="531"/>
      <c r="F20" s="531"/>
      <c r="G20" s="531"/>
      <c r="H20" s="531"/>
    </row>
    <row r="21" spans="1:8" ht="15" customHeight="1" x14ac:dyDescent="0.3">
      <c r="A21" s="974" t="s">
        <v>69</v>
      </c>
      <c r="B21" s="974"/>
      <c r="C21" s="974"/>
      <c r="D21" s="974"/>
      <c r="E21" s="531"/>
      <c r="F21" s="531"/>
      <c r="G21" s="531"/>
      <c r="H21" s="531"/>
    </row>
    <row r="22" spans="1:8" x14ac:dyDescent="0.3">
      <c r="A22" s="975" t="s">
        <v>68</v>
      </c>
      <c r="B22" s="958" t="s">
        <v>67</v>
      </c>
      <c r="C22" s="958"/>
      <c r="D22" s="958"/>
      <c r="E22" s="958"/>
      <c r="F22" s="958"/>
      <c r="G22" s="958" t="s">
        <v>66</v>
      </c>
      <c r="H22" s="959"/>
    </row>
    <row r="23" spans="1:8" ht="38.25" customHeight="1" x14ac:dyDescent="0.3">
      <c r="A23" s="975"/>
      <c r="B23" s="958"/>
      <c r="C23" s="958"/>
      <c r="D23" s="958"/>
      <c r="E23" s="958"/>
      <c r="F23" s="958"/>
      <c r="G23" s="477" t="s">
        <v>65</v>
      </c>
      <c r="H23" s="478" t="s">
        <v>64</v>
      </c>
    </row>
    <row r="24" spans="1:8" ht="17.7" customHeight="1" x14ac:dyDescent="0.3">
      <c r="A24" s="975" t="s">
        <v>63</v>
      </c>
      <c r="B24" s="958"/>
      <c r="C24" s="958"/>
      <c r="D24" s="958"/>
      <c r="E24" s="958"/>
      <c r="F24" s="958"/>
      <c r="G24" s="958"/>
      <c r="H24" s="959"/>
    </row>
    <row r="25" spans="1:8" ht="38.25" customHeight="1" x14ac:dyDescent="0.3">
      <c r="A25" s="480" t="s">
        <v>268</v>
      </c>
      <c r="B25" s="894" t="s">
        <v>267</v>
      </c>
      <c r="C25" s="895"/>
      <c r="D25" s="895"/>
      <c r="E25" s="895"/>
      <c r="F25" s="896"/>
      <c r="G25" s="357" t="s">
        <v>266</v>
      </c>
      <c r="H25" s="82" t="s">
        <v>151</v>
      </c>
    </row>
    <row r="26" spans="1:8" ht="38.25" customHeight="1" x14ac:dyDescent="0.3">
      <c r="A26" s="480" t="s">
        <v>265</v>
      </c>
      <c r="B26" s="894" t="s">
        <v>264</v>
      </c>
      <c r="C26" s="895"/>
      <c r="D26" s="895"/>
      <c r="E26" s="895"/>
      <c r="F26" s="896"/>
      <c r="G26" s="357" t="s">
        <v>57</v>
      </c>
      <c r="H26" s="82" t="s">
        <v>45</v>
      </c>
    </row>
    <row r="27" spans="1:8" ht="38.25" customHeight="1" x14ac:dyDescent="0.3">
      <c r="A27" s="480" t="s">
        <v>263</v>
      </c>
      <c r="B27" s="894" t="s">
        <v>262</v>
      </c>
      <c r="C27" s="895"/>
      <c r="D27" s="895"/>
      <c r="E27" s="895"/>
      <c r="F27" s="896"/>
      <c r="G27" s="357" t="s">
        <v>261</v>
      </c>
      <c r="H27" s="82" t="s">
        <v>151</v>
      </c>
    </row>
    <row r="28" spans="1:8" ht="17.7" customHeight="1" x14ac:dyDescent="0.3">
      <c r="A28" s="975" t="s">
        <v>56</v>
      </c>
      <c r="B28" s="958"/>
      <c r="C28" s="958"/>
      <c r="D28" s="958"/>
      <c r="E28" s="958"/>
      <c r="F28" s="958"/>
      <c r="G28" s="958"/>
      <c r="H28" s="959"/>
    </row>
    <row r="29" spans="1:8" ht="48.75" customHeight="1" x14ac:dyDescent="0.3">
      <c r="A29" s="480" t="s">
        <v>260</v>
      </c>
      <c r="B29" s="941" t="s">
        <v>259</v>
      </c>
      <c r="C29" s="747"/>
      <c r="D29" s="747"/>
      <c r="E29" s="747"/>
      <c r="F29" s="1151"/>
      <c r="G29" s="357" t="s">
        <v>155</v>
      </c>
      <c r="H29" s="92" t="s">
        <v>93</v>
      </c>
    </row>
    <row r="30" spans="1:8" ht="53.25" customHeight="1" x14ac:dyDescent="0.3">
      <c r="A30" s="480" t="s">
        <v>258</v>
      </c>
      <c r="B30" s="894" t="s">
        <v>257</v>
      </c>
      <c r="C30" s="895"/>
      <c r="D30" s="895"/>
      <c r="E30" s="895"/>
      <c r="F30" s="896"/>
      <c r="G30" s="357" t="s">
        <v>256</v>
      </c>
      <c r="H30" s="82" t="s">
        <v>45</v>
      </c>
    </row>
    <row r="31" spans="1:8" ht="17.7" customHeight="1" x14ac:dyDescent="0.3">
      <c r="A31" s="975" t="s">
        <v>49</v>
      </c>
      <c r="B31" s="958"/>
      <c r="C31" s="958"/>
      <c r="D31" s="958"/>
      <c r="E31" s="958"/>
      <c r="F31" s="958"/>
      <c r="G31" s="958"/>
      <c r="H31" s="959"/>
    </row>
    <row r="32" spans="1:8" ht="30.75" customHeight="1" x14ac:dyDescent="0.3">
      <c r="A32" s="480" t="s">
        <v>255</v>
      </c>
      <c r="B32" s="946" t="s">
        <v>254</v>
      </c>
      <c r="C32" s="946"/>
      <c r="D32" s="946"/>
      <c r="E32" s="946"/>
      <c r="F32" s="946"/>
      <c r="G32" s="357" t="s">
        <v>152</v>
      </c>
      <c r="H32" s="92" t="s">
        <v>93</v>
      </c>
    </row>
    <row r="33" spans="1:8" ht="23.25" customHeight="1" x14ac:dyDescent="0.3">
      <c r="A33" s="480" t="s">
        <v>253</v>
      </c>
      <c r="B33" s="947" t="s">
        <v>252</v>
      </c>
      <c r="C33" s="948"/>
      <c r="D33" s="948"/>
      <c r="E33" s="948"/>
      <c r="F33" s="945"/>
      <c r="G33" s="357" t="s">
        <v>92</v>
      </c>
      <c r="H33" s="92" t="s">
        <v>45</v>
      </c>
    </row>
    <row r="34" spans="1:8" ht="38.25" customHeight="1" x14ac:dyDescent="0.3">
      <c r="A34" s="480" t="s">
        <v>251</v>
      </c>
      <c r="B34" s="946" t="s">
        <v>250</v>
      </c>
      <c r="C34" s="946"/>
      <c r="D34" s="946"/>
      <c r="E34" s="946"/>
      <c r="F34" s="946"/>
      <c r="G34" s="357" t="s">
        <v>204</v>
      </c>
      <c r="H34" s="92" t="s">
        <v>93</v>
      </c>
    </row>
    <row r="35" spans="1:8" ht="10.199999999999999" customHeight="1" x14ac:dyDescent="0.3">
      <c r="A35" s="531"/>
      <c r="B35" s="531"/>
      <c r="C35" s="531"/>
      <c r="D35" s="531"/>
      <c r="E35" s="531"/>
      <c r="F35" s="531"/>
      <c r="G35" s="531"/>
      <c r="H35" s="531"/>
    </row>
    <row r="36" spans="1:8" ht="15" customHeight="1" x14ac:dyDescent="0.3">
      <c r="A36" s="479" t="s">
        <v>44</v>
      </c>
      <c r="B36" s="531"/>
      <c r="C36" s="531"/>
      <c r="D36" s="531"/>
      <c r="E36" s="531"/>
      <c r="F36" s="531"/>
      <c r="G36" s="531"/>
      <c r="H36" s="531"/>
    </row>
    <row r="37" spans="1:8" s="78" customFormat="1" ht="17.7" customHeight="1" x14ac:dyDescent="0.3">
      <c r="A37" s="748" t="s">
        <v>43</v>
      </c>
      <c r="B37" s="748"/>
      <c r="C37" s="748"/>
      <c r="D37" s="748"/>
      <c r="E37" s="748"/>
      <c r="F37" s="748"/>
      <c r="G37" s="81">
        <v>9</v>
      </c>
      <c r="H37" s="455" t="s">
        <v>5</v>
      </c>
    </row>
    <row r="38" spans="1:8" ht="53.25" customHeight="1" x14ac:dyDescent="0.3">
      <c r="A38" s="952" t="s">
        <v>35</v>
      </c>
      <c r="B38" s="941" t="s">
        <v>249</v>
      </c>
      <c r="C38" s="747"/>
      <c r="D38" s="747"/>
      <c r="E38" s="747"/>
      <c r="F38" s="747"/>
      <c r="G38" s="747"/>
      <c r="H38" s="747"/>
    </row>
    <row r="39" spans="1:8" ht="41.25" customHeight="1" x14ac:dyDescent="0.3">
      <c r="A39" s="953"/>
      <c r="B39" s="941" t="s">
        <v>248</v>
      </c>
      <c r="C39" s="747"/>
      <c r="D39" s="747"/>
      <c r="E39" s="747"/>
      <c r="F39" s="747"/>
      <c r="G39" s="747"/>
      <c r="H39" s="747"/>
    </row>
    <row r="40" spans="1:8" ht="51.75" customHeight="1" x14ac:dyDescent="0.3">
      <c r="A40" s="953"/>
      <c r="B40" s="941" t="s">
        <v>247</v>
      </c>
      <c r="C40" s="747"/>
      <c r="D40" s="747"/>
      <c r="E40" s="747"/>
      <c r="F40" s="747"/>
      <c r="G40" s="747"/>
      <c r="H40" s="747"/>
    </row>
    <row r="41" spans="1:8" ht="50.25" customHeight="1" x14ac:dyDescent="0.3">
      <c r="A41" s="953"/>
      <c r="B41" s="941" t="s">
        <v>246</v>
      </c>
      <c r="C41" s="747"/>
      <c r="D41" s="747"/>
      <c r="E41" s="747"/>
      <c r="F41" s="747"/>
      <c r="G41" s="747"/>
      <c r="H41" s="747"/>
    </row>
    <row r="42" spans="1:8" ht="41.25" customHeight="1" x14ac:dyDescent="0.3">
      <c r="A42" s="953"/>
      <c r="B42" s="941" t="s">
        <v>245</v>
      </c>
      <c r="C42" s="747"/>
      <c r="D42" s="747"/>
      <c r="E42" s="747"/>
      <c r="F42" s="747"/>
      <c r="G42" s="747"/>
      <c r="H42" s="747"/>
    </row>
    <row r="43" spans="1:8" x14ac:dyDescent="0.3">
      <c r="A43" s="931" t="s">
        <v>31</v>
      </c>
      <c r="B43" s="932"/>
      <c r="C43" s="932"/>
      <c r="D43" s="1144" t="s">
        <v>244</v>
      </c>
      <c r="E43" s="1144"/>
      <c r="F43" s="1144"/>
      <c r="G43" s="1144"/>
      <c r="H43" s="1145"/>
    </row>
    <row r="44" spans="1:8" ht="42.75" customHeight="1" x14ac:dyDescent="0.3">
      <c r="A44" s="945" t="s">
        <v>29</v>
      </c>
      <c r="B44" s="946"/>
      <c r="C44" s="946"/>
      <c r="D44" s="946" t="s">
        <v>243</v>
      </c>
      <c r="E44" s="946"/>
      <c r="F44" s="946"/>
      <c r="G44" s="946"/>
      <c r="H44" s="947"/>
    </row>
    <row r="45" spans="1:8" s="78" customFormat="1" ht="17.7" customHeight="1" x14ac:dyDescent="0.3">
      <c r="A45" s="748" t="s">
        <v>106</v>
      </c>
      <c r="B45" s="748"/>
      <c r="C45" s="748"/>
      <c r="D45" s="748"/>
      <c r="E45" s="748"/>
      <c r="F45" s="748"/>
      <c r="G45" s="81">
        <v>12</v>
      </c>
      <c r="H45" s="455" t="s">
        <v>5</v>
      </c>
    </row>
    <row r="46" spans="1:8" ht="20.100000000000001" customHeight="1" x14ac:dyDescent="0.3">
      <c r="A46" s="952" t="s">
        <v>35</v>
      </c>
      <c r="B46" s="941" t="s">
        <v>242</v>
      </c>
      <c r="C46" s="747"/>
      <c r="D46" s="747"/>
      <c r="E46" s="747"/>
      <c r="F46" s="747"/>
      <c r="G46" s="747"/>
      <c r="H46" s="747"/>
    </row>
    <row r="47" spans="1:8" ht="20.100000000000001" customHeight="1" x14ac:dyDescent="0.3">
      <c r="A47" s="953"/>
      <c r="B47" s="941" t="s">
        <v>241</v>
      </c>
      <c r="C47" s="747"/>
      <c r="D47" s="747"/>
      <c r="E47" s="747"/>
      <c r="F47" s="747"/>
      <c r="G47" s="747"/>
      <c r="H47" s="747"/>
    </row>
    <row r="48" spans="1:8" ht="20.100000000000001" customHeight="1" x14ac:dyDescent="0.3">
      <c r="A48" s="953"/>
      <c r="B48" s="941" t="s">
        <v>240</v>
      </c>
      <c r="C48" s="747"/>
      <c r="D48" s="747"/>
      <c r="E48" s="747"/>
      <c r="F48" s="747"/>
      <c r="G48" s="747"/>
      <c r="H48" s="747"/>
    </row>
    <row r="49" spans="1:8" ht="20.100000000000001" customHeight="1" x14ac:dyDescent="0.3">
      <c r="A49" s="1146"/>
      <c r="B49" s="941" t="s">
        <v>239</v>
      </c>
      <c r="C49" s="747"/>
      <c r="D49" s="747"/>
      <c r="E49" s="747"/>
      <c r="F49" s="747"/>
      <c r="G49" s="747"/>
      <c r="H49" s="747"/>
    </row>
    <row r="50" spans="1:8" ht="36.75" customHeight="1" x14ac:dyDescent="0.3">
      <c r="A50" s="1146"/>
      <c r="B50" s="941" t="s">
        <v>238</v>
      </c>
      <c r="C50" s="747"/>
      <c r="D50" s="747"/>
      <c r="E50" s="747"/>
      <c r="F50" s="747"/>
      <c r="G50" s="747"/>
      <c r="H50" s="747"/>
    </row>
    <row r="51" spans="1:8" x14ac:dyDescent="0.3">
      <c r="A51" s="931" t="s">
        <v>31</v>
      </c>
      <c r="B51" s="1147"/>
      <c r="C51" s="1147"/>
      <c r="D51" s="1148" t="s">
        <v>237</v>
      </c>
      <c r="E51" s="1148"/>
      <c r="F51" s="1148"/>
      <c r="G51" s="1148"/>
      <c r="H51" s="1149"/>
    </row>
    <row r="52" spans="1:8" ht="35.25" customHeight="1" x14ac:dyDescent="0.3">
      <c r="A52" s="945" t="s">
        <v>29</v>
      </c>
      <c r="B52" s="946"/>
      <c r="C52" s="946"/>
      <c r="D52" s="946" t="s">
        <v>236</v>
      </c>
      <c r="E52" s="946"/>
      <c r="F52" s="946"/>
      <c r="G52" s="946"/>
      <c r="H52" s="947"/>
    </row>
    <row r="53" spans="1:8" ht="10.199999999999999" customHeight="1" x14ac:dyDescent="0.3">
      <c r="A53" s="531"/>
      <c r="B53" s="531"/>
      <c r="C53" s="531"/>
      <c r="D53" s="531"/>
      <c r="E53" s="531"/>
      <c r="F53" s="531"/>
      <c r="G53" s="531"/>
      <c r="H53" s="531"/>
    </row>
    <row r="54" spans="1:8" ht="15" customHeight="1" x14ac:dyDescent="0.3">
      <c r="A54" s="479" t="s">
        <v>27</v>
      </c>
      <c r="B54" s="531"/>
      <c r="C54" s="531"/>
      <c r="D54" s="531"/>
      <c r="E54" s="531"/>
      <c r="F54" s="531"/>
      <c r="G54" s="531"/>
      <c r="H54" s="531"/>
    </row>
    <row r="55" spans="1:8" ht="36.75" customHeight="1" x14ac:dyDescent="0.3">
      <c r="A55" s="746" t="s">
        <v>26</v>
      </c>
      <c r="B55" s="724"/>
      <c r="C55" s="1150" t="s">
        <v>235</v>
      </c>
      <c r="D55" s="1150"/>
      <c r="E55" s="1150"/>
      <c r="F55" s="1150"/>
      <c r="G55" s="1150"/>
      <c r="H55" s="894"/>
    </row>
    <row r="56" spans="1:8" ht="20.100000000000001" customHeight="1" x14ac:dyDescent="0.3">
      <c r="A56" s="746"/>
      <c r="B56" s="724"/>
      <c r="C56" s="1150" t="s">
        <v>234</v>
      </c>
      <c r="D56" s="1150"/>
      <c r="E56" s="1150"/>
      <c r="F56" s="1150"/>
      <c r="G56" s="1150"/>
      <c r="H56" s="894"/>
    </row>
    <row r="57" spans="1:8" ht="20.100000000000001" customHeight="1" x14ac:dyDescent="0.3">
      <c r="A57" s="746"/>
      <c r="B57" s="724"/>
      <c r="C57" s="1150" t="s">
        <v>233</v>
      </c>
      <c r="D57" s="1150"/>
      <c r="E57" s="1150"/>
      <c r="F57" s="1150"/>
      <c r="G57" s="1150"/>
      <c r="H57" s="894"/>
    </row>
    <row r="58" spans="1:8" ht="33" customHeight="1" x14ac:dyDescent="0.3">
      <c r="A58" s="746" t="s">
        <v>22</v>
      </c>
      <c r="B58" s="724"/>
      <c r="C58" s="894" t="s">
        <v>232</v>
      </c>
      <c r="D58" s="895"/>
      <c r="E58" s="895"/>
      <c r="F58" s="895"/>
      <c r="G58" s="895"/>
      <c r="H58" s="895"/>
    </row>
    <row r="59" spans="1:8" ht="10.199999999999999" customHeight="1" x14ac:dyDescent="0.3">
      <c r="A59" s="531"/>
      <c r="B59" s="531"/>
      <c r="C59" s="531"/>
      <c r="D59" s="531"/>
      <c r="E59" s="531"/>
      <c r="F59" s="531"/>
      <c r="G59" s="531"/>
      <c r="H59" s="531"/>
    </row>
    <row r="60" spans="1:8" ht="15" customHeight="1" x14ac:dyDescent="0.3">
      <c r="A60" s="80" t="s">
        <v>19</v>
      </c>
      <c r="B60" s="80"/>
      <c r="C60" s="80"/>
      <c r="D60" s="80"/>
      <c r="E60" s="80"/>
      <c r="F60" s="80"/>
      <c r="G60" s="531"/>
      <c r="H60" s="531"/>
    </row>
    <row r="61" spans="1:8" ht="16.2" x14ac:dyDescent="0.3">
      <c r="A61" s="750" t="s">
        <v>18</v>
      </c>
      <c r="B61" s="750"/>
      <c r="C61" s="750"/>
      <c r="D61" s="750"/>
      <c r="E61" s="750"/>
      <c r="F61" s="750"/>
      <c r="G61" s="77">
        <v>2</v>
      </c>
      <c r="H61" s="471" t="s">
        <v>131</v>
      </c>
    </row>
    <row r="62" spans="1:8" ht="16.2" x14ac:dyDescent="0.3">
      <c r="A62" s="750" t="s">
        <v>17</v>
      </c>
      <c r="B62" s="750"/>
      <c r="C62" s="750"/>
      <c r="D62" s="750"/>
      <c r="E62" s="750"/>
      <c r="F62" s="750"/>
      <c r="G62" s="77">
        <v>1</v>
      </c>
      <c r="H62" s="471" t="s">
        <v>131</v>
      </c>
    </row>
    <row r="63" spans="1:8" x14ac:dyDescent="0.3">
      <c r="A63" s="454"/>
      <c r="B63" s="454"/>
      <c r="C63" s="454"/>
      <c r="D63" s="454"/>
      <c r="E63" s="454"/>
      <c r="F63" s="454"/>
      <c r="G63" s="75"/>
      <c r="H63" s="471"/>
    </row>
    <row r="64" spans="1:8" x14ac:dyDescent="0.3">
      <c r="A64" s="752" t="s">
        <v>16</v>
      </c>
      <c r="B64" s="752"/>
      <c r="C64" s="752"/>
      <c r="D64" s="752"/>
      <c r="E64" s="752"/>
      <c r="F64" s="752"/>
      <c r="G64" s="76"/>
      <c r="H64" s="75"/>
    </row>
    <row r="65" spans="1:8" ht="17.7" customHeight="1" x14ac:dyDescent="0.3">
      <c r="A65" s="747" t="s">
        <v>15</v>
      </c>
      <c r="B65" s="747"/>
      <c r="C65" s="747"/>
      <c r="D65" s="747"/>
      <c r="E65" s="464">
        <f>SUM(E66:E71)</f>
        <v>26</v>
      </c>
      <c r="F65" s="73" t="s">
        <v>5</v>
      </c>
      <c r="G65" s="72">
        <f>E65/25</f>
        <v>1.04</v>
      </c>
      <c r="H65" s="471" t="s">
        <v>131</v>
      </c>
    </row>
    <row r="66" spans="1:8" ht="17.7" customHeight="1" x14ac:dyDescent="0.3">
      <c r="A66" s="533" t="s">
        <v>14</v>
      </c>
      <c r="B66" s="746" t="s">
        <v>13</v>
      </c>
      <c r="C66" s="746"/>
      <c r="D66" s="746"/>
      <c r="E66" s="73">
        <v>9</v>
      </c>
      <c r="F66" s="73" t="s">
        <v>5</v>
      </c>
      <c r="G66" s="507"/>
      <c r="H66" s="105"/>
    </row>
    <row r="67" spans="1:8" ht="17.7" customHeight="1" x14ac:dyDescent="0.3">
      <c r="A67" s="531"/>
      <c r="B67" s="746" t="s">
        <v>12</v>
      </c>
      <c r="C67" s="746"/>
      <c r="D67" s="746"/>
      <c r="E67" s="73">
        <v>12</v>
      </c>
      <c r="F67" s="73" t="s">
        <v>5</v>
      </c>
      <c r="G67" s="534"/>
      <c r="H67" s="535"/>
    </row>
    <row r="68" spans="1:8" ht="17.7" customHeight="1" x14ac:dyDescent="0.3">
      <c r="A68" s="531"/>
      <c r="B68" s="746" t="s">
        <v>11</v>
      </c>
      <c r="C68" s="746"/>
      <c r="D68" s="746"/>
      <c r="E68" s="73">
        <v>2</v>
      </c>
      <c r="F68" s="73" t="s">
        <v>5</v>
      </c>
      <c r="G68" s="534"/>
      <c r="H68" s="535"/>
    </row>
    <row r="69" spans="1:8" ht="17.7" customHeight="1" x14ac:dyDescent="0.3">
      <c r="A69" s="531"/>
      <c r="B69" s="746" t="s">
        <v>10</v>
      </c>
      <c r="C69" s="746"/>
      <c r="D69" s="746"/>
      <c r="E69" s="73">
        <v>0</v>
      </c>
      <c r="F69" s="73" t="s">
        <v>5</v>
      </c>
      <c r="G69" s="534"/>
      <c r="H69" s="535"/>
    </row>
    <row r="70" spans="1:8" ht="17.7" customHeight="1" x14ac:dyDescent="0.3">
      <c r="A70" s="531"/>
      <c r="B70" s="746" t="s">
        <v>9</v>
      </c>
      <c r="C70" s="746"/>
      <c r="D70" s="746"/>
      <c r="E70" s="73">
        <v>0</v>
      </c>
      <c r="F70" s="73" t="s">
        <v>5</v>
      </c>
      <c r="G70" s="534"/>
      <c r="H70" s="535"/>
    </row>
    <row r="71" spans="1:8" ht="17.7" customHeight="1" x14ac:dyDescent="0.3">
      <c r="A71" s="531"/>
      <c r="B71" s="746" t="s">
        <v>8</v>
      </c>
      <c r="C71" s="746"/>
      <c r="D71" s="746"/>
      <c r="E71" s="73">
        <v>3</v>
      </c>
      <c r="F71" s="73" t="s">
        <v>5</v>
      </c>
      <c r="G71" s="507"/>
      <c r="H71" s="105"/>
    </row>
    <row r="72" spans="1:8" ht="31.2" customHeight="1" x14ac:dyDescent="0.3">
      <c r="A72" s="747" t="s">
        <v>7</v>
      </c>
      <c r="B72" s="747"/>
      <c r="C72" s="747"/>
      <c r="D72" s="747"/>
      <c r="E72" s="73">
        <v>0</v>
      </c>
      <c r="F72" s="73" t="s">
        <v>5</v>
      </c>
      <c r="G72" s="74">
        <f>E72/25</f>
        <v>0</v>
      </c>
      <c r="H72" s="471" t="s">
        <v>131</v>
      </c>
    </row>
    <row r="73" spans="1:8" ht="17.7" customHeight="1" x14ac:dyDescent="0.3">
      <c r="A73" s="746" t="s">
        <v>6</v>
      </c>
      <c r="B73" s="746"/>
      <c r="C73" s="746"/>
      <c r="D73" s="746"/>
      <c r="E73" s="73">
        <f>G73*25</f>
        <v>49</v>
      </c>
      <c r="F73" s="73" t="s">
        <v>5</v>
      </c>
      <c r="G73" s="72">
        <f>D6-G72-G65</f>
        <v>1.96</v>
      </c>
      <c r="H73" s="471" t="s">
        <v>131</v>
      </c>
    </row>
    <row r="74" spans="1:8" ht="10.199999999999999" customHeight="1" x14ac:dyDescent="0.3"/>
    <row r="77" spans="1:8" x14ac:dyDescent="0.3">
      <c r="A77" s="71" t="s">
        <v>3</v>
      </c>
    </row>
    <row r="78" spans="1:8" ht="16.2" x14ac:dyDescent="0.3">
      <c r="A78" s="739" t="s">
        <v>130</v>
      </c>
      <c r="B78" s="739"/>
      <c r="C78" s="739"/>
      <c r="D78" s="739"/>
      <c r="E78" s="739"/>
      <c r="F78" s="739"/>
      <c r="G78" s="739"/>
      <c r="H78" s="739"/>
    </row>
    <row r="79" spans="1:8" x14ac:dyDescent="0.3">
      <c r="A79" s="71" t="s">
        <v>1</v>
      </c>
    </row>
    <row r="81" spans="1:8" x14ac:dyDescent="0.3">
      <c r="A81" s="740" t="s">
        <v>0</v>
      </c>
      <c r="B81" s="740"/>
      <c r="C81" s="740"/>
      <c r="D81" s="740"/>
      <c r="E81" s="740"/>
      <c r="F81" s="740"/>
      <c r="G81" s="740"/>
      <c r="H81" s="740"/>
    </row>
    <row r="82" spans="1:8" x14ac:dyDescent="0.3">
      <c r="A82" s="740"/>
      <c r="B82" s="740"/>
      <c r="C82" s="740"/>
      <c r="D82" s="740"/>
      <c r="E82" s="740"/>
      <c r="F82" s="740"/>
      <c r="G82" s="740"/>
      <c r="H82" s="740"/>
    </row>
    <row r="83" spans="1:8" x14ac:dyDescent="0.3">
      <c r="A83" s="740"/>
      <c r="B83" s="740"/>
      <c r="C83" s="740"/>
      <c r="D83" s="740"/>
      <c r="E83" s="740"/>
      <c r="F83" s="740"/>
      <c r="G83" s="740"/>
      <c r="H83" s="740"/>
    </row>
  </sheetData>
  <mergeCells count="80">
    <mergeCell ref="A78:H78"/>
    <mergeCell ref="A81:H83"/>
    <mergeCell ref="A12:H12"/>
    <mergeCell ref="A2:H2"/>
    <mergeCell ref="A5:H5"/>
    <mergeCell ref="A6:C6"/>
    <mergeCell ref="D6:H6"/>
    <mergeCell ref="A7:C7"/>
    <mergeCell ref="D7:H7"/>
    <mergeCell ref="A8:C8"/>
    <mergeCell ref="A19:B19"/>
    <mergeCell ref="C19:H19"/>
    <mergeCell ref="D8:H8"/>
    <mergeCell ref="A9:C9"/>
    <mergeCell ref="D9:H9"/>
    <mergeCell ref="A11:H11"/>
    <mergeCell ref="A13:D13"/>
    <mergeCell ref="E13:H13"/>
    <mergeCell ref="A14:D14"/>
    <mergeCell ref="E14:H14"/>
    <mergeCell ref="A15:D15"/>
    <mergeCell ref="E15:H15"/>
    <mergeCell ref="A16:D16"/>
    <mergeCell ref="E16:H16"/>
    <mergeCell ref="A18:H18"/>
    <mergeCell ref="A24:H24"/>
    <mergeCell ref="A21:D21"/>
    <mergeCell ref="A22:A23"/>
    <mergeCell ref="B22:F23"/>
    <mergeCell ref="B25:F25"/>
    <mergeCell ref="G22:H22"/>
    <mergeCell ref="A37:F37"/>
    <mergeCell ref="B34:F34"/>
    <mergeCell ref="A31:H31"/>
    <mergeCell ref="B26:F26"/>
    <mergeCell ref="B27:F27"/>
    <mergeCell ref="B33:F33"/>
    <mergeCell ref="B32:F32"/>
    <mergeCell ref="B30:F30"/>
    <mergeCell ref="A28:H28"/>
    <mergeCell ref="B29:F29"/>
    <mergeCell ref="A38:A42"/>
    <mergeCell ref="B38:H38"/>
    <mergeCell ref="B39:H39"/>
    <mergeCell ref="B40:H40"/>
    <mergeCell ref="B41:H41"/>
    <mergeCell ref="B42:H42"/>
    <mergeCell ref="A73:D73"/>
    <mergeCell ref="A65:D65"/>
    <mergeCell ref="B66:D66"/>
    <mergeCell ref="B67:D67"/>
    <mergeCell ref="B68:D68"/>
    <mergeCell ref="B69:D69"/>
    <mergeCell ref="B70:D70"/>
    <mergeCell ref="B71:D71"/>
    <mergeCell ref="A72:D72"/>
    <mergeCell ref="A64:F64"/>
    <mergeCell ref="A51:C51"/>
    <mergeCell ref="D51:H51"/>
    <mergeCell ref="A52:C52"/>
    <mergeCell ref="A55:B57"/>
    <mergeCell ref="C57:H57"/>
    <mergeCell ref="C56:H56"/>
    <mergeCell ref="A58:B58"/>
    <mergeCell ref="C55:H55"/>
    <mergeCell ref="A61:F61"/>
    <mergeCell ref="A62:F62"/>
    <mergeCell ref="D52:H52"/>
    <mergeCell ref="C58:H58"/>
    <mergeCell ref="A43:C43"/>
    <mergeCell ref="D43:H43"/>
    <mergeCell ref="A44:C44"/>
    <mergeCell ref="D44:H44"/>
    <mergeCell ref="A46:A50"/>
    <mergeCell ref="A45:F45"/>
    <mergeCell ref="B48:H48"/>
    <mergeCell ref="B49:H49"/>
    <mergeCell ref="B50:H50"/>
    <mergeCell ref="B46:H46"/>
    <mergeCell ref="B47:H47"/>
  </mergeCells>
  <pageMargins left="0.7" right="0.7" top="0.75" bottom="0.75" header="0.3" footer="0.3"/>
  <pageSetup paperSize="9"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9" zoomScaleNormal="100" zoomScaleSheetLayoutView="124" workbookViewId="0">
      <selection activeCell="A19" sqref="A19:B20"/>
    </sheetView>
  </sheetViews>
  <sheetFormatPr defaultColWidth="9.109375" defaultRowHeight="14.4" x14ac:dyDescent="0.3"/>
  <cols>
    <col min="1" max="4" width="9.109375" style="102"/>
    <col min="5" max="5" width="6.33203125" style="102" customWidth="1"/>
    <col min="6" max="6" width="5.33203125" style="102" customWidth="1"/>
    <col min="7" max="7" width="12.109375" style="102" customWidth="1"/>
    <col min="8" max="8" width="11.6640625" style="102" customWidth="1"/>
    <col min="9" max="16384" width="9.109375" style="102"/>
  </cols>
  <sheetData>
    <row r="1" spans="1:10" s="153" customFormat="1" x14ac:dyDescent="0.3">
      <c r="A1" s="86"/>
      <c r="B1" s="86"/>
      <c r="C1" s="86"/>
      <c r="D1" s="86"/>
      <c r="E1" s="86"/>
      <c r="F1" s="86"/>
      <c r="G1" s="86"/>
      <c r="H1" s="86"/>
      <c r="I1" s="86"/>
      <c r="J1" s="86"/>
    </row>
    <row r="2" spans="1:10" s="153" customFormat="1" x14ac:dyDescent="0.3">
      <c r="A2" s="1003" t="s">
        <v>91</v>
      </c>
      <c r="B2" s="1003"/>
      <c r="C2" s="1003"/>
      <c r="D2" s="1003"/>
      <c r="E2" s="1003"/>
      <c r="F2" s="1003"/>
      <c r="G2" s="1003"/>
      <c r="H2" s="1003"/>
      <c r="I2" s="1003"/>
      <c r="J2" s="123"/>
    </row>
    <row r="3" spans="1:10" s="153" customFormat="1" x14ac:dyDescent="0.3">
      <c r="A3" s="86"/>
      <c r="B3" s="86"/>
      <c r="C3" s="86"/>
      <c r="D3" s="86"/>
      <c r="E3" s="86"/>
      <c r="F3" s="86"/>
      <c r="G3" s="86"/>
      <c r="H3" s="86"/>
      <c r="I3" s="86"/>
      <c r="J3" s="86"/>
    </row>
    <row r="4" spans="1:10" s="84" customFormat="1" ht="13.8" x14ac:dyDescent="0.3">
      <c r="A4" s="87" t="s">
        <v>90</v>
      </c>
      <c r="B4" s="87"/>
      <c r="C4" s="87"/>
      <c r="D4" s="87"/>
      <c r="E4" s="87"/>
      <c r="F4" s="87"/>
      <c r="G4" s="87"/>
      <c r="H4" s="87"/>
      <c r="I4" s="87"/>
    </row>
    <row r="5" spans="1:10" s="84" customFormat="1" ht="13.8" x14ac:dyDescent="0.3">
      <c r="A5" s="866" t="s">
        <v>566</v>
      </c>
      <c r="B5" s="866"/>
      <c r="C5" s="866"/>
      <c r="D5" s="866"/>
      <c r="E5" s="866"/>
      <c r="F5" s="866"/>
      <c r="G5" s="866"/>
      <c r="H5" s="866"/>
      <c r="I5" s="866"/>
    </row>
    <row r="6" spans="1:10" s="84" customFormat="1" ht="13.8" x14ac:dyDescent="0.3">
      <c r="A6" s="794" t="s">
        <v>88</v>
      </c>
      <c r="B6" s="795"/>
      <c r="C6" s="795"/>
      <c r="D6" s="795">
        <v>3</v>
      </c>
      <c r="E6" s="795"/>
      <c r="F6" s="795"/>
      <c r="G6" s="795"/>
      <c r="H6" s="795"/>
      <c r="I6" s="796"/>
    </row>
    <row r="7" spans="1:10" s="84" customFormat="1" ht="13.8" x14ac:dyDescent="0.3">
      <c r="A7" s="794" t="s">
        <v>87</v>
      </c>
      <c r="B7" s="795"/>
      <c r="C7" s="795"/>
      <c r="D7" s="795" t="s">
        <v>565</v>
      </c>
      <c r="E7" s="795"/>
      <c r="F7" s="795"/>
      <c r="G7" s="795"/>
      <c r="H7" s="795"/>
      <c r="I7" s="796"/>
    </row>
    <row r="8" spans="1:10" s="84" customFormat="1" ht="13.8" x14ac:dyDescent="0.3">
      <c r="A8" s="794" t="s">
        <v>85</v>
      </c>
      <c r="B8" s="795"/>
      <c r="C8" s="795"/>
      <c r="D8" s="1025" t="s">
        <v>100</v>
      </c>
      <c r="E8" s="1025"/>
      <c r="F8" s="1025"/>
      <c r="G8" s="1025"/>
      <c r="H8" s="1025"/>
      <c r="I8" s="858"/>
    </row>
    <row r="9" spans="1:10" s="84" customFormat="1" ht="13.8" x14ac:dyDescent="0.3">
      <c r="A9" s="794" t="s">
        <v>83</v>
      </c>
      <c r="B9" s="795"/>
      <c r="C9" s="795"/>
      <c r="D9" s="1025" t="s">
        <v>99</v>
      </c>
      <c r="E9" s="1025"/>
      <c r="F9" s="1025"/>
      <c r="G9" s="1025"/>
      <c r="H9" s="1025"/>
      <c r="I9" s="858"/>
    </row>
    <row r="10" spans="1:10" s="84" customFormat="1" ht="13.8" x14ac:dyDescent="0.3">
      <c r="A10" s="96"/>
      <c r="B10" s="96"/>
      <c r="C10" s="96"/>
      <c r="D10" s="96"/>
      <c r="E10" s="96"/>
      <c r="F10" s="96"/>
      <c r="G10" s="96"/>
      <c r="H10" s="96"/>
      <c r="I10" s="96"/>
    </row>
    <row r="11" spans="1:10" s="84" customFormat="1" ht="13.8" x14ac:dyDescent="0.3">
      <c r="A11" s="864" t="s">
        <v>81</v>
      </c>
      <c r="B11" s="864"/>
      <c r="C11" s="864"/>
      <c r="D11" s="864"/>
      <c r="E11" s="864"/>
      <c r="F11" s="864"/>
      <c r="G11" s="864"/>
      <c r="H11" s="864"/>
      <c r="I11" s="864"/>
    </row>
    <row r="12" spans="1:10" s="84" customFormat="1" ht="13.8" x14ac:dyDescent="0.3">
      <c r="A12" s="1002" t="s">
        <v>915</v>
      </c>
      <c r="B12" s="1002"/>
      <c r="C12" s="1002"/>
      <c r="D12" s="1002"/>
      <c r="E12" s="1002"/>
      <c r="F12" s="1002"/>
      <c r="G12" s="1002"/>
      <c r="H12" s="1002"/>
      <c r="I12" s="1002"/>
    </row>
    <row r="13" spans="1:10" s="84" customFormat="1" ht="13.8" x14ac:dyDescent="0.3">
      <c r="A13" s="794" t="s">
        <v>79</v>
      </c>
      <c r="B13" s="795"/>
      <c r="C13" s="795"/>
      <c r="D13" s="795"/>
      <c r="E13" s="795"/>
      <c r="F13" s="795" t="s">
        <v>78</v>
      </c>
      <c r="G13" s="795"/>
      <c r="H13" s="795"/>
      <c r="I13" s="796"/>
    </row>
    <row r="14" spans="1:10" s="84" customFormat="1" ht="13.8" x14ac:dyDescent="0.3">
      <c r="A14" s="794" t="s">
        <v>77</v>
      </c>
      <c r="B14" s="795"/>
      <c r="C14" s="795"/>
      <c r="D14" s="795"/>
      <c r="E14" s="795"/>
      <c r="F14" s="795" t="s">
        <v>462</v>
      </c>
      <c r="G14" s="795"/>
      <c r="H14" s="795"/>
      <c r="I14" s="796"/>
    </row>
    <row r="15" spans="1:10" s="84" customFormat="1" ht="13.8" x14ac:dyDescent="0.3">
      <c r="A15" s="794" t="s">
        <v>76</v>
      </c>
      <c r="B15" s="795"/>
      <c r="C15" s="795"/>
      <c r="D15" s="795"/>
      <c r="E15" s="795"/>
      <c r="F15" s="795">
        <v>2</v>
      </c>
      <c r="G15" s="795"/>
      <c r="H15" s="795"/>
      <c r="I15" s="796"/>
    </row>
    <row r="16" spans="1:10" s="84" customFormat="1" ht="13.8" x14ac:dyDescent="0.3">
      <c r="A16" s="794" t="s">
        <v>74</v>
      </c>
      <c r="B16" s="795"/>
      <c r="C16" s="795"/>
      <c r="D16" s="795"/>
      <c r="E16" s="795"/>
      <c r="F16" s="795" t="s">
        <v>73</v>
      </c>
      <c r="G16" s="795"/>
      <c r="H16" s="795"/>
      <c r="I16" s="796"/>
    </row>
    <row r="17" spans="1:9" s="84" customFormat="1" ht="13.8" x14ac:dyDescent="0.3">
      <c r="A17" s="96"/>
      <c r="B17" s="96"/>
      <c r="C17" s="96"/>
      <c r="D17" s="96"/>
      <c r="E17" s="96"/>
      <c r="F17" s="96"/>
      <c r="G17" s="96"/>
      <c r="H17" s="96"/>
      <c r="I17" s="96"/>
    </row>
    <row r="18" spans="1:9" s="84" customFormat="1" ht="13.8" x14ac:dyDescent="0.3">
      <c r="A18" s="864" t="s">
        <v>72</v>
      </c>
      <c r="B18" s="864"/>
      <c r="C18" s="864"/>
      <c r="D18" s="864"/>
      <c r="E18" s="864"/>
      <c r="F18" s="864"/>
      <c r="G18" s="864"/>
      <c r="H18" s="864"/>
      <c r="I18" s="864"/>
    </row>
    <row r="19" spans="1:9" s="84" customFormat="1" ht="30" customHeight="1" x14ac:dyDescent="0.3">
      <c r="A19" s="1163" t="s">
        <v>71</v>
      </c>
      <c r="B19" s="1164"/>
      <c r="C19" s="1166" t="s">
        <v>228</v>
      </c>
      <c r="D19" s="1166"/>
      <c r="E19" s="1166"/>
      <c r="F19" s="1166"/>
      <c r="G19" s="1166"/>
      <c r="H19" s="1166"/>
      <c r="I19" s="1167"/>
    </row>
    <row r="20" spans="1:9" s="84" customFormat="1" ht="30" customHeight="1" x14ac:dyDescent="0.3">
      <c r="A20" s="1020"/>
      <c r="B20" s="1165"/>
      <c r="C20" s="1168" t="s">
        <v>564</v>
      </c>
      <c r="D20" s="866"/>
      <c r="E20" s="866"/>
      <c r="F20" s="866"/>
      <c r="G20" s="866"/>
      <c r="H20" s="866"/>
      <c r="I20" s="866"/>
    </row>
    <row r="21" spans="1:9" s="84" customFormat="1" ht="13.8" x14ac:dyDescent="0.3">
      <c r="A21" s="96"/>
      <c r="B21" s="96"/>
      <c r="C21" s="152"/>
      <c r="D21" s="152"/>
      <c r="E21" s="152"/>
      <c r="F21" s="152"/>
      <c r="G21" s="152"/>
      <c r="H21" s="152"/>
      <c r="I21" s="152"/>
    </row>
    <row r="22" spans="1:9" s="84" customFormat="1" ht="13.8" x14ac:dyDescent="0.3">
      <c r="A22" s="897" t="s">
        <v>69</v>
      </c>
      <c r="B22" s="897"/>
      <c r="C22" s="897"/>
      <c r="D22" s="897"/>
      <c r="E22" s="96"/>
      <c r="F22" s="96"/>
      <c r="G22" s="96"/>
      <c r="H22" s="96"/>
      <c r="I22" s="96"/>
    </row>
    <row r="23" spans="1:9" s="84" customFormat="1" ht="13.8" x14ac:dyDescent="0.3">
      <c r="A23" s="1026" t="s">
        <v>68</v>
      </c>
      <c r="B23" s="1027" t="s">
        <v>67</v>
      </c>
      <c r="C23" s="1027"/>
      <c r="D23" s="1027"/>
      <c r="E23" s="1027"/>
      <c r="F23" s="1027"/>
      <c r="G23" s="1027"/>
      <c r="H23" s="1027" t="s">
        <v>66</v>
      </c>
      <c r="I23" s="878"/>
    </row>
    <row r="24" spans="1:9" s="84" customFormat="1" ht="27.6" x14ac:dyDescent="0.3">
      <c r="A24" s="1026"/>
      <c r="B24" s="1027"/>
      <c r="C24" s="1027"/>
      <c r="D24" s="1027"/>
      <c r="E24" s="1027"/>
      <c r="F24" s="1027"/>
      <c r="G24" s="1027"/>
      <c r="H24" s="488" t="s">
        <v>65</v>
      </c>
      <c r="I24" s="468" t="s">
        <v>64</v>
      </c>
    </row>
    <row r="25" spans="1:9" s="84" customFormat="1" ht="13.8" x14ac:dyDescent="0.3">
      <c r="A25" s="1156" t="s">
        <v>63</v>
      </c>
      <c r="B25" s="1157"/>
      <c r="C25" s="1157"/>
      <c r="D25" s="1157"/>
      <c r="E25" s="1157"/>
      <c r="F25" s="1157"/>
      <c r="G25" s="1157"/>
      <c r="H25" s="1157"/>
      <c r="I25" s="1158"/>
    </row>
    <row r="26" spans="1:9" s="84" customFormat="1" ht="52.5" customHeight="1" x14ac:dyDescent="0.3">
      <c r="A26" s="487" t="s">
        <v>563</v>
      </c>
      <c r="B26" s="1159" t="s">
        <v>562</v>
      </c>
      <c r="C26" s="1159"/>
      <c r="D26" s="1159"/>
      <c r="E26" s="1159"/>
      <c r="F26" s="1159"/>
      <c r="G26" s="1159"/>
      <c r="H26" s="488" t="s">
        <v>96</v>
      </c>
      <c r="I26" s="92" t="s">
        <v>45</v>
      </c>
    </row>
    <row r="27" spans="1:9" s="84" customFormat="1" ht="36.75" customHeight="1" x14ac:dyDescent="0.3">
      <c r="A27" s="487" t="s">
        <v>561</v>
      </c>
      <c r="B27" s="1160" t="s">
        <v>560</v>
      </c>
      <c r="C27" s="1161"/>
      <c r="D27" s="1161"/>
      <c r="E27" s="1161"/>
      <c r="F27" s="1161"/>
      <c r="G27" s="1162"/>
      <c r="H27" s="488" t="s">
        <v>161</v>
      </c>
      <c r="I27" s="92" t="s">
        <v>45</v>
      </c>
    </row>
    <row r="28" spans="1:9" s="84" customFormat="1" ht="13.8" x14ac:dyDescent="0.3">
      <c r="A28" s="1156" t="s">
        <v>56</v>
      </c>
      <c r="B28" s="1157"/>
      <c r="C28" s="1157"/>
      <c r="D28" s="1157"/>
      <c r="E28" s="1157"/>
      <c r="F28" s="1157"/>
      <c r="G28" s="1157"/>
      <c r="H28" s="1157"/>
      <c r="I28" s="1158"/>
    </row>
    <row r="29" spans="1:9" s="84" customFormat="1" ht="36.75" customHeight="1" x14ac:dyDescent="0.3">
      <c r="A29" s="487" t="s">
        <v>559</v>
      </c>
      <c r="B29" s="1028" t="s">
        <v>558</v>
      </c>
      <c r="C29" s="1028"/>
      <c r="D29" s="1028"/>
      <c r="E29" s="1028"/>
      <c r="F29" s="1028"/>
      <c r="G29" s="1028"/>
      <c r="H29" s="488" t="s">
        <v>370</v>
      </c>
      <c r="I29" s="92" t="s">
        <v>45</v>
      </c>
    </row>
    <row r="30" spans="1:9" s="84" customFormat="1" ht="36.75" customHeight="1" x14ac:dyDescent="0.3">
      <c r="A30" s="487" t="s">
        <v>557</v>
      </c>
      <c r="B30" s="867" t="s">
        <v>556</v>
      </c>
      <c r="C30" s="859"/>
      <c r="D30" s="859"/>
      <c r="E30" s="859"/>
      <c r="F30" s="859"/>
      <c r="G30" s="860"/>
      <c r="H30" s="488" t="s">
        <v>256</v>
      </c>
      <c r="I30" s="92" t="s">
        <v>45</v>
      </c>
    </row>
    <row r="31" spans="1:9" s="84" customFormat="1" ht="13.8" x14ac:dyDescent="0.3">
      <c r="A31" s="1156" t="s">
        <v>49</v>
      </c>
      <c r="B31" s="1157"/>
      <c r="C31" s="1157"/>
      <c r="D31" s="1157"/>
      <c r="E31" s="1157"/>
      <c r="F31" s="1157"/>
      <c r="G31" s="1157"/>
      <c r="H31" s="1157"/>
      <c r="I31" s="1158"/>
    </row>
    <row r="32" spans="1:9" s="84" customFormat="1" ht="55.5" customHeight="1" x14ac:dyDescent="0.3">
      <c r="A32" s="487" t="s">
        <v>555</v>
      </c>
      <c r="B32" s="1023" t="s">
        <v>554</v>
      </c>
      <c r="C32" s="1023"/>
      <c r="D32" s="1023"/>
      <c r="E32" s="1023"/>
      <c r="F32" s="1023"/>
      <c r="G32" s="1023"/>
      <c r="H32" s="151" t="s">
        <v>92</v>
      </c>
      <c r="I32" s="92" t="s">
        <v>45</v>
      </c>
    </row>
    <row r="33" spans="1:9" s="84" customFormat="1" ht="50.25" customHeight="1" x14ac:dyDescent="0.3">
      <c r="A33" s="487" t="s">
        <v>553</v>
      </c>
      <c r="B33" s="851" t="s">
        <v>552</v>
      </c>
      <c r="C33" s="852"/>
      <c r="D33" s="852"/>
      <c r="E33" s="852"/>
      <c r="F33" s="852"/>
      <c r="G33" s="853"/>
      <c r="H33" s="151" t="s">
        <v>204</v>
      </c>
      <c r="I33" s="92" t="s">
        <v>45</v>
      </c>
    </row>
    <row r="34" spans="1:9" s="84" customFormat="1" ht="13.8" x14ac:dyDescent="0.3">
      <c r="A34" s="96"/>
      <c r="B34" s="96"/>
      <c r="C34" s="96"/>
      <c r="D34" s="96"/>
      <c r="E34" s="96"/>
      <c r="F34" s="96"/>
      <c r="G34" s="96"/>
      <c r="H34" s="96"/>
      <c r="I34" s="96"/>
    </row>
    <row r="35" spans="1:9" s="84" customFormat="1" ht="13.8" x14ac:dyDescent="0.3">
      <c r="A35" s="508" t="s">
        <v>44</v>
      </c>
      <c r="B35" s="96"/>
      <c r="C35" s="96"/>
      <c r="D35" s="96"/>
      <c r="E35" s="96"/>
      <c r="F35" s="96"/>
      <c r="G35" s="96"/>
      <c r="H35" s="96"/>
      <c r="I35" s="96"/>
    </row>
    <row r="36" spans="1:9" s="84" customFormat="1" ht="13.8" x14ac:dyDescent="0.3">
      <c r="A36" s="849" t="s">
        <v>43</v>
      </c>
      <c r="B36" s="849"/>
      <c r="C36" s="849"/>
      <c r="D36" s="849"/>
      <c r="E36" s="849"/>
      <c r="F36" s="849"/>
      <c r="G36" s="849"/>
      <c r="H36" s="98">
        <v>9</v>
      </c>
      <c r="I36" s="470" t="s">
        <v>5</v>
      </c>
    </row>
    <row r="37" spans="1:9" s="84" customFormat="1" ht="19.5" customHeight="1" x14ac:dyDescent="0.3">
      <c r="A37" s="882" t="s">
        <v>35</v>
      </c>
      <c r="B37" s="851" t="s">
        <v>551</v>
      </c>
      <c r="C37" s="852"/>
      <c r="D37" s="852"/>
      <c r="E37" s="852"/>
      <c r="F37" s="852"/>
      <c r="G37" s="852"/>
      <c r="H37" s="852"/>
      <c r="I37" s="852"/>
    </row>
    <row r="38" spans="1:9" s="84" customFormat="1" ht="35.1" customHeight="1" x14ac:dyDescent="0.3">
      <c r="A38" s="883"/>
      <c r="B38" s="851" t="s">
        <v>550</v>
      </c>
      <c r="C38" s="852"/>
      <c r="D38" s="852"/>
      <c r="E38" s="852"/>
      <c r="F38" s="852"/>
      <c r="G38" s="852"/>
      <c r="H38" s="852"/>
      <c r="I38" s="852"/>
    </row>
    <row r="39" spans="1:9" s="84" customFormat="1" ht="19.5" customHeight="1" x14ac:dyDescent="0.3">
      <c r="A39" s="883"/>
      <c r="B39" s="851" t="s">
        <v>549</v>
      </c>
      <c r="C39" s="852"/>
      <c r="D39" s="852"/>
      <c r="E39" s="852"/>
      <c r="F39" s="852"/>
      <c r="G39" s="852"/>
      <c r="H39" s="852"/>
      <c r="I39" s="852"/>
    </row>
    <row r="40" spans="1:9" s="84" customFormat="1" ht="35.1" customHeight="1" x14ac:dyDescent="0.3">
      <c r="A40" s="883"/>
      <c r="B40" s="851" t="s">
        <v>548</v>
      </c>
      <c r="C40" s="852"/>
      <c r="D40" s="852"/>
      <c r="E40" s="852"/>
      <c r="F40" s="852"/>
      <c r="G40" s="852"/>
      <c r="H40" s="852"/>
      <c r="I40" s="852"/>
    </row>
    <row r="41" spans="1:9" s="84" customFormat="1" ht="35.1" customHeight="1" x14ac:dyDescent="0.3">
      <c r="A41" s="883"/>
      <c r="B41" s="851" t="s">
        <v>547</v>
      </c>
      <c r="C41" s="852"/>
      <c r="D41" s="852"/>
      <c r="E41" s="852"/>
      <c r="F41" s="852"/>
      <c r="G41" s="852"/>
      <c r="H41" s="852"/>
      <c r="I41" s="852"/>
    </row>
    <row r="42" spans="1:9" s="84" customFormat="1" ht="35.1" customHeight="1" x14ac:dyDescent="0.3">
      <c r="A42" s="883"/>
      <c r="B42" s="851" t="s">
        <v>546</v>
      </c>
      <c r="C42" s="852"/>
      <c r="D42" s="852"/>
      <c r="E42" s="852"/>
      <c r="F42" s="852"/>
      <c r="G42" s="852"/>
      <c r="H42" s="852"/>
      <c r="I42" s="852"/>
    </row>
    <row r="43" spans="1:9" s="84" customFormat="1" ht="13.8" x14ac:dyDescent="0.3">
      <c r="A43" s="855" t="s">
        <v>31</v>
      </c>
      <c r="B43" s="855"/>
      <c r="C43" s="856"/>
      <c r="D43" s="858" t="s">
        <v>545</v>
      </c>
      <c r="E43" s="855"/>
      <c r="F43" s="855"/>
      <c r="G43" s="855"/>
      <c r="H43" s="855"/>
      <c r="I43" s="855"/>
    </row>
    <row r="44" spans="1:9" s="84" customFormat="1" ht="38.25" customHeight="1" x14ac:dyDescent="0.3">
      <c r="A44" s="859" t="s">
        <v>29</v>
      </c>
      <c r="B44" s="859"/>
      <c r="C44" s="860"/>
      <c r="D44" s="867" t="s">
        <v>544</v>
      </c>
      <c r="E44" s="859"/>
      <c r="F44" s="859"/>
      <c r="G44" s="859"/>
      <c r="H44" s="859"/>
      <c r="I44" s="859"/>
    </row>
    <row r="45" spans="1:9" s="84" customFormat="1" ht="13.8" x14ac:dyDescent="0.3">
      <c r="A45" s="849" t="s">
        <v>106</v>
      </c>
      <c r="B45" s="849"/>
      <c r="C45" s="849"/>
      <c r="D45" s="849"/>
      <c r="E45" s="849"/>
      <c r="F45" s="849"/>
      <c r="G45" s="849"/>
      <c r="H45" s="100">
        <v>9</v>
      </c>
      <c r="I45" s="470" t="s">
        <v>5</v>
      </c>
    </row>
    <row r="46" spans="1:9" s="393" customFormat="1" ht="33.75" customHeight="1" x14ac:dyDescent="0.3">
      <c r="A46" s="898" t="s">
        <v>35</v>
      </c>
      <c r="B46" s="817" t="s">
        <v>543</v>
      </c>
      <c r="C46" s="817"/>
      <c r="D46" s="817"/>
      <c r="E46" s="817"/>
      <c r="F46" s="817"/>
      <c r="G46" s="817"/>
      <c r="H46" s="817"/>
      <c r="I46" s="615"/>
    </row>
    <row r="47" spans="1:9" s="393" customFormat="1" ht="35.25" customHeight="1" x14ac:dyDescent="0.3">
      <c r="A47" s="899"/>
      <c r="B47" s="615" t="s">
        <v>542</v>
      </c>
      <c r="C47" s="616"/>
      <c r="D47" s="616"/>
      <c r="E47" s="616"/>
      <c r="F47" s="616"/>
      <c r="G47" s="616"/>
      <c r="H47" s="616"/>
      <c r="I47" s="616"/>
    </row>
    <row r="48" spans="1:9" s="393" customFormat="1" ht="20.100000000000001" customHeight="1" x14ac:dyDescent="0.3">
      <c r="A48" s="899"/>
      <c r="B48" s="615" t="s">
        <v>541</v>
      </c>
      <c r="C48" s="616"/>
      <c r="D48" s="616"/>
      <c r="E48" s="616"/>
      <c r="F48" s="616"/>
      <c r="G48" s="616"/>
      <c r="H48" s="616"/>
      <c r="I48" s="616"/>
    </row>
    <row r="49" spans="1:9" s="393" customFormat="1" ht="20.100000000000001" customHeight="1" x14ac:dyDescent="0.3">
      <c r="A49" s="899"/>
      <c r="B49" s="615" t="s">
        <v>540</v>
      </c>
      <c r="C49" s="616"/>
      <c r="D49" s="616"/>
      <c r="E49" s="616"/>
      <c r="F49" s="616"/>
      <c r="G49" s="616"/>
      <c r="H49" s="616"/>
      <c r="I49" s="616"/>
    </row>
    <row r="50" spans="1:9" s="393" customFormat="1" ht="20.100000000000001" customHeight="1" x14ac:dyDescent="0.3">
      <c r="A50" s="899"/>
      <c r="B50" s="615" t="s">
        <v>539</v>
      </c>
      <c r="C50" s="616"/>
      <c r="D50" s="616"/>
      <c r="E50" s="616"/>
      <c r="F50" s="616"/>
      <c r="G50" s="616"/>
      <c r="H50" s="616"/>
      <c r="I50" s="616"/>
    </row>
    <row r="51" spans="1:9" s="393" customFormat="1" ht="31.5" customHeight="1" x14ac:dyDescent="0.3">
      <c r="A51" s="899"/>
      <c r="B51" s="615" t="s">
        <v>538</v>
      </c>
      <c r="C51" s="616"/>
      <c r="D51" s="616"/>
      <c r="E51" s="616"/>
      <c r="F51" s="616"/>
      <c r="G51" s="616"/>
      <c r="H51" s="616"/>
      <c r="I51" s="616"/>
    </row>
    <row r="52" spans="1:9" s="393" customFormat="1" ht="20.100000000000001" customHeight="1" x14ac:dyDescent="0.3">
      <c r="A52" s="899"/>
      <c r="B52" s="615" t="s">
        <v>537</v>
      </c>
      <c r="C52" s="616"/>
      <c r="D52" s="616"/>
      <c r="E52" s="616"/>
      <c r="F52" s="616"/>
      <c r="G52" s="616"/>
      <c r="H52" s="616"/>
      <c r="I52" s="616"/>
    </row>
    <row r="53" spans="1:9" s="393" customFormat="1" ht="34.5" customHeight="1" x14ac:dyDescent="0.3">
      <c r="A53" s="899"/>
      <c r="B53" s="820" t="s">
        <v>536</v>
      </c>
      <c r="C53" s="821"/>
      <c r="D53" s="821"/>
      <c r="E53" s="821"/>
      <c r="F53" s="821"/>
      <c r="G53" s="821"/>
      <c r="H53" s="821"/>
      <c r="I53" s="821"/>
    </row>
    <row r="54" spans="1:9" s="84" customFormat="1" ht="13.8" x14ac:dyDescent="0.3">
      <c r="A54" s="856" t="s">
        <v>31</v>
      </c>
      <c r="B54" s="1025"/>
      <c r="C54" s="1025"/>
      <c r="D54" s="1025" t="s">
        <v>535</v>
      </c>
      <c r="E54" s="1025"/>
      <c r="F54" s="1025"/>
      <c r="G54" s="1025"/>
      <c r="H54" s="1025"/>
      <c r="I54" s="858"/>
    </row>
    <row r="55" spans="1:9" s="84" customFormat="1" ht="56.25" customHeight="1" x14ac:dyDescent="0.3">
      <c r="A55" s="860" t="s">
        <v>29</v>
      </c>
      <c r="B55" s="1028"/>
      <c r="C55" s="1028"/>
      <c r="D55" s="1028" t="s">
        <v>622</v>
      </c>
      <c r="E55" s="1025"/>
      <c r="F55" s="1025"/>
      <c r="G55" s="1025"/>
      <c r="H55" s="1025"/>
      <c r="I55" s="858"/>
    </row>
    <row r="56" spans="1:9" s="84" customFormat="1" ht="13.8" x14ac:dyDescent="0.3">
      <c r="A56" s="508" t="s">
        <v>27</v>
      </c>
      <c r="B56" s="96"/>
      <c r="C56" s="96"/>
      <c r="D56" s="96"/>
      <c r="E56" s="96"/>
      <c r="F56" s="96"/>
      <c r="G56" s="96"/>
      <c r="H56" s="96"/>
      <c r="I56" s="96"/>
    </row>
    <row r="57" spans="1:9" s="393" customFormat="1" ht="36.75" customHeight="1" x14ac:dyDescent="0.3">
      <c r="A57" s="819" t="s">
        <v>26</v>
      </c>
      <c r="B57" s="928"/>
      <c r="C57" s="1169" t="s">
        <v>534</v>
      </c>
      <c r="D57" s="1170"/>
      <c r="E57" s="1170"/>
      <c r="F57" s="1170"/>
      <c r="G57" s="1170"/>
      <c r="H57" s="1170"/>
      <c r="I57" s="1170"/>
    </row>
    <row r="58" spans="1:9" s="393" customFormat="1" ht="31.5" customHeight="1" x14ac:dyDescent="0.3">
      <c r="A58" s="909"/>
      <c r="B58" s="929"/>
      <c r="C58" s="615" t="s">
        <v>533</v>
      </c>
      <c r="D58" s="616"/>
      <c r="E58" s="616"/>
      <c r="F58" s="616"/>
      <c r="G58" s="616"/>
      <c r="H58" s="616"/>
      <c r="I58" s="616"/>
    </row>
    <row r="59" spans="1:9" s="393" customFormat="1" ht="36" customHeight="1" x14ac:dyDescent="0.3">
      <c r="A59" s="847"/>
      <c r="B59" s="930"/>
      <c r="C59" s="826" t="s">
        <v>532</v>
      </c>
      <c r="D59" s="827"/>
      <c r="E59" s="827"/>
      <c r="F59" s="827"/>
      <c r="G59" s="827"/>
      <c r="H59" s="827"/>
      <c r="I59" s="827"/>
    </row>
    <row r="60" spans="1:9" s="393" customFormat="1" ht="30.75" customHeight="1" x14ac:dyDescent="0.3">
      <c r="A60" s="819" t="s">
        <v>22</v>
      </c>
      <c r="B60" s="928"/>
      <c r="C60" s="817" t="s">
        <v>531</v>
      </c>
      <c r="D60" s="817"/>
      <c r="E60" s="817"/>
      <c r="F60" s="817"/>
      <c r="G60" s="817"/>
      <c r="H60" s="817"/>
      <c r="I60" s="615"/>
    </row>
    <row r="61" spans="1:9" s="393" customFormat="1" ht="34.5" customHeight="1" x14ac:dyDescent="0.3">
      <c r="A61" s="847"/>
      <c r="B61" s="930"/>
      <c r="C61" s="1171" t="s">
        <v>530</v>
      </c>
      <c r="D61" s="1171"/>
      <c r="E61" s="1171"/>
      <c r="F61" s="1171"/>
      <c r="G61" s="1171"/>
      <c r="H61" s="1171"/>
      <c r="I61" s="826"/>
    </row>
    <row r="62" spans="1:9" s="84" customFormat="1" ht="13.8" x14ac:dyDescent="0.3">
      <c r="A62" s="96"/>
      <c r="B62" s="96"/>
      <c r="C62" s="96"/>
      <c r="D62" s="96"/>
      <c r="E62" s="96"/>
      <c r="F62" s="96"/>
      <c r="G62" s="96"/>
      <c r="H62" s="96"/>
      <c r="I62" s="96"/>
    </row>
    <row r="63" spans="1:9" s="84" customFormat="1" ht="13.8" x14ac:dyDescent="0.3">
      <c r="A63" s="508" t="s">
        <v>19</v>
      </c>
      <c r="B63" s="508"/>
      <c r="C63" s="508"/>
      <c r="D63" s="508"/>
      <c r="E63" s="508"/>
      <c r="F63" s="508"/>
      <c r="G63" s="508"/>
      <c r="H63" s="96"/>
      <c r="I63" s="96"/>
    </row>
    <row r="64" spans="1:9" s="84" customFormat="1" ht="36" customHeight="1" x14ac:dyDescent="0.3">
      <c r="A64" s="150" t="s">
        <v>174</v>
      </c>
      <c r="B64" s="1172" t="s">
        <v>173</v>
      </c>
      <c r="C64" s="1172"/>
      <c r="D64" s="1172"/>
      <c r="E64" s="1172"/>
      <c r="F64" s="1172"/>
      <c r="G64" s="1172"/>
      <c r="H64" s="149">
        <v>3</v>
      </c>
      <c r="I64" s="464" t="s">
        <v>4</v>
      </c>
    </row>
    <row r="65" spans="1:9" s="84" customFormat="1" ht="34.5" customHeight="1" x14ac:dyDescent="0.3">
      <c r="A65" s="150" t="s">
        <v>172</v>
      </c>
      <c r="B65" s="1172" t="s">
        <v>171</v>
      </c>
      <c r="C65" s="1172"/>
      <c r="D65" s="1172"/>
      <c r="E65" s="1172"/>
      <c r="F65" s="1172"/>
      <c r="G65" s="1172"/>
      <c r="H65" s="149">
        <v>0</v>
      </c>
      <c r="I65" s="464" t="s">
        <v>4</v>
      </c>
    </row>
    <row r="66" spans="1:9" s="84" customFormat="1" ht="13.8" x14ac:dyDescent="0.3">
      <c r="A66" s="888" t="s">
        <v>16</v>
      </c>
      <c r="B66" s="888"/>
      <c r="C66" s="888"/>
      <c r="D66" s="888"/>
      <c r="E66" s="888"/>
      <c r="F66" s="888"/>
      <c r="G66" s="888"/>
      <c r="H66" s="465"/>
      <c r="I66" s="94"/>
    </row>
    <row r="67" spans="1:9" s="84" customFormat="1" ht="30" customHeight="1" x14ac:dyDescent="0.3">
      <c r="A67" s="852" t="s">
        <v>15</v>
      </c>
      <c r="B67" s="852"/>
      <c r="C67" s="852"/>
      <c r="D67" s="852"/>
      <c r="E67" s="852"/>
      <c r="F67" s="464">
        <f>SUM(F68:F73)</f>
        <v>25</v>
      </c>
      <c r="G67" s="464" t="s">
        <v>5</v>
      </c>
      <c r="H67" s="464">
        <f>F67/100*4</f>
        <v>1</v>
      </c>
      <c r="I67" s="464" t="s">
        <v>4</v>
      </c>
    </row>
    <row r="68" spans="1:9" s="84" customFormat="1" ht="14.25" customHeight="1" x14ac:dyDescent="0.3">
      <c r="A68" s="96" t="s">
        <v>14</v>
      </c>
      <c r="B68" s="863" t="s">
        <v>13</v>
      </c>
      <c r="C68" s="863"/>
      <c r="D68" s="863"/>
      <c r="E68" s="863"/>
      <c r="F68" s="464">
        <v>9</v>
      </c>
      <c r="G68" s="464" t="s">
        <v>5</v>
      </c>
      <c r="H68" s="466"/>
      <c r="I68" s="520"/>
    </row>
    <row r="69" spans="1:9" s="84" customFormat="1" ht="14.25" customHeight="1" x14ac:dyDescent="0.3">
      <c r="A69" s="96"/>
      <c r="B69" s="863" t="s">
        <v>12</v>
      </c>
      <c r="C69" s="863"/>
      <c r="D69" s="863"/>
      <c r="E69" s="863"/>
      <c r="F69" s="464">
        <v>9</v>
      </c>
      <c r="G69" s="464" t="s">
        <v>5</v>
      </c>
      <c r="H69" s="466"/>
      <c r="I69" s="520"/>
    </row>
    <row r="70" spans="1:9" s="84" customFormat="1" ht="14.25" customHeight="1" x14ac:dyDescent="0.3">
      <c r="A70" s="96"/>
      <c r="B70" s="863" t="s">
        <v>11</v>
      </c>
      <c r="C70" s="863"/>
      <c r="D70" s="863"/>
      <c r="E70" s="863"/>
      <c r="F70" s="464">
        <v>4</v>
      </c>
      <c r="G70" s="464" t="s">
        <v>5</v>
      </c>
      <c r="H70" s="466"/>
      <c r="I70" s="520"/>
    </row>
    <row r="71" spans="1:9" s="84" customFormat="1" ht="14.25" customHeight="1" x14ac:dyDescent="0.3">
      <c r="A71" s="96"/>
      <c r="B71" s="863" t="s">
        <v>10</v>
      </c>
      <c r="C71" s="863"/>
      <c r="D71" s="863"/>
      <c r="E71" s="863"/>
      <c r="F71" s="73">
        <v>0</v>
      </c>
      <c r="G71" s="464" t="s">
        <v>5</v>
      </c>
      <c r="H71" s="466"/>
      <c r="I71" s="520"/>
    </row>
    <row r="72" spans="1:9" s="84" customFormat="1" ht="14.25" customHeight="1" x14ac:dyDescent="0.3">
      <c r="A72" s="96"/>
      <c r="B72" s="863" t="s">
        <v>9</v>
      </c>
      <c r="C72" s="863"/>
      <c r="D72" s="863"/>
      <c r="E72" s="863"/>
      <c r="F72" s="73">
        <v>0</v>
      </c>
      <c r="G72" s="464" t="s">
        <v>5</v>
      </c>
      <c r="H72" s="466"/>
      <c r="I72" s="520"/>
    </row>
    <row r="73" spans="1:9" s="84" customFormat="1" ht="14.25" customHeight="1" x14ac:dyDescent="0.3">
      <c r="A73" s="96"/>
      <c r="B73" s="863" t="s">
        <v>8</v>
      </c>
      <c r="C73" s="863"/>
      <c r="D73" s="863"/>
      <c r="E73" s="863"/>
      <c r="F73" s="464">
        <v>3</v>
      </c>
      <c r="G73" s="464" t="s">
        <v>5</v>
      </c>
      <c r="H73" s="466"/>
      <c r="I73" s="520"/>
    </row>
    <row r="74" spans="1:9" s="84" customFormat="1" ht="14.25" customHeight="1" x14ac:dyDescent="0.3">
      <c r="A74" s="852" t="s">
        <v>7</v>
      </c>
      <c r="B74" s="852"/>
      <c r="C74" s="852"/>
      <c r="D74" s="852"/>
      <c r="E74" s="852"/>
      <c r="F74" s="73">
        <v>0</v>
      </c>
      <c r="G74" s="464" t="s">
        <v>5</v>
      </c>
      <c r="H74" s="464">
        <v>0</v>
      </c>
      <c r="I74" s="464" t="s">
        <v>4</v>
      </c>
    </row>
    <row r="75" spans="1:9" s="84" customFormat="1" ht="14.25" customHeight="1" x14ac:dyDescent="0.3">
      <c r="A75" s="863" t="s">
        <v>6</v>
      </c>
      <c r="B75" s="863"/>
      <c r="C75" s="863"/>
      <c r="D75" s="863"/>
      <c r="E75" s="863"/>
      <c r="F75" s="464">
        <f>H75*25</f>
        <v>50</v>
      </c>
      <c r="G75" s="464" t="s">
        <v>5</v>
      </c>
      <c r="H75" s="464">
        <f>D6-H74-H67</f>
        <v>2</v>
      </c>
      <c r="I75" s="464" t="s">
        <v>4</v>
      </c>
    </row>
    <row r="78" spans="1:9" x14ac:dyDescent="0.3">
      <c r="A78" s="71" t="s">
        <v>3</v>
      </c>
      <c r="B78" s="71"/>
      <c r="C78" s="71"/>
      <c r="D78" s="71"/>
      <c r="E78" s="71"/>
      <c r="F78" s="71"/>
      <c r="G78" s="71"/>
      <c r="H78" s="71"/>
      <c r="I78" s="71"/>
    </row>
    <row r="79" spans="1:9" ht="16.2" x14ac:dyDescent="0.3">
      <c r="A79" s="739" t="s">
        <v>130</v>
      </c>
      <c r="B79" s="739"/>
      <c r="C79" s="739"/>
      <c r="D79" s="739"/>
      <c r="E79" s="739"/>
      <c r="F79" s="739"/>
      <c r="G79" s="739"/>
      <c r="H79" s="739"/>
      <c r="I79" s="739"/>
    </row>
    <row r="80" spans="1:9" x14ac:dyDescent="0.3">
      <c r="A80" s="71" t="s">
        <v>1</v>
      </c>
      <c r="B80" s="71"/>
      <c r="C80" s="71"/>
      <c r="D80" s="71"/>
      <c r="E80" s="71"/>
      <c r="F80" s="71"/>
      <c r="G80" s="71"/>
      <c r="H80" s="71"/>
      <c r="I80" s="71"/>
    </row>
    <row r="81" spans="1:9" x14ac:dyDescent="0.3">
      <c r="A81" s="71"/>
      <c r="B81" s="71"/>
      <c r="C81" s="71"/>
      <c r="D81" s="71"/>
      <c r="E81" s="71"/>
      <c r="F81" s="71"/>
      <c r="G81" s="71"/>
      <c r="H81" s="71"/>
      <c r="I81" s="71"/>
    </row>
    <row r="82" spans="1:9" x14ac:dyDescent="0.3">
      <c r="A82" s="740" t="s">
        <v>0</v>
      </c>
      <c r="B82" s="740"/>
      <c r="C82" s="740"/>
      <c r="D82" s="740"/>
      <c r="E82" s="740"/>
      <c r="F82" s="740"/>
      <c r="G82" s="740"/>
      <c r="H82" s="740"/>
      <c r="I82" s="740"/>
    </row>
    <row r="83" spans="1:9" x14ac:dyDescent="0.3">
      <c r="A83" s="740"/>
      <c r="B83" s="740"/>
      <c r="C83" s="740"/>
      <c r="D83" s="740"/>
      <c r="E83" s="740"/>
      <c r="F83" s="740"/>
      <c r="G83" s="740"/>
      <c r="H83" s="740"/>
      <c r="I83" s="740"/>
    </row>
    <row r="84" spans="1:9" x14ac:dyDescent="0.3">
      <c r="A84" s="740"/>
      <c r="B84" s="740"/>
      <c r="C84" s="740"/>
      <c r="D84" s="740"/>
      <c r="E84" s="740"/>
      <c r="F84" s="740"/>
      <c r="G84" s="740"/>
      <c r="H84" s="740"/>
      <c r="I84" s="740"/>
    </row>
  </sheetData>
  <mergeCells count="84">
    <mergeCell ref="B73:E73"/>
    <mergeCell ref="A74:E74"/>
    <mergeCell ref="A75:E75"/>
    <mergeCell ref="A67:E67"/>
    <mergeCell ref="B68:E68"/>
    <mergeCell ref="B69:E69"/>
    <mergeCell ref="B70:E70"/>
    <mergeCell ref="B71:E71"/>
    <mergeCell ref="B72:E72"/>
    <mergeCell ref="A66:G66"/>
    <mergeCell ref="A54:C54"/>
    <mergeCell ref="D54:I54"/>
    <mergeCell ref="A55:C55"/>
    <mergeCell ref="D55:I55"/>
    <mergeCell ref="A57:B59"/>
    <mergeCell ref="C57:I57"/>
    <mergeCell ref="C58:I58"/>
    <mergeCell ref="C59:I59"/>
    <mergeCell ref="A60:B61"/>
    <mergeCell ref="C60:I60"/>
    <mergeCell ref="C61:I61"/>
    <mergeCell ref="B64:G64"/>
    <mergeCell ref="B65:G65"/>
    <mergeCell ref="A31:I31"/>
    <mergeCell ref="B32:G32"/>
    <mergeCell ref="B33:G33"/>
    <mergeCell ref="A36:G36"/>
    <mergeCell ref="A37:A42"/>
    <mergeCell ref="B37:I37"/>
    <mergeCell ref="B52:I52"/>
    <mergeCell ref="B53:I53"/>
    <mergeCell ref="A45:G45"/>
    <mergeCell ref="A46:A53"/>
    <mergeCell ref="B46:I46"/>
    <mergeCell ref="B47:I47"/>
    <mergeCell ref="B48:I48"/>
    <mergeCell ref="A82:I84"/>
    <mergeCell ref="A8:C8"/>
    <mergeCell ref="D8:I8"/>
    <mergeCell ref="A9:C9"/>
    <mergeCell ref="F14:I14"/>
    <mergeCell ref="A15:E15"/>
    <mergeCell ref="F15:I15"/>
    <mergeCell ref="A18:I18"/>
    <mergeCell ref="A19:B20"/>
    <mergeCell ref="C19:I19"/>
    <mergeCell ref="C20:I20"/>
    <mergeCell ref="A22:D22"/>
    <mergeCell ref="A23:A24"/>
    <mergeCell ref="B23:G24"/>
    <mergeCell ref="B49:I49"/>
    <mergeCell ref="B50:I50"/>
    <mergeCell ref="B26:G26"/>
    <mergeCell ref="B27:G27"/>
    <mergeCell ref="B42:I42"/>
    <mergeCell ref="A14:E14"/>
    <mergeCell ref="A79:I79"/>
    <mergeCell ref="B29:G29"/>
    <mergeCell ref="A44:C44"/>
    <mergeCell ref="D44:I44"/>
    <mergeCell ref="B30:G30"/>
    <mergeCell ref="B38:I38"/>
    <mergeCell ref="B39:I39"/>
    <mergeCell ref="B40:I40"/>
    <mergeCell ref="B41:I41"/>
    <mergeCell ref="A43:C43"/>
    <mergeCell ref="D43:I43"/>
    <mergeCell ref="B51:I51"/>
    <mergeCell ref="A7:C7"/>
    <mergeCell ref="D7:I7"/>
    <mergeCell ref="A28:I28"/>
    <mergeCell ref="A2:I2"/>
    <mergeCell ref="D9:I9"/>
    <mergeCell ref="A11:I11"/>
    <mergeCell ref="A12:I12"/>
    <mergeCell ref="A13:E13"/>
    <mergeCell ref="F13:I13"/>
    <mergeCell ref="A5:I5"/>
    <mergeCell ref="A6:C6"/>
    <mergeCell ref="D6:I6"/>
    <mergeCell ref="A16:E16"/>
    <mergeCell ref="F16:I16"/>
    <mergeCell ref="H23:I23"/>
    <mergeCell ref="A25:I2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45" zoomScaleNormal="100" zoomScaleSheetLayoutView="100" workbookViewId="0">
      <selection activeCell="C19" sqref="C19:H19"/>
    </sheetView>
  </sheetViews>
  <sheetFormatPr defaultColWidth="8.6640625" defaultRowHeight="13.8" x14ac:dyDescent="0.3"/>
  <cols>
    <col min="1" max="1" width="9.33203125" style="138" customWidth="1"/>
    <col min="2" max="2" width="11.6640625" style="138" customWidth="1"/>
    <col min="3" max="3" width="5.6640625" style="138" customWidth="1"/>
    <col min="4" max="4" width="21.6640625" style="138" customWidth="1"/>
    <col min="5" max="5" width="7.88671875" style="138" customWidth="1"/>
    <col min="6" max="6" width="9.33203125" style="138" customWidth="1"/>
    <col min="7" max="7" width="11.88671875"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867</v>
      </c>
      <c r="B5" s="1103"/>
      <c r="C5" s="1103"/>
      <c r="D5" s="1103"/>
      <c r="E5" s="1103"/>
      <c r="F5" s="1103"/>
      <c r="G5" s="1103"/>
      <c r="H5" s="1103"/>
    </row>
    <row r="6" spans="1:8" ht="17.7" customHeight="1" x14ac:dyDescent="0.3">
      <c r="A6" s="1096" t="s">
        <v>88</v>
      </c>
      <c r="B6" s="1097"/>
      <c r="C6" s="1097"/>
      <c r="D6" s="1097">
        <v>3</v>
      </c>
      <c r="E6" s="1097"/>
      <c r="F6" s="1097"/>
      <c r="G6" s="1097"/>
      <c r="H6" s="1100"/>
    </row>
    <row r="7" spans="1:8" x14ac:dyDescent="0.3">
      <c r="A7" s="1096" t="s">
        <v>87</v>
      </c>
      <c r="B7" s="1097"/>
      <c r="C7" s="1097"/>
      <c r="D7" s="1086" t="s">
        <v>101</v>
      </c>
      <c r="E7" s="1086"/>
      <c r="F7" s="1086"/>
      <c r="G7" s="1086"/>
      <c r="H7" s="1094"/>
    </row>
    <row r="8" spans="1:8" ht="17.7" customHeight="1" x14ac:dyDescent="0.3">
      <c r="A8" s="1096" t="s">
        <v>85</v>
      </c>
      <c r="B8" s="1097"/>
      <c r="C8" s="1097"/>
      <c r="D8" s="1090" t="s">
        <v>1215</v>
      </c>
      <c r="E8" s="1090"/>
      <c r="F8" s="1090"/>
      <c r="G8" s="1090"/>
      <c r="H8" s="1091"/>
    </row>
    <row r="9" spans="1:8" ht="17.7" customHeight="1" x14ac:dyDescent="0.3">
      <c r="A9" s="1096" t="s">
        <v>83</v>
      </c>
      <c r="B9" s="1097"/>
      <c r="C9" s="1097"/>
      <c r="D9" s="1090" t="s">
        <v>99</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915</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269</v>
      </c>
      <c r="F15" s="1098"/>
      <c r="G15" s="1098"/>
      <c r="H15" s="1099"/>
    </row>
    <row r="16" spans="1:8" ht="17.7" customHeight="1" x14ac:dyDescent="0.3">
      <c r="A16" s="1096" t="s">
        <v>74</v>
      </c>
      <c r="B16" s="1097"/>
      <c r="C16" s="1097"/>
      <c r="D16" s="1097"/>
      <c r="E16" s="1097" t="s">
        <v>73</v>
      </c>
      <c r="F16" s="1097"/>
      <c r="G16" s="1097"/>
      <c r="H16" s="1100"/>
    </row>
    <row r="17" spans="1:9" ht="10.199999999999999" customHeight="1" x14ac:dyDescent="0.3">
      <c r="A17" s="144"/>
      <c r="B17" s="144"/>
      <c r="C17" s="144"/>
      <c r="D17" s="144"/>
      <c r="E17" s="144"/>
      <c r="F17" s="144"/>
      <c r="G17" s="144"/>
      <c r="H17" s="144"/>
    </row>
    <row r="18" spans="1:9" ht="15" customHeight="1" x14ac:dyDescent="0.3">
      <c r="A18" s="1101" t="s">
        <v>72</v>
      </c>
      <c r="B18" s="1101"/>
      <c r="C18" s="1101"/>
      <c r="D18" s="1101"/>
      <c r="E18" s="1101"/>
      <c r="F18" s="1101"/>
      <c r="G18" s="1101"/>
      <c r="H18" s="1101"/>
    </row>
    <row r="19" spans="1:9" ht="54.75" customHeight="1" x14ac:dyDescent="0.3">
      <c r="A19" s="1075" t="s">
        <v>71</v>
      </c>
      <c r="B19" s="1075"/>
      <c r="C19" s="1087" t="s">
        <v>1216</v>
      </c>
      <c r="D19" s="1087"/>
      <c r="E19" s="1087"/>
      <c r="F19" s="1087"/>
      <c r="G19" s="1087"/>
      <c r="H19" s="1081"/>
    </row>
    <row r="20" spans="1:9" ht="10.199999999999999" customHeight="1" x14ac:dyDescent="0.3">
      <c r="A20" s="144"/>
      <c r="B20" s="144"/>
      <c r="C20" s="144"/>
      <c r="D20" s="144"/>
      <c r="E20" s="144"/>
      <c r="F20" s="144"/>
      <c r="G20" s="144"/>
      <c r="H20" s="144"/>
    </row>
    <row r="21" spans="1:9" ht="15" customHeight="1" x14ac:dyDescent="0.3">
      <c r="A21" s="1077" t="s">
        <v>69</v>
      </c>
      <c r="B21" s="1077"/>
      <c r="C21" s="1077"/>
      <c r="D21" s="1077"/>
      <c r="E21" s="144"/>
      <c r="F21" s="144"/>
      <c r="G21" s="144"/>
      <c r="H21" s="144"/>
    </row>
    <row r="22" spans="1:9" x14ac:dyDescent="0.3">
      <c r="A22" s="1078" t="s">
        <v>68</v>
      </c>
      <c r="B22" s="1079" t="s">
        <v>67</v>
      </c>
      <c r="C22" s="1079"/>
      <c r="D22" s="1079"/>
      <c r="E22" s="1079"/>
      <c r="F22" s="1079"/>
      <c r="G22" s="1079" t="s">
        <v>66</v>
      </c>
      <c r="H22" s="1080"/>
    </row>
    <row r="23" spans="1:9" ht="51" customHeight="1" x14ac:dyDescent="0.3">
      <c r="A23" s="1078"/>
      <c r="B23" s="1079"/>
      <c r="C23" s="1079"/>
      <c r="D23" s="1079"/>
      <c r="E23" s="1079"/>
      <c r="F23" s="1079"/>
      <c r="G23" s="501" t="s">
        <v>65</v>
      </c>
      <c r="H23" s="502" t="s">
        <v>64</v>
      </c>
    </row>
    <row r="24" spans="1:9" ht="17.7" customHeight="1" x14ac:dyDescent="0.3">
      <c r="A24" s="1078" t="s">
        <v>63</v>
      </c>
      <c r="B24" s="1079"/>
      <c r="C24" s="1079"/>
      <c r="D24" s="1079"/>
      <c r="E24" s="1079"/>
      <c r="F24" s="1079"/>
      <c r="G24" s="1079"/>
      <c r="H24" s="1080"/>
    </row>
    <row r="25" spans="1:9" ht="58.5" customHeight="1" x14ac:dyDescent="0.3">
      <c r="A25" s="459" t="s">
        <v>1435</v>
      </c>
      <c r="B25" s="1037" t="s">
        <v>1261</v>
      </c>
      <c r="C25" s="1037"/>
      <c r="D25" s="1037"/>
      <c r="E25" s="1037"/>
      <c r="F25" s="1037"/>
      <c r="G25" s="501" t="s">
        <v>1218</v>
      </c>
      <c r="H25" s="146" t="s">
        <v>93</v>
      </c>
      <c r="I25" s="117"/>
    </row>
    <row r="26" spans="1:9" ht="17.7" customHeight="1" x14ac:dyDescent="0.3">
      <c r="A26" s="1078" t="s">
        <v>56</v>
      </c>
      <c r="B26" s="1079"/>
      <c r="C26" s="1079"/>
      <c r="D26" s="1079"/>
      <c r="E26" s="1079"/>
      <c r="F26" s="1079"/>
      <c r="G26" s="1079"/>
      <c r="H26" s="1080"/>
    </row>
    <row r="27" spans="1:9" ht="68.25" customHeight="1" x14ac:dyDescent="0.3">
      <c r="A27" s="459" t="s">
        <v>1436</v>
      </c>
      <c r="B27" s="1087" t="s">
        <v>1262</v>
      </c>
      <c r="C27" s="1087"/>
      <c r="D27" s="1087"/>
      <c r="E27" s="1087"/>
      <c r="F27" s="1087"/>
      <c r="G27" s="501" t="s">
        <v>336</v>
      </c>
      <c r="H27" s="146" t="s">
        <v>93</v>
      </c>
    </row>
    <row r="28" spans="1:9" ht="81.75" customHeight="1" x14ac:dyDescent="0.3">
      <c r="A28" s="459" t="s">
        <v>1437</v>
      </c>
      <c r="B28" s="1087" t="s">
        <v>1263</v>
      </c>
      <c r="C28" s="1087"/>
      <c r="D28" s="1087"/>
      <c r="E28" s="1087"/>
      <c r="F28" s="1087"/>
      <c r="G28" s="501" t="s">
        <v>53</v>
      </c>
      <c r="H28" s="146" t="s">
        <v>45</v>
      </c>
    </row>
    <row r="29" spans="1:9" ht="17.7" customHeight="1" x14ac:dyDescent="0.3">
      <c r="A29" s="1078" t="s">
        <v>49</v>
      </c>
      <c r="B29" s="1079"/>
      <c r="C29" s="1079"/>
      <c r="D29" s="1079"/>
      <c r="E29" s="1079"/>
      <c r="F29" s="1079"/>
      <c r="G29" s="1079"/>
      <c r="H29" s="1080"/>
    </row>
    <row r="30" spans="1:9" ht="58.5" customHeight="1" x14ac:dyDescent="0.3">
      <c r="A30" s="459" t="s">
        <v>1438</v>
      </c>
      <c r="B30" s="1087" t="s">
        <v>961</v>
      </c>
      <c r="C30" s="1087"/>
      <c r="D30" s="1087"/>
      <c r="E30" s="1087"/>
      <c r="F30" s="1087"/>
      <c r="G30" s="501" t="s">
        <v>46</v>
      </c>
      <c r="H30" s="146" t="s">
        <v>93</v>
      </c>
    </row>
    <row r="31" spans="1:9" ht="10.199999999999999" customHeight="1" x14ac:dyDescent="0.3">
      <c r="A31" s="144"/>
      <c r="B31" s="144"/>
      <c r="C31" s="144"/>
      <c r="D31" s="144"/>
      <c r="E31" s="144"/>
      <c r="F31" s="144"/>
      <c r="G31" s="144"/>
      <c r="H31" s="144"/>
    </row>
    <row r="32" spans="1:9" ht="15" customHeight="1" x14ac:dyDescent="0.3">
      <c r="A32" s="145" t="s">
        <v>44</v>
      </c>
      <c r="B32" s="144"/>
      <c r="C32" s="144"/>
      <c r="D32" s="144"/>
      <c r="E32" s="144"/>
      <c r="F32" s="144"/>
      <c r="G32" s="144"/>
      <c r="H32" s="144"/>
    </row>
    <row r="33" spans="1:8" s="143" customFormat="1" ht="17.7" customHeight="1" x14ac:dyDescent="0.3">
      <c r="A33" s="1093" t="s">
        <v>1222</v>
      </c>
      <c r="B33" s="1093"/>
      <c r="C33" s="1093"/>
      <c r="D33" s="1093"/>
      <c r="E33" s="1093"/>
      <c r="F33" s="1093"/>
      <c r="G33" s="135">
        <v>30</v>
      </c>
      <c r="H33" s="504" t="s">
        <v>5</v>
      </c>
    </row>
    <row r="34" spans="1:8" ht="25.2" customHeight="1" x14ac:dyDescent="0.3">
      <c r="A34" s="1117" t="s">
        <v>35</v>
      </c>
      <c r="B34" s="1129" t="s">
        <v>1223</v>
      </c>
      <c r="C34" s="1130"/>
      <c r="D34" s="1130"/>
      <c r="E34" s="1130"/>
      <c r="F34" s="1130"/>
      <c r="G34" s="1130"/>
      <c r="H34" s="1130"/>
    </row>
    <row r="35" spans="1:8" ht="25.2" customHeight="1" x14ac:dyDescent="0.3">
      <c r="A35" s="1119"/>
      <c r="B35" s="1131" t="s">
        <v>1224</v>
      </c>
      <c r="C35" s="1132"/>
      <c r="D35" s="1132"/>
      <c r="E35" s="1132"/>
      <c r="F35" s="1132"/>
      <c r="G35" s="1132"/>
      <c r="H35" s="1132"/>
    </row>
    <row r="36" spans="1:8" ht="25.2" customHeight="1" x14ac:dyDescent="0.3">
      <c r="A36" s="1119"/>
      <c r="B36" s="1133" t="s">
        <v>1225</v>
      </c>
      <c r="C36" s="1134"/>
      <c r="D36" s="1134"/>
      <c r="E36" s="1134"/>
      <c r="F36" s="1134"/>
      <c r="G36" s="1134"/>
      <c r="H36" s="1134"/>
    </row>
    <row r="37" spans="1:8" ht="24" customHeight="1" x14ac:dyDescent="0.3">
      <c r="A37" s="1089" t="s">
        <v>31</v>
      </c>
      <c r="B37" s="1090"/>
      <c r="C37" s="1090"/>
      <c r="D37" s="1045" t="s">
        <v>1264</v>
      </c>
      <c r="E37" s="1045"/>
      <c r="F37" s="1045"/>
      <c r="G37" s="1045"/>
      <c r="H37" s="1046"/>
    </row>
    <row r="38" spans="1:8" ht="125.25" customHeight="1" x14ac:dyDescent="0.3">
      <c r="A38" s="1085" t="s">
        <v>29</v>
      </c>
      <c r="B38" s="1086"/>
      <c r="C38" s="1086"/>
      <c r="D38" s="1081" t="s">
        <v>1265</v>
      </c>
      <c r="E38" s="1075"/>
      <c r="F38" s="1075"/>
      <c r="G38" s="1075"/>
      <c r="H38" s="1075"/>
    </row>
    <row r="39" spans="1:8" ht="10.199999999999999" customHeight="1" x14ac:dyDescent="0.3">
      <c r="A39" s="144"/>
      <c r="B39" s="144"/>
      <c r="C39" s="144"/>
      <c r="D39" s="144"/>
      <c r="E39" s="144"/>
      <c r="F39" s="144"/>
      <c r="G39" s="144"/>
      <c r="H39" s="144"/>
    </row>
    <row r="40" spans="1:8" ht="15" customHeight="1" x14ac:dyDescent="0.3">
      <c r="A40" s="145" t="s">
        <v>27</v>
      </c>
      <c r="B40" s="144"/>
      <c r="C40" s="144"/>
      <c r="D40" s="144"/>
      <c r="E40" s="144"/>
      <c r="F40" s="144"/>
      <c r="G40" s="144"/>
      <c r="H40" s="144"/>
    </row>
    <row r="41" spans="1:8" ht="28.2" customHeight="1" x14ac:dyDescent="0.3">
      <c r="A41" s="1074" t="s">
        <v>26</v>
      </c>
      <c r="B41" s="1096"/>
      <c r="C41" s="1081" t="s">
        <v>1226</v>
      </c>
      <c r="D41" s="1075"/>
      <c r="E41" s="1075"/>
      <c r="F41" s="1075"/>
      <c r="G41" s="1075"/>
      <c r="H41" s="1075"/>
    </row>
    <row r="42" spans="1:8" ht="36.75" customHeight="1" x14ac:dyDescent="0.3">
      <c r="A42" s="1074"/>
      <c r="B42" s="1096"/>
      <c r="C42" s="1087" t="s">
        <v>1227</v>
      </c>
      <c r="D42" s="1087"/>
      <c r="E42" s="1087"/>
      <c r="F42" s="1087"/>
      <c r="G42" s="1087"/>
      <c r="H42" s="1081"/>
    </row>
    <row r="43" spans="1:8" ht="24" customHeight="1" x14ac:dyDescent="0.3">
      <c r="A43" s="1104" t="s">
        <v>22</v>
      </c>
      <c r="B43" s="1105"/>
      <c r="C43" s="1087" t="s">
        <v>1228</v>
      </c>
      <c r="D43" s="1087"/>
      <c r="E43" s="1087"/>
      <c r="F43" s="1087"/>
      <c r="G43" s="1087"/>
      <c r="H43" s="1081"/>
    </row>
    <row r="44" spans="1:8" ht="33.75" customHeight="1" x14ac:dyDescent="0.3">
      <c r="A44" s="1103"/>
      <c r="B44" s="1108"/>
      <c r="C44" s="1087" t="s">
        <v>1229</v>
      </c>
      <c r="D44" s="1087"/>
      <c r="E44" s="1087"/>
      <c r="F44" s="1087"/>
      <c r="G44" s="1087"/>
      <c r="H44" s="1081"/>
    </row>
    <row r="45" spans="1:8" ht="10.199999999999999" customHeight="1" x14ac:dyDescent="0.3">
      <c r="A45" s="144"/>
      <c r="B45" s="144"/>
      <c r="C45" s="144"/>
      <c r="D45" s="144"/>
      <c r="E45" s="144"/>
      <c r="F45" s="144"/>
      <c r="G45" s="144"/>
      <c r="H45" s="144"/>
    </row>
    <row r="46" spans="1:8" ht="15" customHeight="1" x14ac:dyDescent="0.3">
      <c r="A46" s="145" t="s">
        <v>19</v>
      </c>
      <c r="B46" s="145"/>
      <c r="C46" s="145"/>
      <c r="D46" s="145"/>
      <c r="E46" s="145"/>
      <c r="F46" s="145"/>
      <c r="G46" s="144"/>
      <c r="H46" s="144"/>
    </row>
    <row r="47" spans="1:8" ht="16.2" x14ac:dyDescent="0.3">
      <c r="A47" s="1074" t="s">
        <v>18</v>
      </c>
      <c r="B47" s="1074"/>
      <c r="C47" s="1074"/>
      <c r="D47" s="1074"/>
      <c r="E47" s="1074"/>
      <c r="F47" s="1074"/>
      <c r="G47" s="142">
        <v>2</v>
      </c>
      <c r="H47" s="139" t="s">
        <v>4</v>
      </c>
    </row>
    <row r="48" spans="1:8" ht="16.2" x14ac:dyDescent="0.3">
      <c r="A48" s="1074" t="s">
        <v>17</v>
      </c>
      <c r="B48" s="1074"/>
      <c r="C48" s="1074"/>
      <c r="D48" s="1074"/>
      <c r="E48" s="1074"/>
      <c r="F48" s="1074"/>
      <c r="G48" s="142">
        <v>1</v>
      </c>
      <c r="H48" s="139" t="s">
        <v>4</v>
      </c>
    </row>
    <row r="49" spans="1:8" x14ac:dyDescent="0.3">
      <c r="A49" s="499"/>
      <c r="B49" s="499"/>
      <c r="C49" s="499"/>
      <c r="D49" s="499"/>
      <c r="E49" s="499"/>
      <c r="F49" s="499"/>
      <c r="G49" s="141"/>
      <c r="H49" s="139"/>
    </row>
    <row r="50" spans="1:8" x14ac:dyDescent="0.3">
      <c r="A50" s="1095" t="s">
        <v>16</v>
      </c>
      <c r="B50" s="1095"/>
      <c r="C50" s="1095"/>
      <c r="D50" s="1095"/>
      <c r="E50" s="1095"/>
      <c r="F50" s="1095"/>
      <c r="G50" s="503"/>
      <c r="H50" s="141"/>
    </row>
    <row r="51" spans="1:8" ht="17.7" customHeight="1" x14ac:dyDescent="0.3">
      <c r="A51" s="1075" t="s">
        <v>15</v>
      </c>
      <c r="B51" s="1075"/>
      <c r="C51" s="1075"/>
      <c r="D51" s="1075"/>
      <c r="E51" s="139">
        <f>SUM(E52:E57)</f>
        <v>42</v>
      </c>
      <c r="F51" s="139" t="s">
        <v>5</v>
      </c>
      <c r="G51" s="140">
        <f>E51/25</f>
        <v>1.68</v>
      </c>
      <c r="H51" s="139" t="s">
        <v>4</v>
      </c>
    </row>
    <row r="52" spans="1:8" ht="17.7" customHeight="1" x14ac:dyDescent="0.3">
      <c r="A52" s="144" t="s">
        <v>14</v>
      </c>
      <c r="B52" s="1074" t="s">
        <v>13</v>
      </c>
      <c r="C52" s="1074"/>
      <c r="D52" s="1074"/>
      <c r="E52" s="139">
        <v>0</v>
      </c>
      <c r="F52" s="139" t="s">
        <v>5</v>
      </c>
      <c r="G52" s="505"/>
      <c r="H52" s="552"/>
    </row>
    <row r="53" spans="1:8" ht="17.7" customHeight="1" x14ac:dyDescent="0.3">
      <c r="A53" s="144"/>
      <c r="B53" s="1074" t="s">
        <v>12</v>
      </c>
      <c r="C53" s="1074"/>
      <c r="D53" s="1074"/>
      <c r="E53" s="139">
        <v>30</v>
      </c>
      <c r="F53" s="139" t="s">
        <v>5</v>
      </c>
      <c r="G53" s="505"/>
      <c r="H53" s="552"/>
    </row>
    <row r="54" spans="1:8" ht="17.7" customHeight="1" x14ac:dyDescent="0.3">
      <c r="A54" s="144"/>
      <c r="B54" s="1074" t="s">
        <v>11</v>
      </c>
      <c r="C54" s="1074"/>
      <c r="D54" s="1074"/>
      <c r="E54" s="139">
        <v>12</v>
      </c>
      <c r="F54" s="139" t="s">
        <v>5</v>
      </c>
      <c r="G54" s="505"/>
      <c r="H54" s="552"/>
    </row>
    <row r="55" spans="1:8" ht="17.7" customHeight="1" x14ac:dyDescent="0.3">
      <c r="A55" s="144"/>
      <c r="B55" s="1074" t="s">
        <v>10</v>
      </c>
      <c r="C55" s="1074"/>
      <c r="D55" s="1074"/>
      <c r="E55" s="139">
        <v>0</v>
      </c>
      <c r="F55" s="139" t="s">
        <v>5</v>
      </c>
      <c r="G55" s="505"/>
      <c r="H55" s="552"/>
    </row>
    <row r="56" spans="1:8" ht="17.7" customHeight="1" x14ac:dyDescent="0.3">
      <c r="A56" s="144"/>
      <c r="B56" s="1074" t="s">
        <v>9</v>
      </c>
      <c r="C56" s="1074"/>
      <c r="D56" s="1074"/>
      <c r="E56" s="139">
        <v>0</v>
      </c>
      <c r="F56" s="139" t="s">
        <v>5</v>
      </c>
      <c r="G56" s="505"/>
      <c r="H56" s="552"/>
    </row>
    <row r="57" spans="1:8" ht="17.7" customHeight="1" x14ac:dyDescent="0.3">
      <c r="A57" s="144"/>
      <c r="B57" s="1074" t="s">
        <v>8</v>
      </c>
      <c r="C57" s="1074"/>
      <c r="D57" s="1074"/>
      <c r="E57" s="139">
        <v>0</v>
      </c>
      <c r="F57" s="139" t="s">
        <v>5</v>
      </c>
      <c r="G57" s="505"/>
      <c r="H57" s="552"/>
    </row>
    <row r="58" spans="1:8" ht="31.2" customHeight="1" x14ac:dyDescent="0.3">
      <c r="A58" s="1075" t="s">
        <v>7</v>
      </c>
      <c r="B58" s="1075"/>
      <c r="C58" s="1075"/>
      <c r="D58" s="1075"/>
      <c r="E58" s="139">
        <v>0</v>
      </c>
      <c r="F58" s="139" t="s">
        <v>5</v>
      </c>
      <c r="G58" s="140">
        <v>0</v>
      </c>
      <c r="H58" s="139" t="s">
        <v>4</v>
      </c>
    </row>
    <row r="59" spans="1:8" ht="17.7" customHeight="1" x14ac:dyDescent="0.3">
      <c r="A59" s="1074" t="s">
        <v>6</v>
      </c>
      <c r="B59" s="1074"/>
      <c r="C59" s="1074"/>
      <c r="D59" s="1074"/>
      <c r="E59" s="139">
        <f>G59*25</f>
        <v>33</v>
      </c>
      <c r="F59" s="139" t="s">
        <v>5</v>
      </c>
      <c r="G59" s="140">
        <f>D6-G58-G51</f>
        <v>1.32</v>
      </c>
      <c r="H59" s="139" t="s">
        <v>4</v>
      </c>
    </row>
    <row r="60" spans="1:8" ht="10.199999999999999" customHeight="1" x14ac:dyDescent="0.3"/>
    <row r="63" spans="1:8" x14ac:dyDescent="0.3">
      <c r="A63" s="138" t="s">
        <v>3</v>
      </c>
    </row>
    <row r="64" spans="1:8" ht="16.2" x14ac:dyDescent="0.3">
      <c r="A64" s="1076" t="s">
        <v>2</v>
      </c>
      <c r="B64" s="1076"/>
      <c r="C64" s="1076"/>
      <c r="D64" s="1076"/>
      <c r="E64" s="1076"/>
      <c r="F64" s="1076"/>
      <c r="G64" s="1076"/>
      <c r="H64" s="1076"/>
    </row>
    <row r="65" spans="1:8" x14ac:dyDescent="0.3">
      <c r="A65" s="138" t="s">
        <v>1</v>
      </c>
    </row>
    <row r="67" spans="1:8" x14ac:dyDescent="0.3">
      <c r="A67" s="1088" t="s">
        <v>1508</v>
      </c>
      <c r="B67" s="1088"/>
      <c r="C67" s="1088"/>
      <c r="D67" s="1088"/>
      <c r="E67" s="1088"/>
      <c r="F67" s="1088"/>
      <c r="G67" s="1088"/>
      <c r="H67" s="1088"/>
    </row>
    <row r="68" spans="1:8" x14ac:dyDescent="0.3">
      <c r="A68" s="1088"/>
      <c r="B68" s="1088"/>
      <c r="C68" s="1088"/>
      <c r="D68" s="1088"/>
      <c r="E68" s="1088"/>
      <c r="F68" s="1088"/>
      <c r="G68" s="1088"/>
      <c r="H68" s="1088"/>
    </row>
    <row r="69" spans="1:8" x14ac:dyDescent="0.3">
      <c r="A69" s="1088"/>
      <c r="B69" s="1088"/>
      <c r="C69" s="1088"/>
      <c r="D69" s="1088"/>
      <c r="E69" s="1088"/>
      <c r="F69" s="1088"/>
      <c r="G69" s="1088"/>
      <c r="H69" s="1088"/>
    </row>
  </sheetData>
  <mergeCells count="63">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A36"/>
    <mergeCell ref="B34:H34"/>
    <mergeCell ref="B35:H35"/>
    <mergeCell ref="B36:H36"/>
    <mergeCell ref="A22:A23"/>
    <mergeCell ref="B22:F23"/>
    <mergeCell ref="G22:H22"/>
    <mergeCell ref="A24:H24"/>
    <mergeCell ref="B25:F25"/>
    <mergeCell ref="A26:H26"/>
    <mergeCell ref="B27:F27"/>
    <mergeCell ref="B28:F28"/>
    <mergeCell ref="A29:H29"/>
    <mergeCell ref="B30:F30"/>
    <mergeCell ref="A33:F33"/>
    <mergeCell ref="A37:C37"/>
    <mergeCell ref="D37:H37"/>
    <mergeCell ref="A38:C38"/>
    <mergeCell ref="D38:H38"/>
    <mergeCell ref="A41:B42"/>
    <mergeCell ref="C41:H41"/>
    <mergeCell ref="C42:H42"/>
    <mergeCell ref="B56:D56"/>
    <mergeCell ref="A43:B44"/>
    <mergeCell ref="C43:H43"/>
    <mergeCell ref="C44:H44"/>
    <mergeCell ref="A47:F47"/>
    <mergeCell ref="A48:F48"/>
    <mergeCell ref="A50:F50"/>
    <mergeCell ref="A51:D51"/>
    <mergeCell ref="B52:D52"/>
    <mergeCell ref="B53:D53"/>
    <mergeCell ref="B54:D54"/>
    <mergeCell ref="B55:D55"/>
    <mergeCell ref="B57:D57"/>
    <mergeCell ref="A58:D58"/>
    <mergeCell ref="A59:D59"/>
    <mergeCell ref="A64:H64"/>
    <mergeCell ref="A67:H69"/>
  </mergeCells>
  <pageMargins left="0.7" right="0.7" top="0.75" bottom="0.75" header="0.3" footer="0.3"/>
  <pageSetup paperSize="9" orientation="portrait" r:id="rId1"/>
  <rowBreaks count="2" manualBreakCount="2">
    <brk id="31" max="16383" man="1"/>
    <brk id="6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opLeftCell="A21" zoomScaleNormal="100" zoomScaleSheetLayoutView="118" workbookViewId="0">
      <selection activeCell="A21" sqref="A21:D21"/>
    </sheetView>
  </sheetViews>
  <sheetFormatPr defaultColWidth="8.88671875" defaultRowHeight="13.8" x14ac:dyDescent="0.3"/>
  <cols>
    <col min="1" max="1" width="9.33203125" style="154" customWidth="1"/>
    <col min="2" max="2" width="11.6640625" style="154" customWidth="1"/>
    <col min="3" max="3" width="5.6640625" style="154" customWidth="1"/>
    <col min="4" max="4" width="18.6640625" style="154" customWidth="1"/>
    <col min="5" max="5" width="8.109375" style="154" customWidth="1"/>
    <col min="6" max="6" width="8.6640625" style="154" customWidth="1"/>
    <col min="7" max="7" width="12.6640625" style="154" customWidth="1"/>
    <col min="8" max="8" width="9.6640625" style="154" customWidth="1"/>
    <col min="9" max="16384" width="8.88671875" style="154"/>
  </cols>
  <sheetData>
    <row r="1" spans="1:8" ht="10.199999999999999" customHeight="1" x14ac:dyDescent="0.3"/>
    <row r="2" spans="1:8" s="161" customFormat="1" x14ac:dyDescent="0.3">
      <c r="A2" s="1191" t="s">
        <v>91</v>
      </c>
      <c r="B2" s="1191"/>
      <c r="C2" s="1191"/>
      <c r="D2" s="1191"/>
      <c r="E2" s="1191"/>
      <c r="F2" s="1191"/>
      <c r="G2" s="1191"/>
      <c r="H2" s="1191"/>
    </row>
    <row r="3" spans="1:8" ht="10.199999999999999" customHeight="1" x14ac:dyDescent="0.3"/>
    <row r="4" spans="1:8" ht="15" customHeight="1" x14ac:dyDescent="0.3">
      <c r="A4" s="161" t="s">
        <v>90</v>
      </c>
    </row>
    <row r="5" spans="1:8" ht="17.7" customHeight="1" x14ac:dyDescent="0.3">
      <c r="A5" s="1192" t="s">
        <v>874</v>
      </c>
      <c r="B5" s="1192"/>
      <c r="C5" s="1192"/>
      <c r="D5" s="1192"/>
      <c r="E5" s="1192"/>
      <c r="F5" s="1192"/>
      <c r="G5" s="1192"/>
      <c r="H5" s="1192"/>
    </row>
    <row r="6" spans="1:8" ht="17.7" customHeight="1" x14ac:dyDescent="0.3">
      <c r="A6" s="1175" t="s">
        <v>88</v>
      </c>
      <c r="B6" s="1176"/>
      <c r="C6" s="1176"/>
      <c r="D6" s="1176">
        <v>4</v>
      </c>
      <c r="E6" s="1176"/>
      <c r="F6" s="1176"/>
      <c r="G6" s="1176"/>
      <c r="H6" s="1184"/>
    </row>
    <row r="7" spans="1:8" x14ac:dyDescent="0.3">
      <c r="A7" s="1175" t="s">
        <v>87</v>
      </c>
      <c r="B7" s="1176"/>
      <c r="C7" s="1176"/>
      <c r="D7" s="1177" t="s">
        <v>1305</v>
      </c>
      <c r="E7" s="1177"/>
      <c r="F7" s="1177"/>
      <c r="G7" s="1177"/>
      <c r="H7" s="1178"/>
    </row>
    <row r="8" spans="1:8" ht="17.7" customHeight="1" x14ac:dyDescent="0.3">
      <c r="A8" s="1175" t="s">
        <v>85</v>
      </c>
      <c r="B8" s="1176"/>
      <c r="C8" s="1176"/>
      <c r="D8" s="1173" t="s">
        <v>100</v>
      </c>
      <c r="E8" s="1173"/>
      <c r="F8" s="1173"/>
      <c r="G8" s="1173"/>
      <c r="H8" s="1174"/>
    </row>
    <row r="9" spans="1:8" ht="36.75" customHeight="1" x14ac:dyDescent="0.3">
      <c r="A9" s="1175" t="s">
        <v>83</v>
      </c>
      <c r="B9" s="1176"/>
      <c r="C9" s="1176"/>
      <c r="D9" s="1177" t="s">
        <v>1304</v>
      </c>
      <c r="E9" s="1177"/>
      <c r="F9" s="1177"/>
      <c r="G9" s="1177"/>
      <c r="H9" s="1178"/>
    </row>
    <row r="10" spans="1:8" ht="10.199999999999999" customHeight="1" x14ac:dyDescent="0.3">
      <c r="A10" s="162"/>
      <c r="B10" s="162"/>
      <c r="C10" s="162"/>
      <c r="D10" s="162"/>
      <c r="E10" s="162"/>
      <c r="F10" s="162"/>
      <c r="G10" s="162"/>
      <c r="H10" s="162"/>
    </row>
    <row r="11" spans="1:8" ht="15" customHeight="1" x14ac:dyDescent="0.3">
      <c r="A11" s="1179" t="s">
        <v>81</v>
      </c>
      <c r="B11" s="1179"/>
      <c r="C11" s="1179"/>
      <c r="D11" s="1179"/>
      <c r="E11" s="1179"/>
      <c r="F11" s="1179"/>
      <c r="G11" s="1179"/>
      <c r="H11" s="1179"/>
    </row>
    <row r="12" spans="1:8" ht="17.7" customHeight="1" x14ac:dyDescent="0.3">
      <c r="A12" s="1190" t="s">
        <v>915</v>
      </c>
      <c r="B12" s="1190"/>
      <c r="C12" s="1190"/>
      <c r="D12" s="1190"/>
      <c r="E12" s="1190"/>
      <c r="F12" s="1190"/>
      <c r="G12" s="1190"/>
      <c r="H12" s="1190"/>
    </row>
    <row r="13" spans="1:8" ht="17.7" customHeight="1" x14ac:dyDescent="0.3">
      <c r="A13" s="1175" t="s">
        <v>79</v>
      </c>
      <c r="B13" s="1176"/>
      <c r="C13" s="1176"/>
      <c r="D13" s="1176"/>
      <c r="E13" s="1176" t="s">
        <v>78</v>
      </c>
      <c r="F13" s="1176"/>
      <c r="G13" s="1176"/>
      <c r="H13" s="1184"/>
    </row>
    <row r="14" spans="1:8" ht="17.7" customHeight="1" x14ac:dyDescent="0.3">
      <c r="A14" s="1175" t="s">
        <v>77</v>
      </c>
      <c r="B14" s="1176"/>
      <c r="C14" s="1176"/>
      <c r="D14" s="1176"/>
      <c r="E14" s="1176" t="s">
        <v>1157</v>
      </c>
      <c r="F14" s="1176"/>
      <c r="G14" s="1176"/>
      <c r="H14" s="1184"/>
    </row>
    <row r="15" spans="1:8" ht="17.7" customHeight="1" x14ac:dyDescent="0.3">
      <c r="A15" s="1175" t="s">
        <v>76</v>
      </c>
      <c r="B15" s="1176"/>
      <c r="C15" s="1176"/>
      <c r="D15" s="1176"/>
      <c r="E15" s="1193" t="s">
        <v>269</v>
      </c>
      <c r="F15" s="1193"/>
      <c r="G15" s="1193"/>
      <c r="H15" s="1194"/>
    </row>
    <row r="16" spans="1:8" ht="17.7" customHeight="1" x14ac:dyDescent="0.3">
      <c r="A16" s="1175" t="s">
        <v>74</v>
      </c>
      <c r="B16" s="1176"/>
      <c r="C16" s="1176"/>
      <c r="D16" s="1176"/>
      <c r="E16" s="1176" t="s">
        <v>73</v>
      </c>
      <c r="F16" s="1176"/>
      <c r="G16" s="1176"/>
      <c r="H16" s="1184"/>
    </row>
    <row r="17" spans="1:9" ht="10.199999999999999" customHeight="1" x14ac:dyDescent="0.3">
      <c r="A17" s="162"/>
      <c r="B17" s="162"/>
      <c r="C17" s="162"/>
      <c r="D17" s="162"/>
      <c r="E17" s="162"/>
      <c r="F17" s="162"/>
      <c r="G17" s="162"/>
      <c r="H17" s="162"/>
    </row>
    <row r="18" spans="1:9" ht="15" customHeight="1" x14ac:dyDescent="0.3">
      <c r="A18" s="1179" t="s">
        <v>72</v>
      </c>
      <c r="B18" s="1179"/>
      <c r="C18" s="1179"/>
      <c r="D18" s="1179"/>
      <c r="E18" s="1179"/>
      <c r="F18" s="1179"/>
      <c r="G18" s="1179"/>
      <c r="H18" s="1179"/>
    </row>
    <row r="19" spans="1:9" ht="36" customHeight="1" x14ac:dyDescent="0.3">
      <c r="A19" s="1185" t="s">
        <v>71</v>
      </c>
      <c r="B19" s="1185"/>
      <c r="C19" s="1186" t="s">
        <v>1303</v>
      </c>
      <c r="D19" s="1186"/>
      <c r="E19" s="1186"/>
      <c r="F19" s="1186"/>
      <c r="G19" s="1186"/>
      <c r="H19" s="1187"/>
    </row>
    <row r="20" spans="1:9" ht="10.199999999999999" customHeight="1" x14ac:dyDescent="0.3">
      <c r="A20" s="162"/>
      <c r="B20" s="162"/>
      <c r="C20" s="162"/>
      <c r="D20" s="162"/>
      <c r="E20" s="162"/>
      <c r="F20" s="162"/>
      <c r="G20" s="162"/>
      <c r="H20" s="162"/>
    </row>
    <row r="21" spans="1:9" ht="15" customHeight="1" x14ac:dyDescent="0.3">
      <c r="A21" s="1188" t="s">
        <v>69</v>
      </c>
      <c r="B21" s="1188"/>
      <c r="C21" s="1188"/>
      <c r="D21" s="1188"/>
      <c r="E21" s="162"/>
      <c r="F21" s="162"/>
      <c r="G21" s="162"/>
      <c r="H21" s="162"/>
    </row>
    <row r="22" spans="1:9" x14ac:dyDescent="0.3">
      <c r="A22" s="1195" t="s">
        <v>68</v>
      </c>
      <c r="B22" s="1196" t="s">
        <v>67</v>
      </c>
      <c r="C22" s="1196"/>
      <c r="D22" s="1196"/>
      <c r="E22" s="1196"/>
      <c r="F22" s="1196"/>
      <c r="G22" s="1196" t="s">
        <v>66</v>
      </c>
      <c r="H22" s="1197"/>
    </row>
    <row r="23" spans="1:9" ht="39" customHeight="1" x14ac:dyDescent="0.3">
      <c r="A23" s="1195"/>
      <c r="B23" s="1196"/>
      <c r="C23" s="1196"/>
      <c r="D23" s="1196"/>
      <c r="E23" s="1196"/>
      <c r="F23" s="1196"/>
      <c r="G23" s="511" t="s">
        <v>65</v>
      </c>
      <c r="H23" s="512" t="s">
        <v>64</v>
      </c>
    </row>
    <row r="24" spans="1:9" ht="17.7" customHeight="1" x14ac:dyDescent="0.3">
      <c r="A24" s="1195" t="s">
        <v>63</v>
      </c>
      <c r="B24" s="1196"/>
      <c r="C24" s="1196"/>
      <c r="D24" s="1196"/>
      <c r="E24" s="1196"/>
      <c r="F24" s="1196"/>
      <c r="G24" s="1196"/>
      <c r="H24" s="1197"/>
    </row>
    <row r="25" spans="1:9" ht="57" customHeight="1" x14ac:dyDescent="0.3">
      <c r="A25" s="509" t="s">
        <v>1302</v>
      </c>
      <c r="B25" s="1137" t="s">
        <v>1301</v>
      </c>
      <c r="C25" s="1138"/>
      <c r="D25" s="1138"/>
      <c r="E25" s="1138"/>
      <c r="F25" s="1142"/>
      <c r="G25" s="510" t="s">
        <v>57</v>
      </c>
      <c r="H25" s="166" t="s">
        <v>45</v>
      </c>
      <c r="I25" s="167"/>
    </row>
    <row r="26" spans="1:9" ht="63.75" customHeight="1" x14ac:dyDescent="0.3">
      <c r="A26" s="509" t="s">
        <v>1300</v>
      </c>
      <c r="B26" s="1137" t="s">
        <v>1299</v>
      </c>
      <c r="C26" s="1138"/>
      <c r="D26" s="1138"/>
      <c r="E26" s="1138"/>
      <c r="F26" s="1142"/>
      <c r="G26" s="510" t="s">
        <v>96</v>
      </c>
      <c r="H26" s="166" t="s">
        <v>45</v>
      </c>
    </row>
    <row r="27" spans="1:9" ht="57" customHeight="1" x14ac:dyDescent="0.3">
      <c r="A27" s="509" t="s">
        <v>1298</v>
      </c>
      <c r="B27" s="1137" t="s">
        <v>1297</v>
      </c>
      <c r="C27" s="1138"/>
      <c r="D27" s="1138"/>
      <c r="E27" s="1138"/>
      <c r="F27" s="1142"/>
      <c r="G27" s="510" t="s">
        <v>221</v>
      </c>
      <c r="H27" s="166" t="s">
        <v>45</v>
      </c>
    </row>
    <row r="28" spans="1:9" ht="17.7" customHeight="1" x14ac:dyDescent="0.3">
      <c r="A28" s="1181" t="s">
        <v>56</v>
      </c>
      <c r="B28" s="1182"/>
      <c r="C28" s="1182"/>
      <c r="D28" s="1182"/>
      <c r="E28" s="1182"/>
      <c r="F28" s="1182"/>
      <c r="G28" s="1182"/>
      <c r="H28" s="1183"/>
    </row>
    <row r="29" spans="1:9" ht="54.75" customHeight="1" x14ac:dyDescent="0.3">
      <c r="A29" s="509" t="s">
        <v>1296</v>
      </c>
      <c r="B29" s="1136" t="s">
        <v>1295</v>
      </c>
      <c r="C29" s="1136"/>
      <c r="D29" s="1136"/>
      <c r="E29" s="1136"/>
      <c r="F29" s="1136"/>
      <c r="G29" s="510" t="s">
        <v>158</v>
      </c>
      <c r="H29" s="166" t="s">
        <v>45</v>
      </c>
    </row>
    <row r="30" spans="1:9" ht="55.5" customHeight="1" x14ac:dyDescent="0.3">
      <c r="A30" s="509" t="s">
        <v>1294</v>
      </c>
      <c r="B30" s="1136" t="s">
        <v>1293</v>
      </c>
      <c r="C30" s="1136"/>
      <c r="D30" s="1136"/>
      <c r="E30" s="1136"/>
      <c r="F30" s="1136"/>
      <c r="G30" s="510" t="s">
        <v>646</v>
      </c>
      <c r="H30" s="166" t="s">
        <v>45</v>
      </c>
    </row>
    <row r="31" spans="1:9" ht="17.7" customHeight="1" x14ac:dyDescent="0.3">
      <c r="A31" s="1181" t="s">
        <v>49</v>
      </c>
      <c r="B31" s="1182"/>
      <c r="C31" s="1182"/>
      <c r="D31" s="1182"/>
      <c r="E31" s="1182"/>
      <c r="F31" s="1182"/>
      <c r="G31" s="1182"/>
      <c r="H31" s="1183"/>
    </row>
    <row r="32" spans="1:9" ht="45" customHeight="1" x14ac:dyDescent="0.3">
      <c r="A32" s="509" t="s">
        <v>1292</v>
      </c>
      <c r="B32" s="1136" t="s">
        <v>1291</v>
      </c>
      <c r="C32" s="1136"/>
      <c r="D32" s="1136"/>
      <c r="E32" s="1136"/>
      <c r="F32" s="1136"/>
      <c r="G32" s="510" t="s">
        <v>209</v>
      </c>
      <c r="H32" s="166" t="s">
        <v>45</v>
      </c>
    </row>
    <row r="33" spans="1:8" ht="67.5" customHeight="1" x14ac:dyDescent="0.3">
      <c r="A33" s="509" t="s">
        <v>1290</v>
      </c>
      <c r="B33" s="1136" t="s">
        <v>1289</v>
      </c>
      <c r="C33" s="1136"/>
      <c r="D33" s="1136"/>
      <c r="E33" s="1136"/>
      <c r="F33" s="1136"/>
      <c r="G33" s="510" t="s">
        <v>92</v>
      </c>
      <c r="H33" s="166" t="s">
        <v>45</v>
      </c>
    </row>
    <row r="34" spans="1:8" ht="10.199999999999999" customHeight="1" x14ac:dyDescent="0.3">
      <c r="A34" s="162"/>
      <c r="B34" s="162"/>
      <c r="C34" s="162"/>
      <c r="D34" s="162"/>
      <c r="E34" s="162"/>
      <c r="F34" s="162"/>
      <c r="G34" s="162"/>
      <c r="H34" s="162"/>
    </row>
    <row r="35" spans="1:8" ht="15" customHeight="1" x14ac:dyDescent="0.3">
      <c r="A35" s="553" t="s">
        <v>44</v>
      </c>
      <c r="B35" s="162"/>
      <c r="C35" s="162"/>
      <c r="D35" s="162"/>
      <c r="E35" s="162"/>
      <c r="F35" s="162"/>
      <c r="G35" s="162"/>
      <c r="H35" s="162"/>
    </row>
    <row r="36" spans="1:8" s="161" customFormat="1" ht="17.7" customHeight="1" x14ac:dyDescent="0.3">
      <c r="A36" s="1198" t="s">
        <v>43</v>
      </c>
      <c r="B36" s="1198"/>
      <c r="C36" s="1198"/>
      <c r="D36" s="1198"/>
      <c r="E36" s="1198"/>
      <c r="F36" s="1198"/>
      <c r="G36" s="165">
        <v>12</v>
      </c>
      <c r="H36" s="514" t="s">
        <v>5</v>
      </c>
    </row>
    <row r="37" spans="1:8" ht="17.25" customHeight="1" x14ac:dyDescent="0.3">
      <c r="A37" s="1199" t="s">
        <v>35</v>
      </c>
      <c r="B37" s="1186" t="s">
        <v>1288</v>
      </c>
      <c r="C37" s="1186"/>
      <c r="D37" s="1186"/>
      <c r="E37" s="1186"/>
      <c r="F37" s="1186"/>
      <c r="G37" s="1186"/>
      <c r="H37" s="1187"/>
    </row>
    <row r="38" spans="1:8" ht="17.25" customHeight="1" x14ac:dyDescent="0.3">
      <c r="A38" s="1200"/>
      <c r="B38" s="1186" t="s">
        <v>1287</v>
      </c>
      <c r="C38" s="1186"/>
      <c r="D38" s="1186"/>
      <c r="E38" s="1186"/>
      <c r="F38" s="1186"/>
      <c r="G38" s="1186"/>
      <c r="H38" s="1187"/>
    </row>
    <row r="39" spans="1:8" ht="17.25" customHeight="1" x14ac:dyDescent="0.3">
      <c r="A39" s="1200"/>
      <c r="B39" s="1186" t="s">
        <v>1286</v>
      </c>
      <c r="C39" s="1186"/>
      <c r="D39" s="1186"/>
      <c r="E39" s="1186"/>
      <c r="F39" s="1186"/>
      <c r="G39" s="1186"/>
      <c r="H39" s="1187"/>
    </row>
    <row r="40" spans="1:8" ht="17.25" customHeight="1" x14ac:dyDescent="0.3">
      <c r="A40" s="1200"/>
      <c r="B40" s="1186" t="s">
        <v>1285</v>
      </c>
      <c r="C40" s="1186"/>
      <c r="D40" s="1186"/>
      <c r="E40" s="1186"/>
      <c r="F40" s="1186"/>
      <c r="G40" s="1186"/>
      <c r="H40" s="1187"/>
    </row>
    <row r="41" spans="1:8" ht="17.25" customHeight="1" x14ac:dyDescent="0.3">
      <c r="A41" s="1200"/>
      <c r="B41" s="1186" t="s">
        <v>1284</v>
      </c>
      <c r="C41" s="1186"/>
      <c r="D41" s="1186"/>
      <c r="E41" s="1186"/>
      <c r="F41" s="1186"/>
      <c r="G41" s="1186"/>
      <c r="H41" s="1187"/>
    </row>
    <row r="42" spans="1:8" ht="17.25" customHeight="1" x14ac:dyDescent="0.3">
      <c r="A42" s="1200"/>
      <c r="B42" s="1186" t="s">
        <v>1283</v>
      </c>
      <c r="C42" s="1186"/>
      <c r="D42" s="1186"/>
      <c r="E42" s="1186"/>
      <c r="F42" s="1186"/>
      <c r="G42" s="1186"/>
      <c r="H42" s="1187"/>
    </row>
    <row r="43" spans="1:8" ht="17.25" customHeight="1" x14ac:dyDescent="0.3">
      <c r="A43" s="1201"/>
      <c r="B43" s="1186" t="s">
        <v>1282</v>
      </c>
      <c r="C43" s="1186"/>
      <c r="D43" s="1186"/>
      <c r="E43" s="1186"/>
      <c r="F43" s="1186"/>
      <c r="G43" s="1186"/>
      <c r="H43" s="1187"/>
    </row>
    <row r="44" spans="1:8" x14ac:dyDescent="0.3">
      <c r="A44" s="1202" t="s">
        <v>31</v>
      </c>
      <c r="B44" s="1173"/>
      <c r="C44" s="1173"/>
      <c r="D44" s="1203" t="s">
        <v>1281</v>
      </c>
      <c r="E44" s="1203"/>
      <c r="F44" s="1203"/>
      <c r="G44" s="1203"/>
      <c r="H44" s="1204"/>
    </row>
    <row r="45" spans="1:8" ht="36" customHeight="1" x14ac:dyDescent="0.3">
      <c r="A45" s="1205" t="s">
        <v>29</v>
      </c>
      <c r="B45" s="1177"/>
      <c r="C45" s="1177"/>
      <c r="D45" s="1177" t="s">
        <v>1280</v>
      </c>
      <c r="E45" s="1177"/>
      <c r="F45" s="1177"/>
      <c r="G45" s="1177"/>
      <c r="H45" s="1178"/>
    </row>
    <row r="46" spans="1:8" s="161" customFormat="1" ht="17.7" customHeight="1" x14ac:dyDescent="0.3">
      <c r="A46" s="1198" t="s">
        <v>106</v>
      </c>
      <c r="B46" s="1198"/>
      <c r="C46" s="1198"/>
      <c r="D46" s="1198"/>
      <c r="E46" s="1198"/>
      <c r="F46" s="1198"/>
      <c r="G46" s="164">
        <v>15</v>
      </c>
      <c r="H46" s="514" t="s">
        <v>5</v>
      </c>
    </row>
    <row r="47" spans="1:8" ht="17.25" customHeight="1" x14ac:dyDescent="0.3">
      <c r="A47" s="1199" t="s">
        <v>35</v>
      </c>
      <c r="B47" s="1186" t="s">
        <v>1279</v>
      </c>
      <c r="C47" s="1186"/>
      <c r="D47" s="1186"/>
      <c r="E47" s="1186"/>
      <c r="F47" s="1186"/>
      <c r="G47" s="1186"/>
      <c r="H47" s="1187"/>
    </row>
    <row r="48" spans="1:8" ht="17.25" customHeight="1" x14ac:dyDescent="0.3">
      <c r="A48" s="1200"/>
      <c r="B48" s="1186" t="s">
        <v>1278</v>
      </c>
      <c r="C48" s="1186"/>
      <c r="D48" s="1186"/>
      <c r="E48" s="1186"/>
      <c r="F48" s="1186"/>
      <c r="G48" s="1186"/>
      <c r="H48" s="1187"/>
    </row>
    <row r="49" spans="1:9" ht="17.25" customHeight="1" x14ac:dyDescent="0.3">
      <c r="A49" s="1200"/>
      <c r="B49" s="1186" t="s">
        <v>1277</v>
      </c>
      <c r="C49" s="1186"/>
      <c r="D49" s="1186"/>
      <c r="E49" s="1186"/>
      <c r="F49" s="1186"/>
      <c r="G49" s="1186"/>
      <c r="H49" s="1187"/>
    </row>
    <row r="50" spans="1:9" ht="17.25" customHeight="1" x14ac:dyDescent="0.3">
      <c r="A50" s="1200"/>
      <c r="B50" s="1211" t="s">
        <v>1276</v>
      </c>
      <c r="C50" s="1211"/>
      <c r="D50" s="1211"/>
      <c r="E50" s="1211"/>
      <c r="F50" s="1211"/>
      <c r="G50" s="1211"/>
      <c r="H50" s="1212"/>
    </row>
    <row r="51" spans="1:9" ht="17.25" customHeight="1" x14ac:dyDescent="0.3">
      <c r="A51" s="1200"/>
      <c r="B51" s="1211" t="s">
        <v>1275</v>
      </c>
      <c r="C51" s="1211"/>
      <c r="D51" s="1211"/>
      <c r="E51" s="1211"/>
      <c r="F51" s="1211"/>
      <c r="G51" s="1211"/>
      <c r="H51" s="1212"/>
    </row>
    <row r="52" spans="1:9" ht="17.25" customHeight="1" x14ac:dyDescent="0.3">
      <c r="A52" s="1200"/>
      <c r="B52" s="1211" t="s">
        <v>1274</v>
      </c>
      <c r="C52" s="1211"/>
      <c r="D52" s="1211"/>
      <c r="E52" s="1211"/>
      <c r="F52" s="1211"/>
      <c r="G52" s="1211"/>
      <c r="H52" s="1212"/>
    </row>
    <row r="53" spans="1:9" ht="17.25" customHeight="1" x14ac:dyDescent="0.3">
      <c r="A53" s="1200"/>
      <c r="B53" s="1211" t="s">
        <v>1273</v>
      </c>
      <c r="C53" s="1211"/>
      <c r="D53" s="1211"/>
      <c r="E53" s="1211"/>
      <c r="F53" s="1211"/>
      <c r="G53" s="1211"/>
      <c r="H53" s="1212"/>
    </row>
    <row r="54" spans="1:9" ht="17.25" customHeight="1" x14ac:dyDescent="0.3">
      <c r="A54" s="1201"/>
      <c r="B54" s="1211" t="s">
        <v>1272</v>
      </c>
      <c r="C54" s="1211"/>
      <c r="D54" s="1211"/>
      <c r="E54" s="1211"/>
      <c r="F54" s="1211"/>
      <c r="G54" s="1211"/>
      <c r="H54" s="1212"/>
    </row>
    <row r="55" spans="1:9" x14ac:dyDescent="0.3">
      <c r="A55" s="1202" t="s">
        <v>31</v>
      </c>
      <c r="B55" s="1173"/>
      <c r="C55" s="1173"/>
      <c r="D55" s="1203" t="s">
        <v>1271</v>
      </c>
      <c r="E55" s="1203"/>
      <c r="F55" s="1203"/>
      <c r="G55" s="1203"/>
      <c r="H55" s="1204"/>
    </row>
    <row r="56" spans="1:9" ht="40.5" customHeight="1" x14ac:dyDescent="0.3">
      <c r="A56" s="1205" t="s">
        <v>29</v>
      </c>
      <c r="B56" s="1177"/>
      <c r="C56" s="1177"/>
      <c r="D56" s="1137" t="s">
        <v>1270</v>
      </c>
      <c r="E56" s="1138"/>
      <c r="F56" s="1138"/>
      <c r="G56" s="1138"/>
      <c r="H56" s="1138"/>
    </row>
    <row r="57" spans="1:9" ht="10.199999999999999" customHeight="1" x14ac:dyDescent="0.3">
      <c r="A57" s="162"/>
      <c r="B57" s="162"/>
      <c r="C57" s="162"/>
      <c r="D57" s="162"/>
      <c r="E57" s="162"/>
      <c r="F57" s="162"/>
      <c r="G57" s="162"/>
      <c r="H57" s="162"/>
    </row>
    <row r="58" spans="1:9" ht="15" customHeight="1" x14ac:dyDescent="0.3">
      <c r="A58" s="553" t="s">
        <v>27</v>
      </c>
      <c r="B58" s="162"/>
      <c r="C58" s="162"/>
      <c r="D58" s="162"/>
      <c r="E58" s="162"/>
      <c r="F58" s="162"/>
      <c r="G58" s="162"/>
      <c r="H58" s="162"/>
    </row>
    <row r="59" spans="1:9" ht="51" customHeight="1" x14ac:dyDescent="0.3">
      <c r="A59" s="1206" t="s">
        <v>26</v>
      </c>
      <c r="B59" s="1175"/>
      <c r="C59" s="1136" t="s">
        <v>1269</v>
      </c>
      <c r="D59" s="1136"/>
      <c r="E59" s="1136"/>
      <c r="F59" s="1136"/>
      <c r="G59" s="1136"/>
      <c r="H59" s="1137"/>
      <c r="I59" s="162"/>
    </row>
    <row r="60" spans="1:9" ht="42" customHeight="1" x14ac:dyDescent="0.3">
      <c r="A60" s="1206"/>
      <c r="B60" s="1175"/>
      <c r="C60" s="1136" t="s">
        <v>1268</v>
      </c>
      <c r="D60" s="1136"/>
      <c r="E60" s="1136"/>
      <c r="F60" s="1136"/>
      <c r="G60" s="1136"/>
      <c r="H60" s="1137"/>
      <c r="I60" s="163"/>
    </row>
    <row r="61" spans="1:9" ht="38.25" customHeight="1" x14ac:dyDescent="0.3">
      <c r="A61" s="1206"/>
      <c r="B61" s="1175"/>
      <c r="C61" s="1136" t="s">
        <v>1267</v>
      </c>
      <c r="D61" s="1136"/>
      <c r="E61" s="1136"/>
      <c r="F61" s="1136"/>
      <c r="G61" s="1136"/>
      <c r="H61" s="1137"/>
      <c r="I61" s="162"/>
    </row>
    <row r="62" spans="1:9" ht="27" customHeight="1" x14ac:dyDescent="0.3">
      <c r="A62" s="1207" t="s">
        <v>22</v>
      </c>
      <c r="B62" s="1208"/>
      <c r="C62" s="1136" t="s">
        <v>464</v>
      </c>
      <c r="D62" s="1136"/>
      <c r="E62" s="1136"/>
      <c r="F62" s="1136"/>
      <c r="G62" s="1136"/>
      <c r="H62" s="1137"/>
      <c r="I62" s="162"/>
    </row>
    <row r="63" spans="1:9" ht="39" customHeight="1" x14ac:dyDescent="0.3">
      <c r="A63" s="1192"/>
      <c r="B63" s="1209"/>
      <c r="C63" s="1136" t="s">
        <v>1266</v>
      </c>
      <c r="D63" s="1136"/>
      <c r="E63" s="1136"/>
      <c r="F63" s="1136"/>
      <c r="G63" s="1136"/>
      <c r="H63" s="1137"/>
      <c r="I63" s="162"/>
    </row>
    <row r="64" spans="1:9" ht="10.199999999999999" customHeight="1" x14ac:dyDescent="0.3">
      <c r="A64" s="162"/>
      <c r="B64" s="162"/>
      <c r="C64" s="162"/>
      <c r="D64" s="162"/>
      <c r="E64" s="162"/>
      <c r="F64" s="162"/>
      <c r="G64" s="162"/>
      <c r="H64" s="162"/>
    </row>
    <row r="65" spans="1:8" ht="15" customHeight="1" x14ac:dyDescent="0.3">
      <c r="A65" s="553" t="s">
        <v>19</v>
      </c>
      <c r="B65" s="553"/>
      <c r="C65" s="553"/>
      <c r="D65" s="553"/>
      <c r="E65" s="553"/>
      <c r="F65" s="553"/>
      <c r="G65" s="162"/>
      <c r="H65" s="162"/>
    </row>
    <row r="66" spans="1:8" ht="36.75" customHeight="1" x14ac:dyDescent="0.3">
      <c r="A66" s="1185" t="s">
        <v>18</v>
      </c>
      <c r="B66" s="1185"/>
      <c r="C66" s="1185"/>
      <c r="D66" s="1185"/>
      <c r="E66" s="1185"/>
      <c r="F66" s="1185"/>
      <c r="G66" s="160">
        <v>4</v>
      </c>
      <c r="H66" s="156" t="s">
        <v>131</v>
      </c>
    </row>
    <row r="67" spans="1:8" x14ac:dyDescent="0.3">
      <c r="A67" s="1206" t="s">
        <v>17</v>
      </c>
      <c r="B67" s="1206"/>
      <c r="C67" s="1206"/>
      <c r="D67" s="1206"/>
      <c r="E67" s="1206"/>
      <c r="F67" s="1206"/>
      <c r="G67" s="160">
        <v>0</v>
      </c>
      <c r="H67" s="156"/>
    </row>
    <row r="68" spans="1:8" x14ac:dyDescent="0.3">
      <c r="A68" s="513"/>
      <c r="B68" s="513"/>
      <c r="C68" s="513"/>
      <c r="D68" s="513"/>
      <c r="E68" s="513"/>
      <c r="F68" s="513"/>
      <c r="G68" s="158"/>
      <c r="H68" s="156"/>
    </row>
    <row r="69" spans="1:8" x14ac:dyDescent="0.3">
      <c r="A69" s="1210" t="s">
        <v>16</v>
      </c>
      <c r="B69" s="1210"/>
      <c r="C69" s="1210"/>
      <c r="D69" s="1210"/>
      <c r="E69" s="1210"/>
      <c r="F69" s="1210"/>
      <c r="G69" s="159"/>
      <c r="H69" s="158"/>
    </row>
    <row r="70" spans="1:8" ht="35.25" customHeight="1" x14ac:dyDescent="0.3">
      <c r="A70" s="1185" t="s">
        <v>15</v>
      </c>
      <c r="B70" s="1185"/>
      <c r="C70" s="1185"/>
      <c r="D70" s="1185"/>
      <c r="E70" s="156">
        <f>SUM(E71:E76)</f>
        <v>32</v>
      </c>
      <c r="F70" s="156" t="s">
        <v>5</v>
      </c>
      <c r="G70" s="157">
        <f>E70/25</f>
        <v>1.28</v>
      </c>
      <c r="H70" s="156" t="s">
        <v>131</v>
      </c>
    </row>
    <row r="71" spans="1:8" ht="17.7" customHeight="1" x14ac:dyDescent="0.3">
      <c r="A71" s="162" t="s">
        <v>14</v>
      </c>
      <c r="B71" s="1206" t="s">
        <v>13</v>
      </c>
      <c r="C71" s="1206"/>
      <c r="D71" s="1206"/>
      <c r="E71" s="156">
        <v>12</v>
      </c>
      <c r="F71" s="156" t="s">
        <v>5</v>
      </c>
      <c r="G71" s="554"/>
      <c r="H71" s="555"/>
    </row>
    <row r="72" spans="1:8" ht="17.7" customHeight="1" x14ac:dyDescent="0.3">
      <c r="A72" s="162"/>
      <c r="B72" s="1206" t="s">
        <v>12</v>
      </c>
      <c r="C72" s="1206"/>
      <c r="D72" s="1206"/>
      <c r="E72" s="156">
        <v>15</v>
      </c>
      <c r="F72" s="156" t="s">
        <v>5</v>
      </c>
      <c r="G72" s="554"/>
      <c r="H72" s="555"/>
    </row>
    <row r="73" spans="1:8" ht="17.7" customHeight="1" x14ac:dyDescent="0.3">
      <c r="A73" s="162"/>
      <c r="B73" s="1206" t="s">
        <v>11</v>
      </c>
      <c r="C73" s="1206"/>
      <c r="D73" s="1206"/>
      <c r="E73" s="156">
        <v>2</v>
      </c>
      <c r="F73" s="156" t="s">
        <v>5</v>
      </c>
      <c r="G73" s="554"/>
      <c r="H73" s="555"/>
    </row>
    <row r="74" spans="1:8" ht="17.7" customHeight="1" x14ac:dyDescent="0.3">
      <c r="A74" s="162"/>
      <c r="B74" s="1206" t="s">
        <v>10</v>
      </c>
      <c r="C74" s="1206"/>
      <c r="D74" s="1206"/>
      <c r="E74" s="156">
        <v>0</v>
      </c>
      <c r="F74" s="156" t="s">
        <v>5</v>
      </c>
      <c r="G74" s="554"/>
      <c r="H74" s="555"/>
    </row>
    <row r="75" spans="1:8" ht="17.7" customHeight="1" x14ac:dyDescent="0.3">
      <c r="A75" s="162"/>
      <c r="B75" s="1206" t="s">
        <v>9</v>
      </c>
      <c r="C75" s="1206"/>
      <c r="D75" s="1206"/>
      <c r="E75" s="156">
        <v>0</v>
      </c>
      <c r="F75" s="156" t="s">
        <v>5</v>
      </c>
      <c r="G75" s="554"/>
      <c r="H75" s="555"/>
    </row>
    <row r="76" spans="1:8" ht="17.7" customHeight="1" x14ac:dyDescent="0.3">
      <c r="A76" s="162"/>
      <c r="B76" s="1206" t="s">
        <v>8</v>
      </c>
      <c r="C76" s="1206"/>
      <c r="D76" s="1206"/>
      <c r="E76" s="156">
        <v>3</v>
      </c>
      <c r="F76" s="156" t="s">
        <v>5</v>
      </c>
      <c r="G76" s="554"/>
      <c r="H76" s="555"/>
    </row>
    <row r="77" spans="1:8" ht="32.25" customHeight="1" x14ac:dyDescent="0.3">
      <c r="A77" s="1185" t="s">
        <v>7</v>
      </c>
      <c r="B77" s="1185"/>
      <c r="C77" s="1185"/>
      <c r="D77" s="1185"/>
      <c r="E77" s="156">
        <v>0</v>
      </c>
      <c r="F77" s="156" t="s">
        <v>5</v>
      </c>
      <c r="G77" s="157">
        <v>0</v>
      </c>
      <c r="H77" s="156" t="s">
        <v>131</v>
      </c>
    </row>
    <row r="78" spans="1:8" ht="17.7" customHeight="1" x14ac:dyDescent="0.3">
      <c r="A78" s="1206" t="s">
        <v>6</v>
      </c>
      <c r="B78" s="1206"/>
      <c r="C78" s="1206"/>
      <c r="D78" s="1206"/>
      <c r="E78" s="156">
        <f>G78*25</f>
        <v>68</v>
      </c>
      <c r="F78" s="156" t="s">
        <v>5</v>
      </c>
      <c r="G78" s="157">
        <f>D6-G77-G70</f>
        <v>2.7199999999999998</v>
      </c>
      <c r="H78" s="156" t="s">
        <v>131</v>
      </c>
    </row>
    <row r="79" spans="1:8" ht="10.199999999999999" customHeight="1" x14ac:dyDescent="0.3"/>
    <row r="80" spans="1:8" s="155" customFormat="1" x14ac:dyDescent="0.3">
      <c r="A80" s="154"/>
      <c r="B80" s="154"/>
      <c r="C80" s="154"/>
      <c r="D80" s="154"/>
      <c r="E80" s="154"/>
      <c r="F80" s="154"/>
      <c r="G80" s="154"/>
      <c r="H80" s="154"/>
    </row>
    <row r="82" spans="1:8" x14ac:dyDescent="0.3">
      <c r="A82" s="154" t="s">
        <v>3</v>
      </c>
    </row>
    <row r="83" spans="1:8" ht="16.2" x14ac:dyDescent="0.3">
      <c r="A83" s="1180" t="s">
        <v>623</v>
      </c>
      <c r="B83" s="1180"/>
      <c r="C83" s="1180"/>
      <c r="D83" s="1180"/>
      <c r="E83" s="1180"/>
      <c r="F83" s="1180"/>
      <c r="G83" s="1180"/>
      <c r="H83" s="1180"/>
    </row>
    <row r="84" spans="1:8" x14ac:dyDescent="0.3">
      <c r="A84" s="154" t="s">
        <v>1</v>
      </c>
    </row>
    <row r="86" spans="1:8" x14ac:dyDescent="0.3">
      <c r="A86" s="1189" t="s">
        <v>0</v>
      </c>
      <c r="B86" s="1189"/>
      <c r="C86" s="1189"/>
      <c r="D86" s="1189"/>
      <c r="E86" s="1189"/>
      <c r="F86" s="1189"/>
      <c r="G86" s="1189"/>
      <c r="H86" s="1189"/>
    </row>
    <row r="87" spans="1:8" x14ac:dyDescent="0.3">
      <c r="A87" s="1189"/>
      <c r="B87" s="1189"/>
      <c r="C87" s="1189"/>
      <c r="D87" s="1189"/>
      <c r="E87" s="1189"/>
      <c r="F87" s="1189"/>
      <c r="G87" s="1189"/>
      <c r="H87" s="1189"/>
    </row>
    <row r="88" spans="1:8" ht="3.75" customHeight="1" x14ac:dyDescent="0.3">
      <c r="A88" s="1189"/>
      <c r="B88" s="1189"/>
      <c r="C88" s="1189"/>
      <c r="D88" s="1189"/>
      <c r="E88" s="1189"/>
      <c r="F88" s="1189"/>
      <c r="G88" s="1189"/>
      <c r="H88" s="1189"/>
    </row>
  </sheetData>
  <mergeCells count="85">
    <mergeCell ref="B54:H54"/>
    <mergeCell ref="A46:F46"/>
    <mergeCell ref="B49:H49"/>
    <mergeCell ref="B48:H48"/>
    <mergeCell ref="A47:A54"/>
    <mergeCell ref="B53:H53"/>
    <mergeCell ref="B51:H51"/>
    <mergeCell ref="B52:H52"/>
    <mergeCell ref="B50:H50"/>
    <mergeCell ref="A44:C44"/>
    <mergeCell ref="D44:H44"/>
    <mergeCell ref="A45:C45"/>
    <mergeCell ref="D45:H45"/>
    <mergeCell ref="B47:H47"/>
    <mergeCell ref="A62:B63"/>
    <mergeCell ref="C62:H62"/>
    <mergeCell ref="C63:H63"/>
    <mergeCell ref="A78:D78"/>
    <mergeCell ref="A70:D70"/>
    <mergeCell ref="B71:D71"/>
    <mergeCell ref="B72:D72"/>
    <mergeCell ref="B73:D73"/>
    <mergeCell ref="A66:F66"/>
    <mergeCell ref="A67:F67"/>
    <mergeCell ref="B74:D74"/>
    <mergeCell ref="B75:D75"/>
    <mergeCell ref="B76:D76"/>
    <mergeCell ref="A77:D77"/>
    <mergeCell ref="A69:F69"/>
    <mergeCell ref="A55:C55"/>
    <mergeCell ref="D55:H55"/>
    <mergeCell ref="A56:C56"/>
    <mergeCell ref="A59:B61"/>
    <mergeCell ref="C59:H59"/>
    <mergeCell ref="C60:H60"/>
    <mergeCell ref="D56:H56"/>
    <mergeCell ref="B30:F30"/>
    <mergeCell ref="B26:F26"/>
    <mergeCell ref="A36:F36"/>
    <mergeCell ref="A37:A43"/>
    <mergeCell ref="B37:H37"/>
    <mergeCell ref="B43:H43"/>
    <mergeCell ref="B38:H38"/>
    <mergeCell ref="B39:H39"/>
    <mergeCell ref="B42:H42"/>
    <mergeCell ref="B40:H40"/>
    <mergeCell ref="B41:H41"/>
    <mergeCell ref="B33:F33"/>
    <mergeCell ref="A22:A23"/>
    <mergeCell ref="B22:F23"/>
    <mergeCell ref="G22:H22"/>
    <mergeCell ref="A24:H24"/>
    <mergeCell ref="B25:F25"/>
    <mergeCell ref="A86:H88"/>
    <mergeCell ref="A12:H12"/>
    <mergeCell ref="A2:H2"/>
    <mergeCell ref="A5:H5"/>
    <mergeCell ref="A6:C6"/>
    <mergeCell ref="D6:H6"/>
    <mergeCell ref="A7:C7"/>
    <mergeCell ref="D7:H7"/>
    <mergeCell ref="A8:C8"/>
    <mergeCell ref="A13:D13"/>
    <mergeCell ref="E13:H13"/>
    <mergeCell ref="A14:D14"/>
    <mergeCell ref="E14:H14"/>
    <mergeCell ref="A15:D15"/>
    <mergeCell ref="E15:H15"/>
    <mergeCell ref="A28:H28"/>
    <mergeCell ref="D8:H8"/>
    <mergeCell ref="A9:C9"/>
    <mergeCell ref="D9:H9"/>
    <mergeCell ref="A11:H11"/>
    <mergeCell ref="A83:H83"/>
    <mergeCell ref="B29:F29"/>
    <mergeCell ref="A31:H31"/>
    <mergeCell ref="B27:F27"/>
    <mergeCell ref="A16:D16"/>
    <mergeCell ref="E16:H16"/>
    <mergeCell ref="A18:H18"/>
    <mergeCell ref="A19:B19"/>
    <mergeCell ref="C19:H19"/>
    <mergeCell ref="C61:H61"/>
    <mergeCell ref="B32:F32"/>
    <mergeCell ref="A21:D21"/>
  </mergeCells>
  <pageMargins left="0.7" right="0.7" top="0.75" bottom="0.75" header="0.3" footer="0.3"/>
  <pageSetup paperSize="9" orientation="portrait" r:id="rId1"/>
  <rowBreaks count="1" manualBreakCount="1">
    <brk id="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7" zoomScaleNormal="100" zoomScaleSheetLayoutView="130" workbookViewId="0">
      <selection activeCell="A19" sqref="A19:B19"/>
    </sheetView>
  </sheetViews>
  <sheetFormatPr defaultColWidth="8.88671875" defaultRowHeight="13.8" x14ac:dyDescent="0.3"/>
  <cols>
    <col min="1" max="1" width="9.33203125" style="10" customWidth="1"/>
    <col min="2" max="2" width="11.6640625" style="10" customWidth="1"/>
    <col min="3" max="3" width="5.6640625" style="10" customWidth="1"/>
    <col min="4" max="4" width="20.88671875" style="10" customWidth="1"/>
    <col min="5" max="5" width="7.109375" style="10" customWidth="1"/>
    <col min="6" max="6" width="8.6640625" style="10" customWidth="1"/>
    <col min="7" max="7" width="12.6640625" style="10" customWidth="1"/>
    <col min="8" max="8" width="9.6640625" style="10" customWidth="1"/>
    <col min="9" max="16384" width="8.88671875" style="10"/>
  </cols>
  <sheetData>
    <row r="1" spans="1:8" s="417" customFormat="1" ht="9.75" customHeight="1" x14ac:dyDescent="0.3"/>
    <row r="2" spans="1:8" s="418" customFormat="1" x14ac:dyDescent="0.3">
      <c r="A2" s="1218" t="s">
        <v>91</v>
      </c>
      <c r="B2" s="1218"/>
      <c r="C2" s="1218"/>
      <c r="D2" s="1218"/>
      <c r="E2" s="1218"/>
      <c r="F2" s="1218"/>
      <c r="G2" s="1218"/>
      <c r="H2" s="1218"/>
    </row>
    <row r="3" spans="1:8" s="417" customFormat="1" ht="9.75" customHeight="1" x14ac:dyDescent="0.3"/>
    <row r="4" spans="1:8" s="417" customFormat="1" ht="15" customHeight="1" x14ac:dyDescent="0.3">
      <c r="A4" s="418" t="s">
        <v>90</v>
      </c>
    </row>
    <row r="5" spans="1:8" s="417" customFormat="1" ht="17.25" customHeight="1" x14ac:dyDescent="0.3">
      <c r="A5" s="419" t="s">
        <v>604</v>
      </c>
      <c r="B5" s="419"/>
      <c r="C5" s="419"/>
      <c r="D5" s="419"/>
      <c r="E5" s="419"/>
      <c r="F5" s="419"/>
      <c r="G5" s="419"/>
      <c r="H5" s="419"/>
    </row>
    <row r="6" spans="1:8" s="417" customFormat="1" ht="17.25" customHeight="1" x14ac:dyDescent="0.3">
      <c r="A6" s="1213" t="s">
        <v>88</v>
      </c>
      <c r="B6" s="1213"/>
      <c r="C6" s="1213"/>
      <c r="D6" s="1215">
        <v>4</v>
      </c>
      <c r="E6" s="1241"/>
      <c r="F6" s="1241"/>
      <c r="G6" s="1241"/>
      <c r="H6" s="1241"/>
    </row>
    <row r="7" spans="1:8" s="417" customFormat="1" ht="16.5" customHeight="1" x14ac:dyDescent="0.3">
      <c r="A7" s="1213" t="s">
        <v>87</v>
      </c>
      <c r="B7" s="1213"/>
      <c r="C7" s="1213"/>
      <c r="D7" s="734" t="s">
        <v>1305</v>
      </c>
      <c r="E7" s="734"/>
      <c r="F7" s="734"/>
      <c r="G7" s="734"/>
      <c r="H7" s="735"/>
    </row>
    <row r="8" spans="1:8" s="417" customFormat="1" ht="17.25" customHeight="1" x14ac:dyDescent="0.3">
      <c r="A8" s="1213" t="s">
        <v>85</v>
      </c>
      <c r="B8" s="1213"/>
      <c r="C8" s="1213"/>
      <c r="D8" s="1215" t="s">
        <v>168</v>
      </c>
      <c r="E8" s="1241"/>
      <c r="F8" s="1241"/>
      <c r="G8" s="1241"/>
      <c r="H8" s="1241"/>
    </row>
    <row r="9" spans="1:8" s="417" customFormat="1" ht="17.25" customHeight="1" x14ac:dyDescent="0.3">
      <c r="A9" s="1213" t="s">
        <v>83</v>
      </c>
      <c r="B9" s="1213"/>
      <c r="C9" s="1213"/>
      <c r="D9" s="1215" t="s">
        <v>99</v>
      </c>
      <c r="E9" s="1241"/>
      <c r="F9" s="1241"/>
      <c r="G9" s="1241"/>
      <c r="H9" s="1241"/>
    </row>
    <row r="10" spans="1:8" s="417" customFormat="1" ht="9.75" customHeight="1" x14ac:dyDescent="0.3"/>
    <row r="11" spans="1:8" s="417" customFormat="1" ht="15" customHeight="1" x14ac:dyDescent="0.3">
      <c r="A11" s="1216" t="s">
        <v>81</v>
      </c>
      <c r="B11" s="1216"/>
      <c r="C11" s="1216"/>
      <c r="D11" s="1216"/>
      <c r="E11" s="1216"/>
      <c r="F11" s="1216"/>
      <c r="G11" s="1216"/>
      <c r="H11" s="1216"/>
    </row>
    <row r="12" spans="1:8" s="417" customFormat="1" ht="17.25" customHeight="1" x14ac:dyDescent="0.3">
      <c r="A12" s="1245" t="s">
        <v>915</v>
      </c>
      <c r="B12" s="1245"/>
      <c r="C12" s="1245"/>
      <c r="D12" s="1245"/>
      <c r="E12" s="1245"/>
      <c r="F12" s="1245"/>
      <c r="G12" s="1245"/>
      <c r="H12" s="1245"/>
    </row>
    <row r="13" spans="1:8" s="417" customFormat="1" ht="17.25" customHeight="1" x14ac:dyDescent="0.3">
      <c r="A13" s="1213" t="s">
        <v>79</v>
      </c>
      <c r="B13" s="1213"/>
      <c r="C13" s="1213"/>
      <c r="D13" s="1213"/>
      <c r="E13" s="1215" t="s">
        <v>78</v>
      </c>
      <c r="F13" s="1215"/>
      <c r="G13" s="1215"/>
      <c r="H13" s="1215"/>
    </row>
    <row r="14" spans="1:8" s="417" customFormat="1" ht="17.25" customHeight="1" x14ac:dyDescent="0.3">
      <c r="A14" s="1213" t="s">
        <v>77</v>
      </c>
      <c r="B14" s="1213"/>
      <c r="C14" s="1213"/>
      <c r="D14" s="1213"/>
      <c r="E14" s="1215" t="s">
        <v>462</v>
      </c>
      <c r="F14" s="1215"/>
      <c r="G14" s="1215"/>
      <c r="H14" s="1215"/>
    </row>
    <row r="15" spans="1:8" s="417" customFormat="1" ht="17.25" customHeight="1" x14ac:dyDescent="0.3">
      <c r="A15" s="1213" t="s">
        <v>76</v>
      </c>
      <c r="B15" s="1213"/>
      <c r="C15" s="1213"/>
      <c r="D15" s="1213"/>
      <c r="E15" s="1234" t="s">
        <v>269</v>
      </c>
      <c r="F15" s="1234"/>
      <c r="G15" s="1234"/>
      <c r="H15" s="1234"/>
    </row>
    <row r="16" spans="1:8" s="417" customFormat="1" ht="17.25" customHeight="1" x14ac:dyDescent="0.3">
      <c r="A16" s="1213" t="s">
        <v>74</v>
      </c>
      <c r="B16" s="1213"/>
      <c r="C16" s="1213"/>
      <c r="D16" s="1213"/>
      <c r="E16" s="1215" t="s">
        <v>73</v>
      </c>
      <c r="F16" s="1215"/>
      <c r="G16" s="1215"/>
      <c r="H16" s="1215"/>
    </row>
    <row r="17" spans="1:8" s="417" customFormat="1" ht="9.75" customHeight="1" x14ac:dyDescent="0.3"/>
    <row r="18" spans="1:8" s="417" customFormat="1" ht="15" customHeight="1" x14ac:dyDescent="0.3">
      <c r="A18" s="1216" t="s">
        <v>72</v>
      </c>
      <c r="B18" s="1216"/>
      <c r="C18" s="1216"/>
      <c r="D18" s="1216"/>
      <c r="E18" s="1216"/>
      <c r="F18" s="1216"/>
      <c r="G18" s="1216"/>
      <c r="H18" s="1216"/>
    </row>
    <row r="19" spans="1:8" s="417" customFormat="1" ht="51.75" customHeight="1" x14ac:dyDescent="0.3">
      <c r="A19" s="1217" t="s">
        <v>71</v>
      </c>
      <c r="B19" s="1217"/>
      <c r="C19" s="615" t="s">
        <v>603</v>
      </c>
      <c r="D19" s="616"/>
      <c r="E19" s="616"/>
      <c r="F19" s="616"/>
      <c r="G19" s="616"/>
      <c r="H19" s="616"/>
    </row>
    <row r="20" spans="1:8" s="417" customFormat="1" ht="9.75" customHeight="1" x14ac:dyDescent="0.3"/>
    <row r="21" spans="1:8" s="417" customFormat="1" ht="15" customHeight="1" x14ac:dyDescent="0.3">
      <c r="A21" s="1229" t="s">
        <v>69</v>
      </c>
      <c r="B21" s="1229"/>
      <c r="C21" s="1229"/>
      <c r="D21" s="1229"/>
    </row>
    <row r="22" spans="1:8" s="417" customFormat="1" ht="16.5" customHeight="1" x14ac:dyDescent="0.3">
      <c r="A22" s="1230" t="s">
        <v>68</v>
      </c>
      <c r="B22" s="1231" t="s">
        <v>67</v>
      </c>
      <c r="C22" s="1231"/>
      <c r="D22" s="1231"/>
      <c r="E22" s="1231"/>
      <c r="F22" s="1231"/>
      <c r="G22" s="1228" t="s">
        <v>66</v>
      </c>
      <c r="H22" s="1228"/>
    </row>
    <row r="23" spans="1:8" s="417" customFormat="1" ht="33.75" customHeight="1" x14ac:dyDescent="0.3">
      <c r="A23" s="1230"/>
      <c r="B23" s="1231"/>
      <c r="C23" s="1231"/>
      <c r="D23" s="1231"/>
      <c r="E23" s="1231"/>
      <c r="F23" s="1231"/>
      <c r="G23" s="516" t="s">
        <v>65</v>
      </c>
      <c r="H23" s="515" t="s">
        <v>64</v>
      </c>
    </row>
    <row r="24" spans="1:8" s="417" customFormat="1" ht="17.25" customHeight="1" x14ac:dyDescent="0.3">
      <c r="A24" s="1214" t="s">
        <v>63</v>
      </c>
      <c r="B24" s="1214"/>
      <c r="C24" s="1214"/>
      <c r="D24" s="1214"/>
      <c r="E24" s="1214"/>
      <c r="F24" s="1214"/>
      <c r="G24" s="1214"/>
      <c r="H24" s="1214"/>
    </row>
    <row r="25" spans="1:8" s="417" customFormat="1" ht="34.5" customHeight="1" x14ac:dyDescent="0.3">
      <c r="A25" s="459" t="s">
        <v>602</v>
      </c>
      <c r="B25" s="1221" t="s">
        <v>601</v>
      </c>
      <c r="C25" s="1221"/>
      <c r="D25" s="1221"/>
      <c r="E25" s="1221"/>
      <c r="F25" s="1221"/>
      <c r="G25" s="460" t="s">
        <v>96</v>
      </c>
      <c r="H25" s="355" t="s">
        <v>45</v>
      </c>
    </row>
    <row r="26" spans="1:8" s="417" customFormat="1" ht="33.75" customHeight="1" x14ac:dyDescent="0.3">
      <c r="A26" s="459" t="s">
        <v>600</v>
      </c>
      <c r="B26" s="1221" t="s">
        <v>599</v>
      </c>
      <c r="C26" s="1221"/>
      <c r="D26" s="1221"/>
      <c r="E26" s="1221"/>
      <c r="F26" s="1221"/>
      <c r="G26" s="460" t="s">
        <v>95</v>
      </c>
      <c r="H26" s="355" t="s">
        <v>93</v>
      </c>
    </row>
    <row r="27" spans="1:8" s="417" customFormat="1" ht="17.25" customHeight="1" x14ac:dyDescent="0.3">
      <c r="A27" s="1214" t="s">
        <v>56</v>
      </c>
      <c r="B27" s="1214"/>
      <c r="C27" s="1214"/>
      <c r="D27" s="1214"/>
      <c r="E27" s="1214"/>
      <c r="F27" s="1214"/>
      <c r="G27" s="1214"/>
      <c r="H27" s="1214"/>
    </row>
    <row r="28" spans="1:8" s="417" customFormat="1" ht="53.25" customHeight="1" x14ac:dyDescent="0.3">
      <c r="A28" s="459" t="s">
        <v>598</v>
      </c>
      <c r="B28" s="1232" t="s">
        <v>1488</v>
      </c>
      <c r="C28" s="1217"/>
      <c r="D28" s="1217"/>
      <c r="E28" s="1217"/>
      <c r="F28" s="1233"/>
      <c r="G28" s="460" t="s">
        <v>370</v>
      </c>
      <c r="H28" s="355" t="s">
        <v>45</v>
      </c>
    </row>
    <row r="29" spans="1:8" s="417" customFormat="1" ht="35.25" customHeight="1" x14ac:dyDescent="0.3">
      <c r="A29" s="459" t="s">
        <v>597</v>
      </c>
      <c r="B29" s="1232" t="s">
        <v>596</v>
      </c>
      <c r="C29" s="1217"/>
      <c r="D29" s="1217"/>
      <c r="E29" s="1217"/>
      <c r="F29" s="1233"/>
      <c r="G29" s="460" t="s">
        <v>256</v>
      </c>
      <c r="H29" s="355" t="s">
        <v>45</v>
      </c>
    </row>
    <row r="30" spans="1:8" s="417" customFormat="1" ht="17.25" customHeight="1" x14ac:dyDescent="0.3">
      <c r="A30" s="1214" t="s">
        <v>49</v>
      </c>
      <c r="B30" s="1214"/>
      <c r="C30" s="1214"/>
      <c r="D30" s="1214"/>
      <c r="E30" s="1214"/>
      <c r="F30" s="1214"/>
      <c r="G30" s="1214"/>
      <c r="H30" s="1214"/>
    </row>
    <row r="31" spans="1:8" s="417" customFormat="1" ht="49.5" customHeight="1" x14ac:dyDescent="0.3">
      <c r="A31" s="459" t="s">
        <v>595</v>
      </c>
      <c r="B31" s="1221" t="s">
        <v>594</v>
      </c>
      <c r="C31" s="1221"/>
      <c r="D31" s="1221"/>
      <c r="E31" s="1221"/>
      <c r="F31" s="1221"/>
      <c r="G31" s="396" t="s">
        <v>92</v>
      </c>
      <c r="H31" s="355" t="s">
        <v>45</v>
      </c>
    </row>
    <row r="32" spans="1:8" s="417" customFormat="1" ht="45" customHeight="1" x14ac:dyDescent="0.3">
      <c r="A32" s="459" t="s">
        <v>593</v>
      </c>
      <c r="B32" s="1221" t="s">
        <v>592</v>
      </c>
      <c r="C32" s="1221"/>
      <c r="D32" s="1221"/>
      <c r="E32" s="1221"/>
      <c r="F32" s="1221"/>
      <c r="G32" s="396" t="s">
        <v>204</v>
      </c>
      <c r="H32" s="355" t="s">
        <v>93</v>
      </c>
    </row>
    <row r="33" spans="1:10" ht="9.75" customHeight="1" x14ac:dyDescent="0.3"/>
    <row r="34" spans="1:10" ht="15" customHeight="1" x14ac:dyDescent="0.3">
      <c r="A34" s="17" t="s">
        <v>44</v>
      </c>
    </row>
    <row r="35" spans="1:10" ht="17.25" customHeight="1" x14ac:dyDescent="0.3">
      <c r="A35" s="1220" t="s">
        <v>43</v>
      </c>
      <c r="B35" s="1237"/>
      <c r="C35" s="1237"/>
      <c r="D35" s="1237"/>
      <c r="E35" s="1237"/>
      <c r="F35" s="1237"/>
      <c r="G35" s="19">
        <v>6</v>
      </c>
      <c r="H35" s="18" t="s">
        <v>5</v>
      </c>
      <c r="I35" s="17"/>
      <c r="J35" s="17"/>
    </row>
    <row r="36" spans="1:10" ht="41.7" customHeight="1" x14ac:dyDescent="0.3">
      <c r="A36" s="1238" t="s">
        <v>35</v>
      </c>
      <c r="B36" s="1222" t="s">
        <v>591</v>
      </c>
      <c r="C36" s="1223"/>
      <c r="D36" s="1223"/>
      <c r="E36" s="1223"/>
      <c r="F36" s="1223"/>
      <c r="G36" s="1223"/>
      <c r="H36" s="1223"/>
    </row>
    <row r="37" spans="1:10" ht="35.1" customHeight="1" x14ac:dyDescent="0.3">
      <c r="A37" s="1238"/>
      <c r="B37" s="1222" t="s">
        <v>590</v>
      </c>
      <c r="C37" s="1223"/>
      <c r="D37" s="1223"/>
      <c r="E37" s="1223"/>
      <c r="F37" s="1223"/>
      <c r="G37" s="1223"/>
      <c r="H37" s="1223"/>
    </row>
    <row r="38" spans="1:10" ht="35.1" customHeight="1" x14ac:dyDescent="0.3">
      <c r="A38" s="1238"/>
      <c r="B38" s="1222" t="s">
        <v>589</v>
      </c>
      <c r="C38" s="1223"/>
      <c r="D38" s="1223"/>
      <c r="E38" s="1223"/>
      <c r="F38" s="1223"/>
      <c r="G38" s="1223"/>
      <c r="H38" s="1223"/>
    </row>
    <row r="39" spans="1:10" ht="35.1" customHeight="1" x14ac:dyDescent="0.3">
      <c r="A39" s="1238"/>
      <c r="B39" s="1222" t="s">
        <v>588</v>
      </c>
      <c r="C39" s="1223"/>
      <c r="D39" s="1223"/>
      <c r="E39" s="1223"/>
      <c r="F39" s="1223"/>
      <c r="G39" s="1223"/>
      <c r="H39" s="1223"/>
    </row>
    <row r="40" spans="1:10" ht="35.1" customHeight="1" x14ac:dyDescent="0.3">
      <c r="A40" s="1238"/>
      <c r="B40" s="1222" t="s">
        <v>587</v>
      </c>
      <c r="C40" s="1223"/>
      <c r="D40" s="1223"/>
      <c r="E40" s="1223"/>
      <c r="F40" s="1223"/>
      <c r="G40" s="1223"/>
      <c r="H40" s="1223"/>
    </row>
    <row r="41" spans="1:10" ht="35.1" customHeight="1" x14ac:dyDescent="0.3">
      <c r="A41" s="1238"/>
      <c r="B41" s="1222" t="s">
        <v>586</v>
      </c>
      <c r="C41" s="1223"/>
      <c r="D41" s="1223"/>
      <c r="E41" s="1223"/>
      <c r="F41" s="1223"/>
      <c r="G41" s="1223"/>
      <c r="H41" s="1223"/>
    </row>
    <row r="42" spans="1:10" ht="51.75" customHeight="1" x14ac:dyDescent="0.3">
      <c r="A42" s="1238"/>
      <c r="B42" s="1224" t="s">
        <v>585</v>
      </c>
      <c r="C42" s="1225"/>
      <c r="D42" s="1225"/>
      <c r="E42" s="1225"/>
      <c r="F42" s="1225"/>
      <c r="G42" s="1225"/>
      <c r="H42" s="1225"/>
    </row>
    <row r="43" spans="1:10" x14ac:dyDescent="0.3">
      <c r="A43" s="1226" t="s">
        <v>31</v>
      </c>
      <c r="B43" s="1227"/>
      <c r="C43" s="1227"/>
      <c r="D43" s="815" t="s">
        <v>584</v>
      </c>
      <c r="E43" s="838"/>
      <c r="F43" s="838"/>
      <c r="G43" s="838"/>
      <c r="H43" s="838"/>
    </row>
    <row r="44" spans="1:10" s="17" customFormat="1" ht="41.25" customHeight="1" x14ac:dyDescent="0.3">
      <c r="A44" s="1219" t="s">
        <v>29</v>
      </c>
      <c r="B44" s="1219"/>
      <c r="C44" s="1219"/>
      <c r="D44" s="1222" t="s">
        <v>583</v>
      </c>
      <c r="E44" s="1223"/>
      <c r="F44" s="1223"/>
      <c r="G44" s="1223"/>
      <c r="H44" s="1223"/>
      <c r="I44" s="10"/>
      <c r="J44" s="10"/>
    </row>
    <row r="45" spans="1:10" ht="17.25" customHeight="1" x14ac:dyDescent="0.3">
      <c r="A45" s="1220" t="s">
        <v>36</v>
      </c>
      <c r="B45" s="1220"/>
      <c r="C45" s="1220"/>
      <c r="D45" s="1220"/>
      <c r="E45" s="1220"/>
      <c r="F45" s="1220"/>
      <c r="G45" s="168">
        <v>21</v>
      </c>
      <c r="H45" s="518" t="s">
        <v>5</v>
      </c>
      <c r="I45" s="17"/>
      <c r="J45" s="17"/>
    </row>
    <row r="46" spans="1:10" s="417" customFormat="1" ht="33.75" customHeight="1" x14ac:dyDescent="0.3">
      <c r="A46" s="1239" t="s">
        <v>35</v>
      </c>
      <c r="B46" s="1235" t="s">
        <v>582</v>
      </c>
      <c r="C46" s="1236"/>
      <c r="D46" s="1236"/>
      <c r="E46" s="1236"/>
      <c r="F46" s="1236"/>
      <c r="G46" s="1236"/>
      <c r="H46" s="1236"/>
    </row>
    <row r="47" spans="1:10" s="417" customFormat="1" ht="34.5" customHeight="1" x14ac:dyDescent="0.3">
      <c r="A47" s="1239"/>
      <c r="B47" s="1235" t="s">
        <v>581</v>
      </c>
      <c r="C47" s="1236"/>
      <c r="D47" s="1236"/>
      <c r="E47" s="1236"/>
      <c r="F47" s="1236"/>
      <c r="G47" s="1236"/>
      <c r="H47" s="1236"/>
    </row>
    <row r="48" spans="1:10" s="417" customFormat="1" ht="36" customHeight="1" x14ac:dyDescent="0.3">
      <c r="A48" s="1239"/>
      <c r="B48" s="1235" t="s">
        <v>580</v>
      </c>
      <c r="C48" s="1236"/>
      <c r="D48" s="1236"/>
      <c r="E48" s="1236"/>
      <c r="F48" s="1236"/>
      <c r="G48" s="1236"/>
      <c r="H48" s="1236"/>
    </row>
    <row r="49" spans="1:10" s="417" customFormat="1" ht="33" customHeight="1" x14ac:dyDescent="0.3">
      <c r="A49" s="1239"/>
      <c r="B49" s="1235" t="s">
        <v>579</v>
      </c>
      <c r="C49" s="1236"/>
      <c r="D49" s="1236"/>
      <c r="E49" s="1236"/>
      <c r="F49" s="1236"/>
      <c r="G49" s="1236"/>
      <c r="H49" s="1236"/>
    </row>
    <row r="50" spans="1:10" s="417" customFormat="1" ht="33.75" customHeight="1" x14ac:dyDescent="0.3">
      <c r="A50" s="1239"/>
      <c r="B50" s="1235" t="s">
        <v>578</v>
      </c>
      <c r="C50" s="1236"/>
      <c r="D50" s="1236"/>
      <c r="E50" s="1236"/>
      <c r="F50" s="1236"/>
      <c r="G50" s="1236"/>
      <c r="H50" s="1236"/>
    </row>
    <row r="51" spans="1:10" s="417" customFormat="1" ht="21" customHeight="1" x14ac:dyDescent="0.3">
      <c r="A51" s="1239"/>
      <c r="B51" s="1235" t="s">
        <v>577</v>
      </c>
      <c r="C51" s="1236"/>
      <c r="D51" s="1236"/>
      <c r="E51" s="1236"/>
      <c r="F51" s="1236"/>
      <c r="G51" s="1236"/>
      <c r="H51" s="1236"/>
    </row>
    <row r="52" spans="1:10" s="417" customFormat="1" ht="34.5" customHeight="1" x14ac:dyDescent="0.3">
      <c r="A52" s="1239"/>
      <c r="B52" s="1235" t="s">
        <v>576</v>
      </c>
      <c r="C52" s="1236"/>
      <c r="D52" s="1236"/>
      <c r="E52" s="1236"/>
      <c r="F52" s="1236"/>
      <c r="G52" s="1236"/>
      <c r="H52" s="1236"/>
    </row>
    <row r="53" spans="1:10" s="417" customFormat="1" ht="33" customHeight="1" x14ac:dyDescent="0.3">
      <c r="A53" s="1239"/>
      <c r="B53" s="1235" t="s">
        <v>575</v>
      </c>
      <c r="C53" s="1236"/>
      <c r="D53" s="1236"/>
      <c r="E53" s="1236"/>
      <c r="F53" s="1236"/>
      <c r="G53" s="1236"/>
      <c r="H53" s="1236"/>
    </row>
    <row r="54" spans="1:10" s="417" customFormat="1" ht="29.25" customHeight="1" x14ac:dyDescent="0.3">
      <c r="A54" s="1239"/>
      <c r="B54" s="1232" t="s">
        <v>574</v>
      </c>
      <c r="C54" s="1217"/>
      <c r="D54" s="1217"/>
      <c r="E54" s="1217"/>
      <c r="F54" s="1217"/>
      <c r="G54" s="1217"/>
      <c r="H54" s="1217"/>
    </row>
    <row r="55" spans="1:10" x14ac:dyDescent="0.3">
      <c r="A55" s="1226" t="s">
        <v>31</v>
      </c>
      <c r="B55" s="1227"/>
      <c r="C55" s="1227"/>
      <c r="D55" s="815" t="s">
        <v>573</v>
      </c>
      <c r="E55" s="838"/>
      <c r="F55" s="838"/>
      <c r="G55" s="838"/>
      <c r="H55" s="838"/>
    </row>
    <row r="56" spans="1:10" ht="35.25" customHeight="1" x14ac:dyDescent="0.3">
      <c r="A56" s="1219" t="s">
        <v>29</v>
      </c>
      <c r="B56" s="1219"/>
      <c r="C56" s="1219"/>
      <c r="D56" s="1222" t="s">
        <v>572</v>
      </c>
      <c r="E56" s="1223"/>
      <c r="F56" s="1223"/>
      <c r="G56" s="1223"/>
      <c r="H56" s="1223"/>
    </row>
    <row r="57" spans="1:10" ht="9.75" customHeight="1" x14ac:dyDescent="0.3"/>
    <row r="58" spans="1:10" s="17" customFormat="1" ht="15" customHeight="1" x14ac:dyDescent="0.3">
      <c r="A58" s="17" t="s">
        <v>27</v>
      </c>
      <c r="B58" s="10"/>
      <c r="C58" s="10"/>
      <c r="D58" s="10"/>
      <c r="E58" s="10"/>
      <c r="F58" s="10"/>
      <c r="G58" s="10"/>
      <c r="H58" s="10"/>
      <c r="I58" s="10"/>
      <c r="J58" s="10"/>
    </row>
    <row r="59" spans="1:10" s="417" customFormat="1" ht="35.1" customHeight="1" x14ac:dyDescent="0.3">
      <c r="A59" s="1213" t="s">
        <v>26</v>
      </c>
      <c r="B59" s="1241"/>
      <c r="C59" s="1235" t="s">
        <v>571</v>
      </c>
      <c r="D59" s="1236"/>
      <c r="E59" s="1236"/>
      <c r="F59" s="1236"/>
      <c r="G59" s="1236"/>
      <c r="H59" s="1236"/>
    </row>
    <row r="60" spans="1:10" s="417" customFormat="1" ht="35.1" customHeight="1" x14ac:dyDescent="0.3">
      <c r="A60" s="1213"/>
      <c r="B60" s="1241"/>
      <c r="C60" s="1169" t="s">
        <v>570</v>
      </c>
      <c r="D60" s="1170"/>
      <c r="E60" s="1170"/>
      <c r="F60" s="1170"/>
      <c r="G60" s="1170"/>
      <c r="H60" s="1170"/>
    </row>
    <row r="61" spans="1:10" s="417" customFormat="1" ht="35.1" customHeight="1" x14ac:dyDescent="0.3">
      <c r="A61" s="1213"/>
      <c r="B61" s="1241"/>
      <c r="C61" s="1232" t="s">
        <v>569</v>
      </c>
      <c r="D61" s="1217"/>
      <c r="E61" s="1217"/>
      <c r="F61" s="1217"/>
      <c r="G61" s="1217"/>
      <c r="H61" s="1217"/>
    </row>
    <row r="62" spans="1:10" s="417" customFormat="1" ht="35.1" customHeight="1" x14ac:dyDescent="0.3">
      <c r="A62" s="1213" t="s">
        <v>22</v>
      </c>
      <c r="B62" s="1241"/>
      <c r="C62" s="1235" t="s">
        <v>568</v>
      </c>
      <c r="D62" s="1236"/>
      <c r="E62" s="1236"/>
      <c r="F62" s="1236"/>
      <c r="G62" s="1236"/>
      <c r="H62" s="1236"/>
    </row>
    <row r="63" spans="1:10" s="417" customFormat="1" ht="27" customHeight="1" x14ac:dyDescent="0.3">
      <c r="A63" s="1213"/>
      <c r="B63" s="1241"/>
      <c r="C63" s="1232" t="s">
        <v>567</v>
      </c>
      <c r="D63" s="1217"/>
      <c r="E63" s="1217"/>
      <c r="F63" s="1217"/>
      <c r="G63" s="1217"/>
      <c r="H63" s="1217"/>
    </row>
    <row r="64" spans="1:10" ht="9.75" customHeight="1" x14ac:dyDescent="0.3"/>
    <row r="65" spans="1:8" ht="15" customHeight="1" x14ac:dyDescent="0.3">
      <c r="A65" s="17" t="s">
        <v>19</v>
      </c>
      <c r="B65" s="17"/>
      <c r="C65" s="17"/>
      <c r="D65" s="17"/>
      <c r="E65" s="17"/>
      <c r="F65" s="17"/>
    </row>
    <row r="66" spans="1:8" ht="16.2" x14ac:dyDescent="0.3">
      <c r="A66" s="1240" t="s">
        <v>18</v>
      </c>
      <c r="B66" s="1240"/>
      <c r="C66" s="1240"/>
      <c r="D66" s="1240"/>
      <c r="E66" s="1240"/>
      <c r="F66" s="1240"/>
      <c r="G66" s="16">
        <v>3.5</v>
      </c>
      <c r="H66" s="30" t="s">
        <v>4</v>
      </c>
    </row>
    <row r="67" spans="1:8" ht="16.2" x14ac:dyDescent="0.3">
      <c r="A67" s="1240" t="s">
        <v>17</v>
      </c>
      <c r="B67" s="1240"/>
      <c r="C67" s="1240"/>
      <c r="D67" s="1240"/>
      <c r="E67" s="1240"/>
      <c r="F67" s="1240"/>
      <c r="G67" s="16">
        <v>0.5</v>
      </c>
      <c r="H67" s="30" t="s">
        <v>4</v>
      </c>
    </row>
    <row r="68" spans="1:8" x14ac:dyDescent="0.3">
      <c r="A68" s="517"/>
      <c r="B68" s="517"/>
      <c r="C68" s="517"/>
      <c r="D68" s="517"/>
      <c r="E68" s="517"/>
      <c r="F68" s="517"/>
      <c r="G68" s="14"/>
      <c r="H68" s="30"/>
    </row>
    <row r="69" spans="1:8" x14ac:dyDescent="0.3">
      <c r="A69" s="1242" t="s">
        <v>16</v>
      </c>
      <c r="B69" s="1242"/>
      <c r="C69" s="1242"/>
      <c r="D69" s="1242"/>
      <c r="E69" s="1242"/>
      <c r="F69" s="1242"/>
      <c r="G69" s="15"/>
      <c r="H69" s="14"/>
    </row>
    <row r="70" spans="1:8" ht="34.5" customHeight="1" x14ac:dyDescent="0.3">
      <c r="A70" s="1223" t="s">
        <v>15</v>
      </c>
      <c r="B70" s="1223"/>
      <c r="C70" s="1223"/>
      <c r="D70" s="1223"/>
      <c r="E70" s="30">
        <f>SUM(E71:E76)</f>
        <v>33</v>
      </c>
      <c r="F70" s="30" t="s">
        <v>5</v>
      </c>
      <c r="G70" s="11">
        <f>E70/25</f>
        <v>1.32</v>
      </c>
      <c r="H70" s="30" t="s">
        <v>4</v>
      </c>
    </row>
    <row r="71" spans="1:8" ht="17.25" customHeight="1" x14ac:dyDescent="0.3">
      <c r="A71" s="10" t="s">
        <v>14</v>
      </c>
      <c r="B71" s="1240" t="s">
        <v>13</v>
      </c>
      <c r="C71" s="1240"/>
      <c r="D71" s="1240"/>
      <c r="E71" s="30">
        <f>G35</f>
        <v>6</v>
      </c>
      <c r="F71" s="30" t="s">
        <v>5</v>
      </c>
      <c r="G71" s="13"/>
      <c r="H71" s="12"/>
    </row>
    <row r="72" spans="1:8" ht="17.25" customHeight="1" x14ac:dyDescent="0.3">
      <c r="B72" s="1240" t="s">
        <v>12</v>
      </c>
      <c r="C72" s="1240"/>
      <c r="D72" s="1240"/>
      <c r="E72" s="30">
        <f>G45</f>
        <v>21</v>
      </c>
      <c r="F72" s="30" t="s">
        <v>5</v>
      </c>
      <c r="G72" s="13"/>
      <c r="H72" s="12"/>
    </row>
    <row r="73" spans="1:8" ht="17.25" customHeight="1" x14ac:dyDescent="0.3">
      <c r="B73" s="1240" t="s">
        <v>11</v>
      </c>
      <c r="C73" s="1240"/>
      <c r="D73" s="1240"/>
      <c r="E73" s="30">
        <v>3</v>
      </c>
      <c r="F73" s="30" t="s">
        <v>5</v>
      </c>
      <c r="G73" s="13"/>
      <c r="H73" s="12"/>
    </row>
    <row r="74" spans="1:8" ht="17.25" customHeight="1" x14ac:dyDescent="0.3">
      <c r="B74" s="1240" t="s">
        <v>10</v>
      </c>
      <c r="C74" s="1240"/>
      <c r="D74" s="1240"/>
      <c r="E74" s="30">
        <v>0</v>
      </c>
      <c r="F74" s="30" t="s">
        <v>5</v>
      </c>
      <c r="G74" s="13"/>
      <c r="H74" s="12"/>
    </row>
    <row r="75" spans="1:8" ht="17.25" customHeight="1" x14ac:dyDescent="0.3">
      <c r="B75" s="1240" t="s">
        <v>9</v>
      </c>
      <c r="C75" s="1240"/>
      <c r="D75" s="1240"/>
      <c r="E75" s="30">
        <v>0</v>
      </c>
      <c r="F75" s="30" t="s">
        <v>5</v>
      </c>
      <c r="G75" s="13"/>
      <c r="H75" s="12"/>
    </row>
    <row r="76" spans="1:8" ht="17.25" customHeight="1" x14ac:dyDescent="0.3">
      <c r="B76" s="1240" t="s">
        <v>8</v>
      </c>
      <c r="C76" s="1240"/>
      <c r="D76" s="1240"/>
      <c r="E76" s="30">
        <v>3</v>
      </c>
      <c r="F76" s="30" t="s">
        <v>5</v>
      </c>
      <c r="G76" s="13"/>
      <c r="H76" s="12"/>
    </row>
    <row r="77" spans="1:8" ht="34.5" customHeight="1" x14ac:dyDescent="0.3">
      <c r="A77" s="1223" t="s">
        <v>7</v>
      </c>
      <c r="B77" s="1223"/>
      <c r="C77" s="1223"/>
      <c r="D77" s="1223"/>
      <c r="E77" s="30">
        <v>0</v>
      </c>
      <c r="F77" s="30" t="s">
        <v>5</v>
      </c>
      <c r="G77" s="11">
        <f>E77/25</f>
        <v>0</v>
      </c>
      <c r="H77" s="30" t="s">
        <v>4</v>
      </c>
    </row>
    <row r="78" spans="1:8" ht="17.25" customHeight="1" x14ac:dyDescent="0.3">
      <c r="A78" s="1240" t="s">
        <v>6</v>
      </c>
      <c r="B78" s="1240"/>
      <c r="C78" s="1240"/>
      <c r="D78" s="1240"/>
      <c r="E78" s="30">
        <f>G78*25</f>
        <v>67</v>
      </c>
      <c r="F78" s="30" t="s">
        <v>5</v>
      </c>
      <c r="G78" s="11">
        <f>D6-G77-G70</f>
        <v>2.6799999999999997</v>
      </c>
      <c r="H78" s="30" t="s">
        <v>4</v>
      </c>
    </row>
    <row r="79" spans="1:8" ht="9.75" customHeight="1" x14ac:dyDescent="0.3"/>
    <row r="83" spans="1:8" x14ac:dyDescent="0.3">
      <c r="A83" s="1243"/>
      <c r="B83" s="1243"/>
      <c r="C83" s="1243"/>
      <c r="D83" s="1243"/>
      <c r="E83" s="1243"/>
      <c r="F83" s="1243"/>
      <c r="G83" s="1243"/>
      <c r="H83" s="1243"/>
    </row>
    <row r="86" spans="1:8" x14ac:dyDescent="0.3">
      <c r="A86" s="1244"/>
      <c r="B86" s="1244"/>
      <c r="C86" s="1244"/>
      <c r="D86" s="1244"/>
      <c r="E86" s="1244"/>
      <c r="F86" s="1244"/>
      <c r="G86" s="1244"/>
      <c r="H86" s="1244"/>
    </row>
    <row r="87" spans="1:8" x14ac:dyDescent="0.3">
      <c r="A87" s="1244"/>
      <c r="B87" s="1244"/>
      <c r="C87" s="1244"/>
      <c r="D87" s="1244"/>
      <c r="E87" s="1244"/>
      <c r="F87" s="1244"/>
      <c r="G87" s="1244"/>
      <c r="H87" s="1244"/>
    </row>
    <row r="88" spans="1:8" x14ac:dyDescent="0.3">
      <c r="A88" s="1244"/>
      <c r="B88" s="1244"/>
      <c r="C88" s="1244"/>
      <c r="D88" s="1244"/>
      <c r="E88" s="1244"/>
      <c r="F88" s="1244"/>
      <c r="G88" s="1244"/>
      <c r="H88" s="1244"/>
    </row>
  </sheetData>
  <mergeCells count="84">
    <mergeCell ref="A83:H83"/>
    <mergeCell ref="A86:H88"/>
    <mergeCell ref="D7:H7"/>
    <mergeCell ref="D6:H6"/>
    <mergeCell ref="D9:H9"/>
    <mergeCell ref="D8:H8"/>
    <mergeCell ref="A12:H12"/>
    <mergeCell ref="D44:H44"/>
    <mergeCell ref="D56:H56"/>
    <mergeCell ref="C63:H63"/>
    <mergeCell ref="B75:D75"/>
    <mergeCell ref="B76:D76"/>
    <mergeCell ref="A77:D77"/>
    <mergeCell ref="A78:D78"/>
    <mergeCell ref="A62:B63"/>
    <mergeCell ref="C62:H62"/>
    <mergeCell ref="B72:D72"/>
    <mergeCell ref="B73:D73"/>
    <mergeCell ref="B74:D74"/>
    <mergeCell ref="A55:C55"/>
    <mergeCell ref="D55:H55"/>
    <mergeCell ref="A56:C56"/>
    <mergeCell ref="A59:B61"/>
    <mergeCell ref="C59:H59"/>
    <mergeCell ref="C61:H61"/>
    <mergeCell ref="C60:H60"/>
    <mergeCell ref="A66:F66"/>
    <mergeCell ref="A67:F67"/>
    <mergeCell ref="A69:F69"/>
    <mergeCell ref="A70:D70"/>
    <mergeCell ref="B71:D71"/>
    <mergeCell ref="B50:H50"/>
    <mergeCell ref="B51:H51"/>
    <mergeCell ref="B52:H52"/>
    <mergeCell ref="B53:H53"/>
    <mergeCell ref="B29:F29"/>
    <mergeCell ref="D43:H43"/>
    <mergeCell ref="A35:F35"/>
    <mergeCell ref="A36:A42"/>
    <mergeCell ref="B36:H36"/>
    <mergeCell ref="B37:H37"/>
    <mergeCell ref="B49:H49"/>
    <mergeCell ref="A46:A54"/>
    <mergeCell ref="B46:H46"/>
    <mergeCell ref="B47:H47"/>
    <mergeCell ref="B48:H48"/>
    <mergeCell ref="B54:H54"/>
    <mergeCell ref="A11:H11"/>
    <mergeCell ref="A13:D13"/>
    <mergeCell ref="A43:C43"/>
    <mergeCell ref="G22:H22"/>
    <mergeCell ref="A24:H24"/>
    <mergeCell ref="A21:D21"/>
    <mergeCell ref="A22:A23"/>
    <mergeCell ref="B22:F23"/>
    <mergeCell ref="C19:H19"/>
    <mergeCell ref="E13:H13"/>
    <mergeCell ref="B28:F28"/>
    <mergeCell ref="A14:D14"/>
    <mergeCell ref="E14:H14"/>
    <mergeCell ref="E15:H15"/>
    <mergeCell ref="B25:F25"/>
    <mergeCell ref="B26:F26"/>
    <mergeCell ref="A44:C44"/>
    <mergeCell ref="A45:F45"/>
    <mergeCell ref="A30:H30"/>
    <mergeCell ref="B31:F31"/>
    <mergeCell ref="B32:F32"/>
    <mergeCell ref="B38:H38"/>
    <mergeCell ref="B39:H39"/>
    <mergeCell ref="B40:H40"/>
    <mergeCell ref="B41:H41"/>
    <mergeCell ref="B42:H42"/>
    <mergeCell ref="A2:H2"/>
    <mergeCell ref="A6:C6"/>
    <mergeCell ref="A7:C7"/>
    <mergeCell ref="A8:C8"/>
    <mergeCell ref="A9:C9"/>
    <mergeCell ref="A15:D15"/>
    <mergeCell ref="A27:H27"/>
    <mergeCell ref="A16:D16"/>
    <mergeCell ref="E16:H16"/>
    <mergeCell ref="A18:H18"/>
    <mergeCell ref="A19:B19"/>
  </mergeCells>
  <pageMargins left="0.7" right="0.7" top="0.75" bottom="0.75" header="0.511811023622047" footer="0.511811023622047"/>
  <pageSetup paperSize="9" orientation="portrait" r:id="rId1"/>
  <rowBreaks count="2" manualBreakCount="2">
    <brk id="33" max="16383" man="1"/>
    <brk id="5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A4" zoomScaleNormal="100" zoomScaleSheetLayoutView="106" workbookViewId="0">
      <selection activeCell="A19" sqref="A19:B19"/>
    </sheetView>
  </sheetViews>
  <sheetFormatPr defaultColWidth="8.88671875" defaultRowHeight="13.8" x14ac:dyDescent="0.3"/>
  <cols>
    <col min="1" max="1" width="9.109375" style="86" customWidth="1"/>
    <col min="2" max="2" width="11.6640625" style="86" customWidth="1"/>
    <col min="3" max="3" width="5.6640625" style="86" customWidth="1"/>
    <col min="4" max="4" width="20.5546875" style="86" customWidth="1"/>
    <col min="5" max="5" width="6.5546875" style="86" customWidth="1"/>
    <col min="6" max="6" width="10.88671875" style="86" customWidth="1"/>
    <col min="7" max="7" width="12.6640625" style="86" customWidth="1"/>
    <col min="8" max="8" width="9.5546875" style="86" customWidth="1"/>
    <col min="9" max="16384" width="8.88671875" style="86"/>
  </cols>
  <sheetData>
    <row r="1" spans="1:8" ht="10.199999999999999" customHeight="1" x14ac:dyDescent="0.3"/>
    <row r="2" spans="1:8" s="123" customFormat="1" x14ac:dyDescent="0.3">
      <c r="A2" s="1003" t="s">
        <v>91</v>
      </c>
      <c r="B2" s="1003"/>
      <c r="C2" s="1003"/>
      <c r="D2" s="1003"/>
      <c r="E2" s="1003"/>
      <c r="F2" s="1003"/>
      <c r="G2" s="1003"/>
      <c r="H2" s="1003"/>
    </row>
    <row r="3" spans="1:8" ht="10.199999999999999" customHeight="1" x14ac:dyDescent="0.3"/>
    <row r="4" spans="1:8" ht="15" customHeight="1" x14ac:dyDescent="0.3">
      <c r="A4" s="123" t="s">
        <v>90</v>
      </c>
    </row>
    <row r="5" spans="1:8" ht="17.7" customHeight="1" x14ac:dyDescent="0.3">
      <c r="A5" s="868" t="s">
        <v>681</v>
      </c>
      <c r="B5" s="868"/>
      <c r="C5" s="868"/>
      <c r="D5" s="868"/>
      <c r="E5" s="868"/>
      <c r="F5" s="868"/>
      <c r="G5" s="868"/>
      <c r="H5" s="868"/>
    </row>
    <row r="6" spans="1:8" ht="17.7" customHeight="1" x14ac:dyDescent="0.3">
      <c r="A6" s="977" t="s">
        <v>88</v>
      </c>
      <c r="B6" s="992"/>
      <c r="C6" s="992"/>
      <c r="D6" s="992">
        <v>3</v>
      </c>
      <c r="E6" s="992"/>
      <c r="F6" s="992"/>
      <c r="G6" s="992"/>
      <c r="H6" s="993"/>
    </row>
    <row r="7" spans="1:8" x14ac:dyDescent="0.3">
      <c r="A7" s="977" t="s">
        <v>87</v>
      </c>
      <c r="B7" s="992"/>
      <c r="C7" s="992"/>
      <c r="D7" s="983" t="s">
        <v>230</v>
      </c>
      <c r="E7" s="983"/>
      <c r="F7" s="983"/>
      <c r="G7" s="983"/>
      <c r="H7" s="986"/>
    </row>
    <row r="8" spans="1:8" ht="17.7" customHeight="1" x14ac:dyDescent="0.3">
      <c r="A8" s="977" t="s">
        <v>85</v>
      </c>
      <c r="B8" s="992"/>
      <c r="C8" s="992"/>
      <c r="D8" s="980" t="s">
        <v>100</v>
      </c>
      <c r="E8" s="980"/>
      <c r="F8" s="980"/>
      <c r="G8" s="980"/>
      <c r="H8" s="981"/>
    </row>
    <row r="9" spans="1:8" ht="17.7" customHeight="1" x14ac:dyDescent="0.3">
      <c r="A9" s="977" t="s">
        <v>83</v>
      </c>
      <c r="B9" s="992"/>
      <c r="C9" s="992"/>
      <c r="D9" s="980" t="s">
        <v>99</v>
      </c>
      <c r="E9" s="980"/>
      <c r="F9" s="980"/>
      <c r="G9" s="980"/>
      <c r="H9" s="981"/>
    </row>
    <row r="10" spans="1:8" ht="10.199999999999999" customHeight="1" x14ac:dyDescent="0.3">
      <c r="A10" s="99"/>
      <c r="B10" s="99"/>
      <c r="C10" s="99"/>
      <c r="D10" s="99"/>
      <c r="E10" s="99"/>
      <c r="F10" s="99"/>
      <c r="G10" s="99"/>
      <c r="H10" s="99"/>
    </row>
    <row r="11" spans="1:8" ht="15" customHeight="1" x14ac:dyDescent="0.3">
      <c r="A11" s="1000" t="s">
        <v>81</v>
      </c>
      <c r="B11" s="1000"/>
      <c r="C11" s="1000"/>
      <c r="D11" s="1000"/>
      <c r="E11" s="1000"/>
      <c r="F11" s="1000"/>
      <c r="G11" s="1000"/>
      <c r="H11" s="1000"/>
    </row>
    <row r="12" spans="1:8" ht="17.7" customHeight="1" x14ac:dyDescent="0.3">
      <c r="A12" s="1002" t="s">
        <v>915</v>
      </c>
      <c r="B12" s="1002"/>
      <c r="C12" s="1002"/>
      <c r="D12" s="1002"/>
      <c r="E12" s="1002"/>
      <c r="F12" s="1002"/>
      <c r="G12" s="1002"/>
      <c r="H12" s="1002"/>
    </row>
    <row r="13" spans="1:8" ht="17.7" customHeight="1" x14ac:dyDescent="0.3">
      <c r="A13" s="977" t="s">
        <v>79</v>
      </c>
      <c r="B13" s="992"/>
      <c r="C13" s="992"/>
      <c r="D13" s="992"/>
      <c r="E13" s="992" t="s">
        <v>78</v>
      </c>
      <c r="F13" s="992"/>
      <c r="G13" s="992"/>
      <c r="H13" s="993"/>
    </row>
    <row r="14" spans="1:8" ht="17.7" customHeight="1" x14ac:dyDescent="0.3">
      <c r="A14" s="977" t="s">
        <v>77</v>
      </c>
      <c r="B14" s="992"/>
      <c r="C14" s="992"/>
      <c r="D14" s="992"/>
      <c r="E14" s="992" t="s">
        <v>462</v>
      </c>
      <c r="F14" s="992"/>
      <c r="G14" s="992"/>
      <c r="H14" s="993"/>
    </row>
    <row r="15" spans="1:8" ht="17.7" customHeight="1" x14ac:dyDescent="0.3">
      <c r="A15" s="977" t="s">
        <v>76</v>
      </c>
      <c r="B15" s="992"/>
      <c r="C15" s="992"/>
      <c r="D15" s="992"/>
      <c r="E15" s="998" t="s">
        <v>98</v>
      </c>
      <c r="F15" s="998"/>
      <c r="G15" s="998"/>
      <c r="H15" s="999"/>
    </row>
    <row r="16" spans="1:8" ht="17.7" customHeight="1" x14ac:dyDescent="0.3">
      <c r="A16" s="977" t="s">
        <v>74</v>
      </c>
      <c r="B16" s="992"/>
      <c r="C16" s="992"/>
      <c r="D16" s="992"/>
      <c r="E16" s="992" t="s">
        <v>73</v>
      </c>
      <c r="F16" s="992"/>
      <c r="G16" s="992"/>
      <c r="H16" s="993"/>
    </row>
    <row r="17" spans="1:8" ht="10.199999999999999" customHeight="1" x14ac:dyDescent="0.3">
      <c r="A17" s="99"/>
      <c r="B17" s="99"/>
      <c r="C17" s="99"/>
      <c r="D17" s="99"/>
      <c r="E17" s="99"/>
      <c r="F17" s="99"/>
      <c r="G17" s="99"/>
      <c r="H17" s="99"/>
    </row>
    <row r="18" spans="1:8" ht="15" customHeight="1" x14ac:dyDescent="0.3">
      <c r="A18" s="1000" t="s">
        <v>72</v>
      </c>
      <c r="B18" s="1000"/>
      <c r="C18" s="1000"/>
      <c r="D18" s="1000"/>
      <c r="E18" s="1000"/>
      <c r="F18" s="1000"/>
      <c r="G18" s="1000"/>
      <c r="H18" s="1000"/>
    </row>
    <row r="19" spans="1:8" ht="53.25" customHeight="1" x14ac:dyDescent="0.3">
      <c r="A19" s="880" t="s">
        <v>71</v>
      </c>
      <c r="B19" s="880"/>
      <c r="C19" s="879" t="s">
        <v>680</v>
      </c>
      <c r="D19" s="880"/>
      <c r="E19" s="880"/>
      <c r="F19" s="880"/>
      <c r="G19" s="880"/>
      <c r="H19" s="880"/>
    </row>
    <row r="20" spans="1:8" ht="10.199999999999999" customHeight="1" x14ac:dyDescent="0.3">
      <c r="A20" s="99"/>
      <c r="B20" s="99"/>
      <c r="C20" s="99"/>
      <c r="D20" s="99"/>
      <c r="E20" s="99"/>
      <c r="F20" s="99"/>
      <c r="G20" s="99"/>
      <c r="H20" s="99"/>
    </row>
    <row r="21" spans="1:8" ht="15" customHeight="1" x14ac:dyDescent="0.3">
      <c r="A21" s="994" t="s">
        <v>69</v>
      </c>
      <c r="B21" s="994"/>
      <c r="C21" s="994"/>
      <c r="D21" s="994"/>
      <c r="E21" s="99"/>
      <c r="F21" s="99"/>
      <c r="G21" s="99"/>
      <c r="H21" s="99"/>
    </row>
    <row r="22" spans="1:8" x14ac:dyDescent="0.3">
      <c r="A22" s="995" t="s">
        <v>68</v>
      </c>
      <c r="B22" s="996" t="s">
        <v>67</v>
      </c>
      <c r="C22" s="996"/>
      <c r="D22" s="996"/>
      <c r="E22" s="996"/>
      <c r="F22" s="996"/>
      <c r="G22" s="996" t="s">
        <v>66</v>
      </c>
      <c r="H22" s="997"/>
    </row>
    <row r="23" spans="1:8" ht="39.75" customHeight="1" x14ac:dyDescent="0.3">
      <c r="A23" s="995"/>
      <c r="B23" s="996"/>
      <c r="C23" s="996"/>
      <c r="D23" s="996"/>
      <c r="E23" s="996"/>
      <c r="F23" s="996"/>
      <c r="G23" s="483" t="s">
        <v>65</v>
      </c>
      <c r="H23" s="484" t="s">
        <v>64</v>
      </c>
    </row>
    <row r="24" spans="1:8" ht="17.7" customHeight="1" x14ac:dyDescent="0.3">
      <c r="A24" s="995" t="s">
        <v>63</v>
      </c>
      <c r="B24" s="996"/>
      <c r="C24" s="996"/>
      <c r="D24" s="996"/>
      <c r="E24" s="996"/>
      <c r="F24" s="996"/>
      <c r="G24" s="996"/>
      <c r="H24" s="997"/>
    </row>
    <row r="25" spans="1:8" ht="86.25" customHeight="1" x14ac:dyDescent="0.3">
      <c r="A25" s="482" t="s">
        <v>679</v>
      </c>
      <c r="B25" s="978" t="s">
        <v>678</v>
      </c>
      <c r="C25" s="978"/>
      <c r="D25" s="978"/>
      <c r="E25" s="978"/>
      <c r="F25" s="978"/>
      <c r="G25" s="483" t="s">
        <v>677</v>
      </c>
      <c r="H25" s="461" t="s">
        <v>93</v>
      </c>
    </row>
    <row r="26" spans="1:8" ht="17.7" customHeight="1" x14ac:dyDescent="0.3">
      <c r="A26" s="995" t="s">
        <v>56</v>
      </c>
      <c r="B26" s="996"/>
      <c r="C26" s="996"/>
      <c r="D26" s="996"/>
      <c r="E26" s="996"/>
      <c r="F26" s="996"/>
      <c r="G26" s="996"/>
      <c r="H26" s="997"/>
    </row>
    <row r="27" spans="1:8" ht="50.25" customHeight="1" x14ac:dyDescent="0.3">
      <c r="A27" s="482" t="s">
        <v>663</v>
      </c>
      <c r="B27" s="978" t="s">
        <v>1509</v>
      </c>
      <c r="C27" s="978"/>
      <c r="D27" s="978"/>
      <c r="E27" s="978"/>
      <c r="F27" s="978"/>
      <c r="G27" s="483" t="s">
        <v>676</v>
      </c>
      <c r="H27" s="126" t="s">
        <v>45</v>
      </c>
    </row>
    <row r="28" spans="1:8" ht="17.7" customHeight="1" x14ac:dyDescent="0.3">
      <c r="A28" s="995" t="s">
        <v>49</v>
      </c>
      <c r="B28" s="996"/>
      <c r="C28" s="996"/>
      <c r="D28" s="996"/>
      <c r="E28" s="996"/>
      <c r="F28" s="996"/>
      <c r="G28" s="996"/>
      <c r="H28" s="997"/>
    </row>
    <row r="29" spans="1:8" ht="92.25" customHeight="1" x14ac:dyDescent="0.3">
      <c r="A29" s="482" t="s">
        <v>675</v>
      </c>
      <c r="B29" s="978" t="s">
        <v>674</v>
      </c>
      <c r="C29" s="978"/>
      <c r="D29" s="978"/>
      <c r="E29" s="978"/>
      <c r="F29" s="978"/>
      <c r="G29" s="483" t="s">
        <v>673</v>
      </c>
      <c r="H29" s="461" t="s">
        <v>93</v>
      </c>
    </row>
    <row r="30" spans="1:8" ht="10.199999999999999" customHeight="1" x14ac:dyDescent="0.3">
      <c r="A30" s="99"/>
      <c r="B30" s="99"/>
      <c r="C30" s="99"/>
      <c r="D30" s="99"/>
      <c r="E30" s="99"/>
      <c r="F30" s="99"/>
      <c r="G30" s="99"/>
      <c r="H30" s="99"/>
    </row>
    <row r="31" spans="1:8" ht="15" customHeight="1" x14ac:dyDescent="0.3">
      <c r="A31" s="124" t="s">
        <v>44</v>
      </c>
      <c r="B31" s="99"/>
      <c r="C31" s="99"/>
      <c r="D31" s="99"/>
      <c r="E31" s="99"/>
      <c r="F31" s="99"/>
      <c r="G31" s="99"/>
      <c r="H31" s="99"/>
    </row>
    <row r="32" spans="1:8" s="123" customFormat="1" ht="17.7" customHeight="1" x14ac:dyDescent="0.3">
      <c r="A32" s="885" t="s">
        <v>43</v>
      </c>
      <c r="B32" s="885"/>
      <c r="C32" s="885"/>
      <c r="D32" s="885"/>
      <c r="E32" s="885"/>
      <c r="F32" s="885"/>
      <c r="G32" s="98">
        <v>9</v>
      </c>
      <c r="H32" s="485" t="s">
        <v>5</v>
      </c>
    </row>
    <row r="33" spans="1:8" ht="39" customHeight="1" x14ac:dyDescent="0.3">
      <c r="A33" s="1011" t="s">
        <v>35</v>
      </c>
      <c r="B33" s="978" t="s">
        <v>672</v>
      </c>
      <c r="C33" s="978"/>
      <c r="D33" s="978"/>
      <c r="E33" s="978"/>
      <c r="F33" s="978"/>
      <c r="G33" s="978"/>
      <c r="H33" s="879"/>
    </row>
    <row r="34" spans="1:8" ht="55.95" customHeight="1" x14ac:dyDescent="0.3">
      <c r="A34" s="1012"/>
      <c r="B34" s="978" t="s">
        <v>671</v>
      </c>
      <c r="C34" s="978"/>
      <c r="D34" s="978"/>
      <c r="E34" s="978"/>
      <c r="F34" s="978"/>
      <c r="G34" s="978"/>
      <c r="H34" s="879"/>
    </row>
    <row r="35" spans="1:8" ht="39" customHeight="1" x14ac:dyDescent="0.3">
      <c r="A35" s="1012"/>
      <c r="B35" s="978" t="s">
        <v>670</v>
      </c>
      <c r="C35" s="978"/>
      <c r="D35" s="978"/>
      <c r="E35" s="978"/>
      <c r="F35" s="978"/>
      <c r="G35" s="978"/>
      <c r="H35" s="879"/>
    </row>
    <row r="36" spans="1:8" x14ac:dyDescent="0.3">
      <c r="A36" s="979" t="s">
        <v>31</v>
      </c>
      <c r="B36" s="980"/>
      <c r="C36" s="980"/>
      <c r="D36" s="980" t="s">
        <v>669</v>
      </c>
      <c r="E36" s="980"/>
      <c r="F36" s="980"/>
      <c r="G36" s="980"/>
      <c r="H36" s="981"/>
    </row>
    <row r="37" spans="1:8" ht="44.25" customHeight="1" x14ac:dyDescent="0.3">
      <c r="A37" s="982" t="s">
        <v>29</v>
      </c>
      <c r="B37" s="983"/>
      <c r="C37" s="983"/>
      <c r="D37" s="983" t="s">
        <v>668</v>
      </c>
      <c r="E37" s="983"/>
      <c r="F37" s="983"/>
      <c r="G37" s="983"/>
      <c r="H37" s="986"/>
    </row>
    <row r="38" spans="1:8" s="123" customFormat="1" ht="17.7" customHeight="1" x14ac:dyDescent="0.3">
      <c r="A38" s="885" t="s">
        <v>667</v>
      </c>
      <c r="B38" s="885"/>
      <c r="C38" s="885"/>
      <c r="D38" s="885"/>
      <c r="E38" s="885"/>
      <c r="F38" s="885"/>
      <c r="G38" s="98">
        <v>12</v>
      </c>
      <c r="H38" s="485" t="s">
        <v>5</v>
      </c>
    </row>
    <row r="39" spans="1:8" ht="41.25" customHeight="1" x14ac:dyDescent="0.3">
      <c r="A39" s="1011" t="s">
        <v>35</v>
      </c>
      <c r="B39" s="984" t="s">
        <v>666</v>
      </c>
      <c r="C39" s="984"/>
      <c r="D39" s="984"/>
      <c r="E39" s="984"/>
      <c r="F39" s="984"/>
      <c r="G39" s="984"/>
      <c r="H39" s="985"/>
    </row>
    <row r="40" spans="1:8" ht="42" customHeight="1" x14ac:dyDescent="0.3">
      <c r="A40" s="1012"/>
      <c r="B40" s="879" t="s">
        <v>665</v>
      </c>
      <c r="C40" s="880"/>
      <c r="D40" s="880"/>
      <c r="E40" s="880"/>
      <c r="F40" s="880"/>
      <c r="G40" s="880"/>
      <c r="H40" s="880"/>
    </row>
    <row r="41" spans="1:8" ht="50.1" customHeight="1" x14ac:dyDescent="0.3">
      <c r="A41" s="1012"/>
      <c r="B41" s="879" t="s">
        <v>664</v>
      </c>
      <c r="C41" s="880"/>
      <c r="D41" s="880"/>
      <c r="E41" s="880"/>
      <c r="F41" s="880"/>
      <c r="G41" s="880"/>
      <c r="H41" s="880"/>
    </row>
    <row r="42" spans="1:8" x14ac:dyDescent="0.3">
      <c r="A42" s="979" t="s">
        <v>31</v>
      </c>
      <c r="B42" s="980"/>
      <c r="C42" s="980"/>
      <c r="D42" s="980" t="s">
        <v>663</v>
      </c>
      <c r="E42" s="980"/>
      <c r="F42" s="980"/>
      <c r="G42" s="980"/>
      <c r="H42" s="981"/>
    </row>
    <row r="43" spans="1:8" ht="42" customHeight="1" x14ac:dyDescent="0.3">
      <c r="A43" s="982" t="s">
        <v>29</v>
      </c>
      <c r="B43" s="983"/>
      <c r="C43" s="983"/>
      <c r="D43" s="983" t="s">
        <v>662</v>
      </c>
      <c r="E43" s="983"/>
      <c r="F43" s="983"/>
      <c r="G43" s="983"/>
      <c r="H43" s="986"/>
    </row>
    <row r="44" spans="1:8" x14ac:dyDescent="0.3">
      <c r="A44" s="99"/>
      <c r="B44" s="99"/>
      <c r="C44" s="99"/>
      <c r="D44" s="99"/>
      <c r="E44" s="99"/>
      <c r="F44" s="99"/>
      <c r="G44" s="99"/>
      <c r="H44" s="99"/>
    </row>
    <row r="45" spans="1:8" ht="15" customHeight="1" x14ac:dyDescent="0.3">
      <c r="A45" s="124" t="s">
        <v>27</v>
      </c>
      <c r="B45" s="99"/>
      <c r="C45" s="99"/>
      <c r="D45" s="99"/>
      <c r="E45" s="99"/>
      <c r="F45" s="99"/>
      <c r="G45" s="99"/>
      <c r="H45" s="99"/>
    </row>
    <row r="46" spans="1:8" ht="39.9" customHeight="1" x14ac:dyDescent="0.3">
      <c r="A46" s="976" t="s">
        <v>26</v>
      </c>
      <c r="B46" s="977"/>
      <c r="C46" s="879" t="s">
        <v>661</v>
      </c>
      <c r="D46" s="880"/>
      <c r="E46" s="880"/>
      <c r="F46" s="880"/>
      <c r="G46" s="880"/>
      <c r="H46" s="880"/>
    </row>
    <row r="47" spans="1:8" ht="39.9" customHeight="1" x14ac:dyDescent="0.3">
      <c r="A47" s="976"/>
      <c r="B47" s="977"/>
      <c r="C47" s="978" t="s">
        <v>660</v>
      </c>
      <c r="D47" s="978"/>
      <c r="E47" s="978"/>
      <c r="F47" s="978"/>
      <c r="G47" s="978"/>
      <c r="H47" s="879"/>
    </row>
    <row r="48" spans="1:8" ht="39.9" customHeight="1" x14ac:dyDescent="0.3">
      <c r="A48" s="976"/>
      <c r="B48" s="977"/>
      <c r="C48" s="978" t="s">
        <v>659</v>
      </c>
      <c r="D48" s="978"/>
      <c r="E48" s="978"/>
      <c r="F48" s="978"/>
      <c r="G48" s="978"/>
      <c r="H48" s="879"/>
    </row>
    <row r="49" spans="1:8" ht="39.9" customHeight="1" x14ac:dyDescent="0.3">
      <c r="A49" s="1006" t="s">
        <v>22</v>
      </c>
      <c r="B49" s="1007"/>
      <c r="C49" s="978" t="s">
        <v>658</v>
      </c>
      <c r="D49" s="978"/>
      <c r="E49" s="978"/>
      <c r="F49" s="978"/>
      <c r="G49" s="978"/>
      <c r="H49" s="879"/>
    </row>
    <row r="50" spans="1:8" ht="52.5" customHeight="1" x14ac:dyDescent="0.3">
      <c r="A50" s="868"/>
      <c r="B50" s="1008"/>
      <c r="C50" s="978" t="s">
        <v>657</v>
      </c>
      <c r="D50" s="978"/>
      <c r="E50" s="978"/>
      <c r="F50" s="978"/>
      <c r="G50" s="978"/>
      <c r="H50" s="879"/>
    </row>
    <row r="51" spans="1:8" ht="10.199999999999999" customHeight="1" x14ac:dyDescent="0.3">
      <c r="A51" s="99"/>
      <c r="B51" s="99"/>
      <c r="C51" s="99"/>
      <c r="D51" s="99"/>
      <c r="E51" s="99"/>
      <c r="F51" s="99"/>
      <c r="G51" s="99"/>
      <c r="H51" s="99"/>
    </row>
    <row r="52" spans="1:8" ht="15" customHeight="1" x14ac:dyDescent="0.3">
      <c r="A52" s="124" t="s">
        <v>19</v>
      </c>
      <c r="B52" s="124"/>
      <c r="C52" s="124"/>
      <c r="D52" s="124"/>
      <c r="E52" s="124"/>
      <c r="F52" s="124"/>
      <c r="G52" s="99"/>
      <c r="H52" s="99"/>
    </row>
    <row r="53" spans="1:8" ht="36" customHeight="1" x14ac:dyDescent="0.3">
      <c r="A53" s="880" t="s">
        <v>18</v>
      </c>
      <c r="B53" s="880"/>
      <c r="C53" s="880"/>
      <c r="D53" s="880"/>
      <c r="E53" s="880"/>
      <c r="F53" s="880"/>
      <c r="G53" s="122">
        <v>2.7</v>
      </c>
      <c r="H53" s="118" t="s">
        <v>4</v>
      </c>
    </row>
    <row r="54" spans="1:8" ht="16.2" x14ac:dyDescent="0.3">
      <c r="A54" s="976" t="s">
        <v>17</v>
      </c>
      <c r="B54" s="976"/>
      <c r="C54" s="976"/>
      <c r="D54" s="976"/>
      <c r="E54" s="976"/>
      <c r="F54" s="976"/>
      <c r="G54" s="122">
        <v>0.3</v>
      </c>
      <c r="H54" s="118" t="s">
        <v>4</v>
      </c>
    </row>
    <row r="55" spans="1:8" x14ac:dyDescent="0.3">
      <c r="A55" s="481"/>
      <c r="B55" s="481"/>
      <c r="C55" s="481"/>
      <c r="D55" s="481"/>
      <c r="E55" s="481"/>
      <c r="F55" s="481"/>
      <c r="G55" s="120"/>
      <c r="H55" s="118"/>
    </row>
    <row r="56" spans="1:8" x14ac:dyDescent="0.3">
      <c r="A56" s="1005" t="s">
        <v>16</v>
      </c>
      <c r="B56" s="1005"/>
      <c r="C56" s="1005"/>
      <c r="D56" s="1005"/>
      <c r="E56" s="1005"/>
      <c r="F56" s="1005"/>
      <c r="G56" s="121"/>
      <c r="H56" s="120"/>
    </row>
    <row r="57" spans="1:8" ht="34.5" customHeight="1" x14ac:dyDescent="0.3">
      <c r="A57" s="880" t="s">
        <v>15</v>
      </c>
      <c r="B57" s="880"/>
      <c r="C57" s="880"/>
      <c r="D57" s="880"/>
      <c r="E57" s="118">
        <f>SUM(E58:E63)</f>
        <v>25</v>
      </c>
      <c r="F57" s="118" t="s">
        <v>5</v>
      </c>
      <c r="G57" s="119">
        <f>E57/25</f>
        <v>1</v>
      </c>
      <c r="H57" s="118" t="s">
        <v>4</v>
      </c>
    </row>
    <row r="58" spans="1:8" ht="17.7" customHeight="1" x14ac:dyDescent="0.3">
      <c r="A58" s="99" t="s">
        <v>14</v>
      </c>
      <c r="B58" s="976" t="s">
        <v>13</v>
      </c>
      <c r="C58" s="976"/>
      <c r="D58" s="976"/>
      <c r="E58" s="118">
        <v>9</v>
      </c>
      <c r="F58" s="118" t="s">
        <v>5</v>
      </c>
      <c r="G58" s="469"/>
      <c r="H58" s="548"/>
    </row>
    <row r="59" spans="1:8" ht="17.7" customHeight="1" x14ac:dyDescent="0.3">
      <c r="A59" s="99"/>
      <c r="B59" s="976" t="s">
        <v>12</v>
      </c>
      <c r="C59" s="976"/>
      <c r="D59" s="976"/>
      <c r="E59" s="118">
        <v>12</v>
      </c>
      <c r="F59" s="118" t="s">
        <v>5</v>
      </c>
      <c r="G59" s="469"/>
      <c r="H59" s="548"/>
    </row>
    <row r="60" spans="1:8" ht="17.7" customHeight="1" x14ac:dyDescent="0.3">
      <c r="A60" s="99"/>
      <c r="B60" s="976" t="s">
        <v>11</v>
      </c>
      <c r="C60" s="976"/>
      <c r="D60" s="976"/>
      <c r="E60" s="118">
        <v>2</v>
      </c>
      <c r="F60" s="118" t="s">
        <v>5</v>
      </c>
      <c r="G60" s="469"/>
      <c r="H60" s="548"/>
    </row>
    <row r="61" spans="1:8" ht="17.7" customHeight="1" x14ac:dyDescent="0.3">
      <c r="A61" s="99"/>
      <c r="B61" s="976" t="s">
        <v>10</v>
      </c>
      <c r="C61" s="976"/>
      <c r="D61" s="976"/>
      <c r="E61" s="118">
        <v>0</v>
      </c>
      <c r="F61" s="118" t="s">
        <v>5</v>
      </c>
      <c r="G61" s="469"/>
      <c r="H61" s="548"/>
    </row>
    <row r="62" spans="1:8" ht="17.7" customHeight="1" x14ac:dyDescent="0.3">
      <c r="A62" s="99"/>
      <c r="B62" s="976" t="s">
        <v>9</v>
      </c>
      <c r="C62" s="976"/>
      <c r="D62" s="976"/>
      <c r="E62" s="118">
        <v>0</v>
      </c>
      <c r="F62" s="118" t="s">
        <v>5</v>
      </c>
      <c r="G62" s="469"/>
      <c r="H62" s="548"/>
    </row>
    <row r="63" spans="1:8" ht="17.7" customHeight="1" x14ac:dyDescent="0.3">
      <c r="A63" s="99"/>
      <c r="B63" s="976" t="s">
        <v>8</v>
      </c>
      <c r="C63" s="976"/>
      <c r="D63" s="976"/>
      <c r="E63" s="118">
        <v>2</v>
      </c>
      <c r="F63" s="118" t="s">
        <v>5</v>
      </c>
      <c r="G63" s="469"/>
      <c r="H63" s="548"/>
    </row>
    <row r="64" spans="1:8" ht="31.2" customHeight="1" x14ac:dyDescent="0.3">
      <c r="A64" s="880" t="s">
        <v>7</v>
      </c>
      <c r="B64" s="880"/>
      <c r="C64" s="880"/>
      <c r="D64" s="880"/>
      <c r="E64" s="118">
        <v>0</v>
      </c>
      <c r="F64" s="118" t="s">
        <v>5</v>
      </c>
      <c r="G64" s="119">
        <v>0</v>
      </c>
      <c r="H64" s="118" t="s">
        <v>4</v>
      </c>
    </row>
    <row r="65" spans="1:8" ht="17.7" customHeight="1" x14ac:dyDescent="0.3">
      <c r="A65" s="976" t="s">
        <v>6</v>
      </c>
      <c r="B65" s="976"/>
      <c r="C65" s="976"/>
      <c r="D65" s="976"/>
      <c r="E65" s="118">
        <f>G65*25</f>
        <v>50</v>
      </c>
      <c r="F65" s="118" t="s">
        <v>5</v>
      </c>
      <c r="G65" s="119">
        <f>D6-G64-G57</f>
        <v>2</v>
      </c>
      <c r="H65" s="118" t="s">
        <v>4</v>
      </c>
    </row>
    <row r="66" spans="1:8" ht="10.199999999999999" customHeight="1" x14ac:dyDescent="0.3"/>
    <row r="69" spans="1:8" x14ac:dyDescent="0.3">
      <c r="A69" s="86" t="s">
        <v>3</v>
      </c>
    </row>
    <row r="70" spans="1:8" ht="16.2" x14ac:dyDescent="0.3">
      <c r="A70" s="1004" t="s">
        <v>2</v>
      </c>
      <c r="B70" s="1004"/>
      <c r="C70" s="1004"/>
      <c r="D70" s="1004"/>
      <c r="E70" s="1004"/>
      <c r="F70" s="1004"/>
      <c r="G70" s="1004"/>
      <c r="H70" s="1004"/>
    </row>
    <row r="71" spans="1:8" x14ac:dyDescent="0.3">
      <c r="A71" s="86" t="s">
        <v>1</v>
      </c>
    </row>
    <row r="73" spans="1:8" x14ac:dyDescent="0.3">
      <c r="A73" s="1001" t="s">
        <v>0</v>
      </c>
      <c r="B73" s="1001"/>
      <c r="C73" s="1001"/>
      <c r="D73" s="1001"/>
      <c r="E73" s="1001"/>
      <c r="F73" s="1001"/>
      <c r="G73" s="1001"/>
      <c r="H73" s="1001"/>
    </row>
    <row r="74" spans="1:8" x14ac:dyDescent="0.3">
      <c r="A74" s="1001"/>
      <c r="B74" s="1001"/>
      <c r="C74" s="1001"/>
      <c r="D74" s="1001"/>
      <c r="E74" s="1001"/>
      <c r="F74" s="1001"/>
      <c r="G74" s="1001"/>
      <c r="H74" s="1001"/>
    </row>
    <row r="75" spans="1:8" x14ac:dyDescent="0.3">
      <c r="A75" s="1001"/>
      <c r="B75" s="1001"/>
      <c r="C75" s="1001"/>
      <c r="D75" s="1001"/>
      <c r="E75" s="1001"/>
      <c r="F75" s="1001"/>
      <c r="G75" s="1001"/>
      <c r="H75" s="1001"/>
    </row>
  </sheetData>
  <mergeCells count="72">
    <mergeCell ref="A2:H2"/>
    <mergeCell ref="A5:H5"/>
    <mergeCell ref="A6:C6"/>
    <mergeCell ref="D6:H6"/>
    <mergeCell ref="A7:C7"/>
    <mergeCell ref="D7:H7"/>
    <mergeCell ref="A14:D14"/>
    <mergeCell ref="E14:H14"/>
    <mergeCell ref="A70:H70"/>
    <mergeCell ref="A73:H75"/>
    <mergeCell ref="A12:H12"/>
    <mergeCell ref="A36:C36"/>
    <mergeCell ref="D36:H36"/>
    <mergeCell ref="B29:F29"/>
    <mergeCell ref="A21:D21"/>
    <mergeCell ref="A22:A23"/>
    <mergeCell ref="B27:F27"/>
    <mergeCell ref="A15:D15"/>
    <mergeCell ref="E15:H15"/>
    <mergeCell ref="A16:D16"/>
    <mergeCell ref="E16:H16"/>
    <mergeCell ref="A18:H18"/>
    <mergeCell ref="D8:H8"/>
    <mergeCell ref="A9:C9"/>
    <mergeCell ref="D9:H9"/>
    <mergeCell ref="A11:H11"/>
    <mergeCell ref="A13:D13"/>
    <mergeCell ref="E13:H13"/>
    <mergeCell ref="A8:C8"/>
    <mergeCell ref="A19:B19"/>
    <mergeCell ref="C19:H19"/>
    <mergeCell ref="B22:F23"/>
    <mergeCell ref="G22:H22"/>
    <mergeCell ref="A24:H24"/>
    <mergeCell ref="B25:F25"/>
    <mergeCell ref="A26:H26"/>
    <mergeCell ref="A28:H28"/>
    <mergeCell ref="A32:F32"/>
    <mergeCell ref="A33:A35"/>
    <mergeCell ref="B33:H33"/>
    <mergeCell ref="B34:H34"/>
    <mergeCell ref="B35:H35"/>
    <mergeCell ref="A37:C37"/>
    <mergeCell ref="D37:H37"/>
    <mergeCell ref="A38:F38"/>
    <mergeCell ref="A39:A41"/>
    <mergeCell ref="B39:H39"/>
    <mergeCell ref="B41:H41"/>
    <mergeCell ref="B40:H40"/>
    <mergeCell ref="A65:D65"/>
    <mergeCell ref="A57:D57"/>
    <mergeCell ref="B58:D58"/>
    <mergeCell ref="B59:D59"/>
    <mergeCell ref="B60:D60"/>
    <mergeCell ref="B61:D61"/>
    <mergeCell ref="B62:D62"/>
    <mergeCell ref="B63:D63"/>
    <mergeCell ref="A64:D64"/>
    <mergeCell ref="A42:C42"/>
    <mergeCell ref="D42:H42"/>
    <mergeCell ref="A43:C43"/>
    <mergeCell ref="D43:H43"/>
    <mergeCell ref="A56:F56"/>
    <mergeCell ref="A46:B48"/>
    <mergeCell ref="C46:H46"/>
    <mergeCell ref="C48:H48"/>
    <mergeCell ref="C47:H47"/>
    <mergeCell ref="A49:B50"/>
    <mergeCell ref="C49:H49"/>
    <mergeCell ref="C50:H50"/>
    <mergeCell ref="A53:F53"/>
    <mergeCell ref="A54:F54"/>
  </mergeCells>
  <pageMargins left="0.7" right="0.7" top="0.75" bottom="0.75" header="0.3" footer="0.3"/>
  <pageSetup paperSize="9" orientation="portrait"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view="pageBreakPreview" zoomScaleNormal="100" zoomScaleSheetLayoutView="100" workbookViewId="0">
      <selection activeCell="B5" sqref="B5"/>
    </sheetView>
  </sheetViews>
  <sheetFormatPr defaultColWidth="9.88671875" defaultRowHeight="13.8" x14ac:dyDescent="0.25"/>
  <cols>
    <col min="1" max="1" width="12.5546875" style="362" customWidth="1"/>
    <col min="2" max="2" width="57.88671875" style="362" customWidth="1"/>
    <col min="3" max="3" width="15.6640625" style="362" customWidth="1"/>
    <col min="4" max="16384" width="9.88671875" style="362"/>
  </cols>
  <sheetData>
    <row r="2" spans="1:7" x14ac:dyDescent="0.25">
      <c r="A2" s="361" t="s">
        <v>828</v>
      </c>
      <c r="B2" s="361"/>
    </row>
    <row r="3" spans="1:7" x14ac:dyDescent="0.25">
      <c r="A3" s="363" t="s">
        <v>1516</v>
      </c>
      <c r="B3" s="364"/>
    </row>
    <row r="4" spans="1:7" x14ac:dyDescent="0.25">
      <c r="A4" s="363" t="s">
        <v>830</v>
      </c>
      <c r="B4" s="364"/>
    </row>
    <row r="5" spans="1:7" x14ac:dyDescent="0.25">
      <c r="A5" s="363" t="s">
        <v>1499</v>
      </c>
      <c r="B5" s="364"/>
    </row>
    <row r="7" spans="1:7" x14ac:dyDescent="0.25">
      <c r="A7" s="636" t="s">
        <v>1443</v>
      </c>
      <c r="B7" s="636"/>
      <c r="C7" s="636"/>
    </row>
    <row r="8" spans="1:7" ht="57" customHeight="1" x14ac:dyDescent="0.25">
      <c r="A8" s="422" t="s">
        <v>68</v>
      </c>
      <c r="B8" s="423" t="s">
        <v>67</v>
      </c>
      <c r="C8" s="424" t="s">
        <v>1444</v>
      </c>
    </row>
    <row r="9" spans="1:7" x14ac:dyDescent="0.25">
      <c r="A9" s="624" t="s">
        <v>63</v>
      </c>
      <c r="B9" s="625"/>
      <c r="C9" s="626"/>
    </row>
    <row r="10" spans="1:7" x14ac:dyDescent="0.25">
      <c r="A10" s="630" t="s">
        <v>1445</v>
      </c>
      <c r="B10" s="628" t="s">
        <v>1446</v>
      </c>
      <c r="C10" s="365" t="s">
        <v>57</v>
      </c>
    </row>
    <row r="11" spans="1:7" ht="25.5" customHeight="1" x14ac:dyDescent="0.25">
      <c r="A11" s="630"/>
      <c r="B11" s="628"/>
      <c r="C11" s="366" t="s">
        <v>221</v>
      </c>
      <c r="E11" s="367"/>
      <c r="F11" s="368"/>
      <c r="G11" s="369"/>
    </row>
    <row r="12" spans="1:7" x14ac:dyDescent="0.25">
      <c r="A12" s="637" t="s">
        <v>1447</v>
      </c>
      <c r="B12" s="638" t="s">
        <v>1448</v>
      </c>
      <c r="C12" s="365" t="s">
        <v>297</v>
      </c>
    </row>
    <row r="13" spans="1:7" x14ac:dyDescent="0.25">
      <c r="A13" s="630"/>
      <c r="B13" s="639"/>
      <c r="C13" s="365" t="s">
        <v>266</v>
      </c>
    </row>
    <row r="14" spans="1:7" x14ac:dyDescent="0.25">
      <c r="A14" s="630"/>
      <c r="B14" s="639"/>
      <c r="C14" s="365" t="s">
        <v>261</v>
      </c>
    </row>
    <row r="15" spans="1:7" x14ac:dyDescent="0.25">
      <c r="A15" s="630"/>
      <c r="B15" s="639"/>
      <c r="C15" s="370" t="s">
        <v>708</v>
      </c>
    </row>
    <row r="16" spans="1:7" x14ac:dyDescent="0.25">
      <c r="A16" s="624" t="s">
        <v>56</v>
      </c>
      <c r="B16" s="625"/>
      <c r="C16" s="626"/>
    </row>
    <row r="17" spans="1:3" ht="15" customHeight="1" x14ac:dyDescent="0.25">
      <c r="A17" s="371"/>
      <c r="B17" s="627" t="s">
        <v>1449</v>
      </c>
      <c r="C17" s="372" t="s">
        <v>333</v>
      </c>
    </row>
    <row r="18" spans="1:3" ht="12.75" customHeight="1" x14ac:dyDescent="0.25">
      <c r="A18" s="630" t="s">
        <v>1450</v>
      </c>
      <c r="B18" s="628"/>
      <c r="C18" s="365" t="s">
        <v>53</v>
      </c>
    </row>
    <row r="19" spans="1:3" x14ac:dyDescent="0.25">
      <c r="A19" s="630"/>
      <c r="B19" s="628"/>
      <c r="C19" s="365" t="s">
        <v>50</v>
      </c>
    </row>
    <row r="20" spans="1:3" x14ac:dyDescent="0.25">
      <c r="A20" s="630"/>
      <c r="B20" s="628"/>
      <c r="C20" s="365" t="s">
        <v>94</v>
      </c>
    </row>
    <row r="21" spans="1:3" x14ac:dyDescent="0.25">
      <c r="A21" s="630"/>
      <c r="B21" s="628"/>
      <c r="C21" s="365" t="s">
        <v>214</v>
      </c>
    </row>
    <row r="22" spans="1:3" x14ac:dyDescent="0.25">
      <c r="A22" s="630"/>
      <c r="B22" s="629"/>
      <c r="C22" s="366" t="s">
        <v>703</v>
      </c>
    </row>
    <row r="23" spans="1:3" ht="27.6" x14ac:dyDescent="0.25">
      <c r="A23" s="630"/>
      <c r="B23" s="373" t="s">
        <v>1451</v>
      </c>
      <c r="C23" s="365" t="s">
        <v>370</v>
      </c>
    </row>
    <row r="24" spans="1:3" x14ac:dyDescent="0.25">
      <c r="A24" s="630"/>
      <c r="B24" s="374" t="s">
        <v>1452</v>
      </c>
      <c r="C24" s="365" t="s">
        <v>53</v>
      </c>
    </row>
    <row r="25" spans="1:3" x14ac:dyDescent="0.25">
      <c r="A25" s="630"/>
      <c r="B25" s="374" t="s">
        <v>1453</v>
      </c>
      <c r="C25" s="365" t="s">
        <v>50</v>
      </c>
    </row>
    <row r="26" spans="1:3" ht="30.75" customHeight="1" x14ac:dyDescent="0.25">
      <c r="A26" s="630"/>
      <c r="B26" s="374" t="s">
        <v>1454</v>
      </c>
      <c r="C26" s="365" t="s">
        <v>522</v>
      </c>
    </row>
    <row r="27" spans="1:3" x14ac:dyDescent="0.25">
      <c r="A27" s="630"/>
      <c r="B27" s="375"/>
      <c r="C27" s="376" t="s">
        <v>94</v>
      </c>
    </row>
    <row r="28" spans="1:3" x14ac:dyDescent="0.25">
      <c r="A28" s="630"/>
      <c r="B28" s="375"/>
      <c r="C28" s="376" t="s">
        <v>155</v>
      </c>
    </row>
    <row r="29" spans="1:3" x14ac:dyDescent="0.25">
      <c r="A29" s="630"/>
      <c r="B29" s="632" t="s">
        <v>1455</v>
      </c>
      <c r="C29" s="377" t="s">
        <v>50</v>
      </c>
    </row>
    <row r="30" spans="1:3" ht="16.5" customHeight="1" x14ac:dyDescent="0.25">
      <c r="A30" s="630"/>
      <c r="B30" s="628"/>
      <c r="C30" s="378" t="s">
        <v>214</v>
      </c>
    </row>
    <row r="31" spans="1:3" x14ac:dyDescent="0.25">
      <c r="A31" s="630"/>
      <c r="B31" s="629"/>
      <c r="C31" s="378" t="s">
        <v>646</v>
      </c>
    </row>
    <row r="32" spans="1:3" x14ac:dyDescent="0.25">
      <c r="A32" s="630"/>
      <c r="B32" s="633" t="s">
        <v>1456</v>
      </c>
      <c r="C32" s="377" t="s">
        <v>158</v>
      </c>
    </row>
    <row r="33" spans="1:3" x14ac:dyDescent="0.25">
      <c r="A33" s="630"/>
      <c r="B33" s="634"/>
      <c r="C33" s="376" t="s">
        <v>214</v>
      </c>
    </row>
    <row r="34" spans="1:3" x14ac:dyDescent="0.25">
      <c r="A34" s="630"/>
      <c r="B34" s="634"/>
      <c r="C34" s="378" t="s">
        <v>646</v>
      </c>
    </row>
    <row r="35" spans="1:3" x14ac:dyDescent="0.25">
      <c r="A35" s="630"/>
      <c r="B35" s="635"/>
      <c r="C35" s="379" t="s">
        <v>256</v>
      </c>
    </row>
    <row r="36" spans="1:3" ht="54.75" customHeight="1" x14ac:dyDescent="0.25">
      <c r="A36" s="630"/>
      <c r="B36" s="436" t="s">
        <v>1457</v>
      </c>
      <c r="C36" s="380" t="s">
        <v>1458</v>
      </c>
    </row>
    <row r="37" spans="1:3" ht="75" customHeight="1" x14ac:dyDescent="0.25">
      <c r="A37" s="631"/>
      <c r="B37" s="435" t="s">
        <v>1459</v>
      </c>
      <c r="C37" s="381" t="s">
        <v>1458</v>
      </c>
    </row>
  </sheetData>
  <mergeCells count="11">
    <mergeCell ref="A7:C7"/>
    <mergeCell ref="A9:C9"/>
    <mergeCell ref="A10:A11"/>
    <mergeCell ref="B10:B11"/>
    <mergeCell ref="A12:A15"/>
    <mergeCell ref="B12:B15"/>
    <mergeCell ref="A16:C16"/>
    <mergeCell ref="B17:B22"/>
    <mergeCell ref="A18:A37"/>
    <mergeCell ref="B29:B31"/>
    <mergeCell ref="B32:B3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6" zoomScaleNormal="100" zoomScaleSheetLayoutView="118" workbookViewId="0">
      <selection activeCell="A19" sqref="A19:B19"/>
    </sheetView>
  </sheetViews>
  <sheetFormatPr defaultColWidth="8.6640625" defaultRowHeight="13.8" x14ac:dyDescent="0.3"/>
  <cols>
    <col min="1" max="1" width="8.5546875" style="138" customWidth="1"/>
    <col min="2" max="2" width="11.6640625" style="138" customWidth="1"/>
    <col min="3" max="3" width="5.6640625" style="138" customWidth="1"/>
    <col min="4" max="4" width="21.6640625" style="138" customWidth="1"/>
    <col min="5" max="5" width="8.6640625" style="138" customWidth="1"/>
    <col min="6" max="6" width="7.6640625" style="138" customWidth="1"/>
    <col min="7" max="7" width="13.33203125"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867</v>
      </c>
      <c r="B5" s="1103"/>
      <c r="C5" s="1103"/>
      <c r="D5" s="1103"/>
      <c r="E5" s="1103"/>
      <c r="F5" s="1103"/>
      <c r="G5" s="1103"/>
      <c r="H5" s="1103"/>
    </row>
    <row r="6" spans="1:8" ht="17.7" customHeight="1" x14ac:dyDescent="0.3">
      <c r="A6" s="1096" t="s">
        <v>88</v>
      </c>
      <c r="B6" s="1097"/>
      <c r="C6" s="1097"/>
      <c r="D6" s="1097">
        <v>3</v>
      </c>
      <c r="E6" s="1097"/>
      <c r="F6" s="1097"/>
      <c r="G6" s="1097"/>
      <c r="H6" s="1100"/>
    </row>
    <row r="7" spans="1:8" x14ac:dyDescent="0.3">
      <c r="A7" s="1096" t="s">
        <v>87</v>
      </c>
      <c r="B7" s="1097"/>
      <c r="C7" s="1097"/>
      <c r="D7" s="1086" t="s">
        <v>101</v>
      </c>
      <c r="E7" s="1086"/>
      <c r="F7" s="1086"/>
      <c r="G7" s="1086"/>
      <c r="H7" s="1094"/>
    </row>
    <row r="8" spans="1:8" ht="17.7" customHeight="1" x14ac:dyDescent="0.3">
      <c r="A8" s="1096" t="s">
        <v>85</v>
      </c>
      <c r="B8" s="1097"/>
      <c r="C8" s="1097"/>
      <c r="D8" s="1090" t="s">
        <v>168</v>
      </c>
      <c r="E8" s="1090"/>
      <c r="F8" s="1090"/>
      <c r="G8" s="1090"/>
      <c r="H8" s="1091"/>
    </row>
    <row r="9" spans="1:8" ht="17.7" customHeight="1" x14ac:dyDescent="0.3">
      <c r="A9" s="1096" t="s">
        <v>83</v>
      </c>
      <c r="B9" s="1097"/>
      <c r="C9" s="1097"/>
      <c r="D9" s="1090" t="s">
        <v>99</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915</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128</v>
      </c>
      <c r="F15" s="1098"/>
      <c r="G15" s="1098"/>
      <c r="H15" s="1099"/>
    </row>
    <row r="16" spans="1:8" ht="17.7" customHeight="1" x14ac:dyDescent="0.3">
      <c r="A16" s="1096" t="s">
        <v>74</v>
      </c>
      <c r="B16" s="1097"/>
      <c r="C16" s="1097"/>
      <c r="D16" s="1097"/>
      <c r="E16" s="1097" t="s">
        <v>73</v>
      </c>
      <c r="F16" s="1097"/>
      <c r="G16" s="1097"/>
      <c r="H16" s="1100"/>
    </row>
    <row r="17" spans="1:9" ht="10.199999999999999" customHeight="1" x14ac:dyDescent="0.3">
      <c r="A17" s="144"/>
      <c r="B17" s="144"/>
      <c r="C17" s="144"/>
      <c r="D17" s="144"/>
      <c r="E17" s="144"/>
      <c r="F17" s="144"/>
      <c r="G17" s="144"/>
      <c r="H17" s="144"/>
    </row>
    <row r="18" spans="1:9" ht="15" customHeight="1" x14ac:dyDescent="0.3">
      <c r="A18" s="1101" t="s">
        <v>72</v>
      </c>
      <c r="B18" s="1101"/>
      <c r="C18" s="1101"/>
      <c r="D18" s="1101"/>
      <c r="E18" s="1101"/>
      <c r="F18" s="1101"/>
      <c r="G18" s="1101"/>
      <c r="H18" s="1101"/>
    </row>
    <row r="19" spans="1:9" ht="31.2" customHeight="1" x14ac:dyDescent="0.3">
      <c r="A19" s="1075" t="s">
        <v>71</v>
      </c>
      <c r="B19" s="1075"/>
      <c r="C19" s="1087" t="s">
        <v>1216</v>
      </c>
      <c r="D19" s="1087"/>
      <c r="E19" s="1087"/>
      <c r="F19" s="1087"/>
      <c r="G19" s="1087"/>
      <c r="H19" s="1081"/>
    </row>
    <row r="20" spans="1:9" ht="10.199999999999999" customHeight="1" x14ac:dyDescent="0.3">
      <c r="A20" s="144"/>
      <c r="B20" s="144"/>
      <c r="C20" s="144"/>
      <c r="D20" s="144"/>
      <c r="E20" s="144"/>
      <c r="F20" s="144"/>
      <c r="G20" s="144"/>
      <c r="H20" s="144"/>
    </row>
    <row r="21" spans="1:9" ht="15" customHeight="1" x14ac:dyDescent="0.3">
      <c r="A21" s="1077" t="s">
        <v>69</v>
      </c>
      <c r="B21" s="1077"/>
      <c r="C21" s="1077"/>
      <c r="D21" s="1077"/>
      <c r="E21" s="144"/>
      <c r="F21" s="144"/>
      <c r="G21" s="144"/>
      <c r="H21" s="144"/>
    </row>
    <row r="22" spans="1:9" x14ac:dyDescent="0.3">
      <c r="A22" s="1078" t="s">
        <v>68</v>
      </c>
      <c r="B22" s="1079" t="s">
        <v>67</v>
      </c>
      <c r="C22" s="1079"/>
      <c r="D22" s="1079"/>
      <c r="E22" s="1079"/>
      <c r="F22" s="1079"/>
      <c r="G22" s="1079" t="s">
        <v>66</v>
      </c>
      <c r="H22" s="1080"/>
    </row>
    <row r="23" spans="1:9" ht="47.25" customHeight="1" x14ac:dyDescent="0.3">
      <c r="A23" s="1078"/>
      <c r="B23" s="1079"/>
      <c r="C23" s="1079"/>
      <c r="D23" s="1079"/>
      <c r="E23" s="1079"/>
      <c r="F23" s="1079"/>
      <c r="G23" s="501" t="s">
        <v>65</v>
      </c>
      <c r="H23" s="502" t="s">
        <v>64</v>
      </c>
    </row>
    <row r="24" spans="1:9" ht="25.5" customHeight="1" x14ac:dyDescent="0.3">
      <c r="A24" s="1078" t="s">
        <v>63</v>
      </c>
      <c r="B24" s="1079"/>
      <c r="C24" s="1079"/>
      <c r="D24" s="1079"/>
      <c r="E24" s="1079"/>
      <c r="F24" s="1079"/>
      <c r="G24" s="1079"/>
      <c r="H24" s="1080"/>
    </row>
    <row r="25" spans="1:9" ht="75" customHeight="1" x14ac:dyDescent="0.3">
      <c r="A25" s="459" t="s">
        <v>1430</v>
      </c>
      <c r="B25" s="1037" t="s">
        <v>1306</v>
      </c>
      <c r="C25" s="1037"/>
      <c r="D25" s="1037"/>
      <c r="E25" s="1037"/>
      <c r="F25" s="1037"/>
      <c r="G25" s="501" t="s">
        <v>1218</v>
      </c>
      <c r="H25" s="146" t="s">
        <v>93</v>
      </c>
      <c r="I25" s="117"/>
    </row>
    <row r="26" spans="1:9" ht="24" customHeight="1" x14ac:dyDescent="0.3">
      <c r="A26" s="1078" t="s">
        <v>56</v>
      </c>
      <c r="B26" s="1079"/>
      <c r="C26" s="1079"/>
      <c r="D26" s="1079"/>
      <c r="E26" s="1079"/>
      <c r="F26" s="1079"/>
      <c r="G26" s="1079"/>
      <c r="H26" s="1080"/>
    </row>
    <row r="27" spans="1:9" ht="91.5" customHeight="1" x14ac:dyDescent="0.3">
      <c r="A27" s="459" t="s">
        <v>1431</v>
      </c>
      <c r="B27" s="1087" t="s">
        <v>1307</v>
      </c>
      <c r="C27" s="1087"/>
      <c r="D27" s="1087"/>
      <c r="E27" s="1087"/>
      <c r="F27" s="1087"/>
      <c r="G27" s="501" t="s">
        <v>1308</v>
      </c>
      <c r="H27" s="146" t="s">
        <v>93</v>
      </c>
    </row>
    <row r="28" spans="1:9" ht="87" customHeight="1" x14ac:dyDescent="0.3">
      <c r="A28" s="459" t="s">
        <v>1432</v>
      </c>
      <c r="B28" s="1087" t="s">
        <v>1309</v>
      </c>
      <c r="C28" s="1087"/>
      <c r="D28" s="1087"/>
      <c r="E28" s="1087"/>
      <c r="F28" s="1087"/>
      <c r="G28" s="501" t="s">
        <v>1310</v>
      </c>
      <c r="H28" s="146" t="s">
        <v>45</v>
      </c>
    </row>
    <row r="29" spans="1:9" ht="21" customHeight="1" x14ac:dyDescent="0.3">
      <c r="A29" s="1078" t="s">
        <v>49</v>
      </c>
      <c r="B29" s="1079"/>
      <c r="C29" s="1079"/>
      <c r="D29" s="1079"/>
      <c r="E29" s="1079"/>
      <c r="F29" s="1079"/>
      <c r="G29" s="1079"/>
      <c r="H29" s="1080"/>
    </row>
    <row r="30" spans="1:9" ht="59.25" customHeight="1" x14ac:dyDescent="0.3">
      <c r="A30" s="459" t="s">
        <v>1433</v>
      </c>
      <c r="B30" s="1087" t="s">
        <v>1311</v>
      </c>
      <c r="C30" s="1087"/>
      <c r="D30" s="1087"/>
      <c r="E30" s="1087"/>
      <c r="F30" s="1087"/>
      <c r="G30" s="501" t="s">
        <v>209</v>
      </c>
      <c r="H30" s="146" t="s">
        <v>93</v>
      </c>
    </row>
    <row r="31" spans="1:9" ht="15" customHeight="1" x14ac:dyDescent="0.3">
      <c r="A31" s="145" t="s">
        <v>44</v>
      </c>
      <c r="B31" s="144"/>
      <c r="C31" s="144"/>
      <c r="D31" s="144"/>
      <c r="E31" s="144"/>
      <c r="F31" s="144"/>
      <c r="G31" s="144"/>
      <c r="H31" s="144"/>
    </row>
    <row r="32" spans="1:9" s="143" customFormat="1" ht="17.7" customHeight="1" x14ac:dyDescent="0.3">
      <c r="A32" s="1093" t="s">
        <v>1222</v>
      </c>
      <c r="B32" s="1093"/>
      <c r="C32" s="1093"/>
      <c r="D32" s="1093"/>
      <c r="E32" s="1093"/>
      <c r="F32" s="1093"/>
      <c r="G32" s="135">
        <v>30</v>
      </c>
      <c r="H32" s="504" t="s">
        <v>5</v>
      </c>
    </row>
    <row r="33" spans="1:8" ht="20.100000000000001" customHeight="1" x14ac:dyDescent="0.3">
      <c r="A33" s="1117" t="s">
        <v>35</v>
      </c>
      <c r="B33" s="1129" t="s">
        <v>1312</v>
      </c>
      <c r="C33" s="1130"/>
      <c r="D33" s="1130"/>
      <c r="E33" s="1130"/>
      <c r="F33" s="1130"/>
      <c r="G33" s="1130"/>
      <c r="H33" s="1130"/>
    </row>
    <row r="34" spans="1:8" ht="20.100000000000001" customHeight="1" x14ac:dyDescent="0.3">
      <c r="A34" s="1119"/>
      <c r="B34" s="1131" t="s">
        <v>1313</v>
      </c>
      <c r="C34" s="1132"/>
      <c r="D34" s="1132"/>
      <c r="E34" s="1132"/>
      <c r="F34" s="1132"/>
      <c r="G34" s="1132"/>
      <c r="H34" s="1132"/>
    </row>
    <row r="35" spans="1:8" ht="20.100000000000001" customHeight="1" x14ac:dyDescent="0.3">
      <c r="A35" s="1089" t="s">
        <v>31</v>
      </c>
      <c r="B35" s="1090"/>
      <c r="C35" s="1090"/>
      <c r="D35" s="906" t="s">
        <v>1434</v>
      </c>
      <c r="E35" s="906"/>
      <c r="F35" s="906"/>
      <c r="G35" s="906"/>
      <c r="H35" s="907"/>
    </row>
    <row r="36" spans="1:8" ht="170.25" customHeight="1" x14ac:dyDescent="0.3">
      <c r="A36" s="1085" t="s">
        <v>29</v>
      </c>
      <c r="B36" s="1086"/>
      <c r="C36" s="1086"/>
      <c r="D36" s="1081" t="s">
        <v>1314</v>
      </c>
      <c r="E36" s="1075"/>
      <c r="F36" s="1075"/>
      <c r="G36" s="1075"/>
      <c r="H36" s="1075"/>
    </row>
    <row r="37" spans="1:8" ht="10.199999999999999" customHeight="1" x14ac:dyDescent="0.3">
      <c r="A37" s="144"/>
      <c r="B37" s="144"/>
      <c r="C37" s="144"/>
      <c r="D37" s="144"/>
      <c r="E37" s="144"/>
      <c r="F37" s="144"/>
      <c r="G37" s="144"/>
      <c r="H37" s="144"/>
    </row>
    <row r="38" spans="1:8" ht="15" customHeight="1" x14ac:dyDescent="0.3">
      <c r="A38" s="145" t="s">
        <v>27</v>
      </c>
      <c r="B38" s="144"/>
      <c r="C38" s="144"/>
      <c r="D38" s="144"/>
      <c r="E38" s="144"/>
      <c r="F38" s="144"/>
      <c r="G38" s="144"/>
      <c r="H38" s="144"/>
    </row>
    <row r="39" spans="1:8" ht="20.100000000000001" customHeight="1" x14ac:dyDescent="0.3">
      <c r="A39" s="1074" t="s">
        <v>26</v>
      </c>
      <c r="B39" s="1096"/>
      <c r="C39" s="1081" t="s">
        <v>1226</v>
      </c>
      <c r="D39" s="1075"/>
      <c r="E39" s="1075"/>
      <c r="F39" s="1075"/>
      <c r="G39" s="1075"/>
      <c r="H39" s="1075"/>
    </row>
    <row r="40" spans="1:8" ht="41.25" customHeight="1" x14ac:dyDescent="0.3">
      <c r="A40" s="1074"/>
      <c r="B40" s="1096"/>
      <c r="C40" s="1087" t="s">
        <v>1227</v>
      </c>
      <c r="D40" s="1087"/>
      <c r="E40" s="1087"/>
      <c r="F40" s="1087"/>
      <c r="G40" s="1087"/>
      <c r="H40" s="1081"/>
    </row>
    <row r="41" spans="1:8" ht="25.5" customHeight="1" x14ac:dyDescent="0.3">
      <c r="A41" s="1104" t="s">
        <v>22</v>
      </c>
      <c r="B41" s="1105"/>
      <c r="C41" s="1087" t="s">
        <v>1315</v>
      </c>
      <c r="D41" s="1087"/>
      <c r="E41" s="1087"/>
      <c r="F41" s="1087"/>
      <c r="G41" s="1087"/>
      <c r="H41" s="1081"/>
    </row>
    <row r="42" spans="1:8" ht="37.5" customHeight="1" x14ac:dyDescent="0.3">
      <c r="A42" s="1103"/>
      <c r="B42" s="1108"/>
      <c r="C42" s="1087" t="s">
        <v>1229</v>
      </c>
      <c r="D42" s="1087"/>
      <c r="E42" s="1087"/>
      <c r="F42" s="1087"/>
      <c r="G42" s="1087"/>
      <c r="H42" s="1081"/>
    </row>
    <row r="43" spans="1:8" ht="10.199999999999999" customHeight="1" x14ac:dyDescent="0.3">
      <c r="A43" s="144"/>
      <c r="B43" s="144"/>
      <c r="C43" s="144"/>
      <c r="D43" s="144"/>
      <c r="E43" s="144"/>
      <c r="F43" s="144"/>
      <c r="G43" s="144"/>
      <c r="H43" s="144"/>
    </row>
    <row r="44" spans="1:8" ht="15" customHeight="1" x14ac:dyDescent="0.3">
      <c r="A44" s="145" t="s">
        <v>19</v>
      </c>
      <c r="B44" s="145"/>
      <c r="C44" s="145"/>
      <c r="D44" s="145"/>
      <c r="E44" s="145"/>
      <c r="F44" s="145"/>
      <c r="G44" s="144"/>
      <c r="H44" s="144"/>
    </row>
    <row r="45" spans="1:8" ht="16.2" x14ac:dyDescent="0.3">
      <c r="A45" s="1074" t="s">
        <v>18</v>
      </c>
      <c r="B45" s="1074"/>
      <c r="C45" s="1074"/>
      <c r="D45" s="1074"/>
      <c r="E45" s="1074"/>
      <c r="F45" s="1074"/>
      <c r="G45" s="142">
        <v>2</v>
      </c>
      <c r="H45" s="139" t="s">
        <v>4</v>
      </c>
    </row>
    <row r="46" spans="1:8" ht="16.2" x14ac:dyDescent="0.3">
      <c r="A46" s="1074" t="s">
        <v>17</v>
      </c>
      <c r="B46" s="1074"/>
      <c r="C46" s="1074"/>
      <c r="D46" s="1074"/>
      <c r="E46" s="1074"/>
      <c r="F46" s="1074"/>
      <c r="G46" s="142">
        <v>1</v>
      </c>
      <c r="H46" s="139" t="s">
        <v>4</v>
      </c>
    </row>
    <row r="47" spans="1:8" ht="6" customHeight="1" x14ac:dyDescent="0.3">
      <c r="A47" s="499"/>
      <c r="B47" s="499"/>
      <c r="C47" s="499"/>
      <c r="D47" s="499"/>
      <c r="E47" s="499"/>
      <c r="F47" s="499"/>
      <c r="G47" s="141"/>
      <c r="H47" s="139"/>
    </row>
    <row r="48" spans="1:8" x14ac:dyDescent="0.3">
      <c r="A48" s="1095" t="s">
        <v>16</v>
      </c>
      <c r="B48" s="1095"/>
      <c r="C48" s="1095"/>
      <c r="D48" s="1095"/>
      <c r="E48" s="1095"/>
      <c r="F48" s="1095"/>
      <c r="G48" s="503"/>
      <c r="H48" s="141"/>
    </row>
    <row r="49" spans="1:8" ht="17.7" customHeight="1" x14ac:dyDescent="0.3">
      <c r="A49" s="1075" t="s">
        <v>15</v>
      </c>
      <c r="B49" s="1075"/>
      <c r="C49" s="1075"/>
      <c r="D49" s="1075"/>
      <c r="E49" s="139">
        <f>SUM(E50:E55)</f>
        <v>45</v>
      </c>
      <c r="F49" s="139" t="s">
        <v>5</v>
      </c>
      <c r="G49" s="140">
        <f>E49/25</f>
        <v>1.8</v>
      </c>
      <c r="H49" s="139" t="s">
        <v>4</v>
      </c>
    </row>
    <row r="50" spans="1:8" ht="17.7" customHeight="1" x14ac:dyDescent="0.3">
      <c r="A50" s="144" t="s">
        <v>14</v>
      </c>
      <c r="B50" s="1074" t="s">
        <v>13</v>
      </c>
      <c r="C50" s="1074"/>
      <c r="D50" s="1074"/>
      <c r="E50" s="139">
        <v>0</v>
      </c>
      <c r="F50" s="139" t="s">
        <v>5</v>
      </c>
      <c r="G50" s="505"/>
      <c r="H50" s="552"/>
    </row>
    <row r="51" spans="1:8" ht="17.7" customHeight="1" x14ac:dyDescent="0.3">
      <c r="A51" s="144"/>
      <c r="B51" s="1074" t="s">
        <v>12</v>
      </c>
      <c r="C51" s="1074"/>
      <c r="D51" s="1074"/>
      <c r="E51" s="139">
        <v>30</v>
      </c>
      <c r="F51" s="139" t="s">
        <v>5</v>
      </c>
      <c r="G51" s="505"/>
      <c r="H51" s="552"/>
    </row>
    <row r="52" spans="1:8" ht="17.7" customHeight="1" x14ac:dyDescent="0.3">
      <c r="A52" s="144"/>
      <c r="B52" s="1074" t="s">
        <v>11</v>
      </c>
      <c r="C52" s="1074"/>
      <c r="D52" s="1074"/>
      <c r="E52" s="139">
        <v>15</v>
      </c>
      <c r="F52" s="139" t="s">
        <v>5</v>
      </c>
      <c r="G52" s="505"/>
      <c r="H52" s="552"/>
    </row>
    <row r="53" spans="1:8" ht="17.7" customHeight="1" x14ac:dyDescent="0.3">
      <c r="A53" s="144"/>
      <c r="B53" s="1074" t="s">
        <v>10</v>
      </c>
      <c r="C53" s="1074"/>
      <c r="D53" s="1074"/>
      <c r="E53" s="139">
        <v>0</v>
      </c>
      <c r="F53" s="139" t="s">
        <v>5</v>
      </c>
      <c r="G53" s="505"/>
      <c r="H53" s="552"/>
    </row>
    <row r="54" spans="1:8" ht="17.7" customHeight="1" x14ac:dyDescent="0.3">
      <c r="A54" s="144"/>
      <c r="B54" s="1074" t="s">
        <v>9</v>
      </c>
      <c r="C54" s="1074"/>
      <c r="D54" s="1074"/>
      <c r="E54" s="139">
        <v>0</v>
      </c>
      <c r="F54" s="139" t="s">
        <v>5</v>
      </c>
      <c r="G54" s="505"/>
      <c r="H54" s="552"/>
    </row>
    <row r="55" spans="1:8" ht="17.7" customHeight="1" x14ac:dyDescent="0.3">
      <c r="A55" s="144"/>
      <c r="B55" s="1074" t="s">
        <v>8</v>
      </c>
      <c r="C55" s="1074"/>
      <c r="D55" s="1074"/>
      <c r="E55" s="139">
        <v>0</v>
      </c>
      <c r="F55" s="139" t="s">
        <v>5</v>
      </c>
      <c r="G55" s="505"/>
      <c r="H55" s="552"/>
    </row>
    <row r="56" spans="1:8" ht="31.2" customHeight="1" x14ac:dyDescent="0.3">
      <c r="A56" s="1075" t="s">
        <v>7</v>
      </c>
      <c r="B56" s="1075"/>
      <c r="C56" s="1075"/>
      <c r="D56" s="1075"/>
      <c r="E56" s="139">
        <v>0</v>
      </c>
      <c r="F56" s="139" t="s">
        <v>5</v>
      </c>
      <c r="G56" s="140">
        <v>0</v>
      </c>
      <c r="H56" s="139" t="s">
        <v>4</v>
      </c>
    </row>
    <row r="57" spans="1:8" ht="17.7" customHeight="1" x14ac:dyDescent="0.3">
      <c r="A57" s="1074" t="s">
        <v>6</v>
      </c>
      <c r="B57" s="1074"/>
      <c r="C57" s="1074"/>
      <c r="D57" s="1074"/>
      <c r="E57" s="139">
        <f>G57*25</f>
        <v>30</v>
      </c>
      <c r="F57" s="139" t="s">
        <v>5</v>
      </c>
      <c r="G57" s="140">
        <f>D6-G56-G49</f>
        <v>1.2</v>
      </c>
      <c r="H57" s="139" t="s">
        <v>4</v>
      </c>
    </row>
    <row r="58" spans="1:8" ht="10.199999999999999" customHeight="1" x14ac:dyDescent="0.3"/>
    <row r="61" spans="1:8" x14ac:dyDescent="0.3">
      <c r="A61" s="138" t="s">
        <v>3</v>
      </c>
    </row>
    <row r="62" spans="1:8" ht="16.2" x14ac:dyDescent="0.3">
      <c r="A62" s="1076" t="s">
        <v>2</v>
      </c>
      <c r="B62" s="1076"/>
      <c r="C62" s="1076"/>
      <c r="D62" s="1076"/>
      <c r="E62" s="1076"/>
      <c r="F62" s="1076"/>
      <c r="G62" s="1076"/>
      <c r="H62" s="1076"/>
    </row>
    <row r="63" spans="1:8" x14ac:dyDescent="0.3">
      <c r="A63" s="138" t="s">
        <v>1</v>
      </c>
    </row>
    <row r="65" spans="1:8" x14ac:dyDescent="0.3">
      <c r="A65" s="1088" t="s">
        <v>0</v>
      </c>
      <c r="B65" s="1088"/>
      <c r="C65" s="1088"/>
      <c r="D65" s="1088"/>
      <c r="E65" s="1088"/>
      <c r="F65" s="1088"/>
      <c r="G65" s="1088"/>
      <c r="H65" s="1088"/>
    </row>
    <row r="66" spans="1:8" x14ac:dyDescent="0.3">
      <c r="A66" s="1088"/>
      <c r="B66" s="1088"/>
      <c r="C66" s="1088"/>
      <c r="D66" s="1088"/>
      <c r="E66" s="1088"/>
      <c r="F66" s="1088"/>
      <c r="G66" s="1088"/>
      <c r="H66" s="1088"/>
    </row>
    <row r="67" spans="1:8" x14ac:dyDescent="0.3">
      <c r="A67" s="1088"/>
      <c r="B67" s="1088"/>
      <c r="C67" s="1088"/>
      <c r="D67" s="1088"/>
      <c r="E67" s="1088"/>
      <c r="F67" s="1088"/>
      <c r="G67" s="1088"/>
      <c r="H67" s="1088"/>
    </row>
  </sheetData>
  <mergeCells count="62">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3:A34"/>
    <mergeCell ref="B33:H33"/>
    <mergeCell ref="B34:H34"/>
    <mergeCell ref="A22:A23"/>
    <mergeCell ref="B22:F23"/>
    <mergeCell ref="G22:H22"/>
    <mergeCell ref="A24:H24"/>
    <mergeCell ref="B25:F25"/>
    <mergeCell ref="A26:H26"/>
    <mergeCell ref="B27:F27"/>
    <mergeCell ref="B28:F28"/>
    <mergeCell ref="A29:H29"/>
    <mergeCell ref="B30:F30"/>
    <mergeCell ref="A32:F32"/>
    <mergeCell ref="A35:C35"/>
    <mergeCell ref="D35:H35"/>
    <mergeCell ref="A36:C36"/>
    <mergeCell ref="D36:H36"/>
    <mergeCell ref="A39:B40"/>
    <mergeCell ref="C39:H39"/>
    <mergeCell ref="C40:H40"/>
    <mergeCell ref="B54:D54"/>
    <mergeCell ref="A41:B42"/>
    <mergeCell ref="C41:H41"/>
    <mergeCell ref="C42:H42"/>
    <mergeCell ref="A45:F45"/>
    <mergeCell ref="A46:F46"/>
    <mergeCell ref="A48:F48"/>
    <mergeCell ref="A49:D49"/>
    <mergeCell ref="B50:D50"/>
    <mergeCell ref="B51:D51"/>
    <mergeCell ref="B52:D52"/>
    <mergeCell ref="B53:D53"/>
    <mergeCell ref="B55:D55"/>
    <mergeCell ref="A56:D56"/>
    <mergeCell ref="A57:D57"/>
    <mergeCell ref="A62:H62"/>
    <mergeCell ref="A65:H67"/>
  </mergeCells>
  <pageMargins left="0.7" right="0.7" top="0.75" bottom="0.75" header="0.3" footer="0.3"/>
  <pageSetup paperSize="9" orientation="portrait" r:id="rId1"/>
  <rowBreaks count="1" manualBreakCount="1">
    <brk id="2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8" workbookViewId="0">
      <selection activeCell="A19" sqref="A19:B19"/>
    </sheetView>
  </sheetViews>
  <sheetFormatPr defaultColWidth="8.6640625" defaultRowHeight="13.8" x14ac:dyDescent="0.3"/>
  <cols>
    <col min="1" max="1" width="9.33203125" style="138" customWidth="1"/>
    <col min="2" max="2" width="11.6640625" style="138" customWidth="1"/>
    <col min="3" max="3" width="5.6640625" style="138" customWidth="1"/>
    <col min="4" max="4" width="19.88671875" style="138" customWidth="1"/>
    <col min="5" max="5" width="8.109375" style="138" customWidth="1"/>
    <col min="6" max="6" width="10" style="138" customWidth="1"/>
    <col min="7" max="7" width="12.6640625" style="138" customWidth="1"/>
    <col min="8" max="8" width="9.6640625" style="138" customWidth="1"/>
    <col min="9" max="16384" width="8.6640625" style="138"/>
  </cols>
  <sheetData>
    <row r="1" spans="1:8" s="324" customFormat="1" ht="10.199999999999999" customHeight="1" x14ac:dyDescent="0.3"/>
    <row r="2" spans="1:8" s="325" customFormat="1" x14ac:dyDescent="0.3">
      <c r="A2" s="602" t="s">
        <v>91</v>
      </c>
      <c r="B2" s="602"/>
      <c r="C2" s="602"/>
      <c r="D2" s="602"/>
      <c r="E2" s="602"/>
      <c r="F2" s="602"/>
      <c r="G2" s="602"/>
      <c r="H2" s="602"/>
    </row>
    <row r="3" spans="1:8" s="324" customFormat="1" ht="10.199999999999999" customHeight="1" x14ac:dyDescent="0.3"/>
    <row r="4" spans="1:8" s="324" customFormat="1" ht="15" customHeight="1" x14ac:dyDescent="0.3">
      <c r="A4" s="325" t="s">
        <v>90</v>
      </c>
    </row>
    <row r="5" spans="1:8" s="324" customFormat="1" ht="17.7" customHeight="1" x14ac:dyDescent="0.3">
      <c r="A5" s="807" t="s">
        <v>869</v>
      </c>
      <c r="B5" s="807"/>
      <c r="C5" s="807"/>
      <c r="D5" s="807"/>
      <c r="E5" s="807"/>
      <c r="F5" s="807"/>
      <c r="G5" s="807"/>
      <c r="H5" s="807"/>
    </row>
    <row r="6" spans="1:8" s="324" customFormat="1" ht="17.399999999999999" customHeight="1" x14ac:dyDescent="0.3">
      <c r="A6" s="791" t="s">
        <v>88</v>
      </c>
      <c r="B6" s="792"/>
      <c r="C6" s="792"/>
      <c r="D6" s="792">
        <v>7</v>
      </c>
      <c r="E6" s="792"/>
      <c r="F6" s="792"/>
      <c r="G6" s="792"/>
      <c r="H6" s="793"/>
    </row>
    <row r="7" spans="1:8" s="324" customFormat="1" ht="17.399999999999999" customHeight="1" x14ac:dyDescent="0.3">
      <c r="A7" s="791" t="s">
        <v>87</v>
      </c>
      <c r="B7" s="792"/>
      <c r="C7" s="792"/>
      <c r="D7" s="781" t="s">
        <v>101</v>
      </c>
      <c r="E7" s="781"/>
      <c r="F7" s="781"/>
      <c r="G7" s="781"/>
      <c r="H7" s="808"/>
    </row>
    <row r="8" spans="1:8" s="324" customFormat="1" ht="17.399999999999999" customHeight="1" x14ac:dyDescent="0.3">
      <c r="A8" s="791" t="s">
        <v>85</v>
      </c>
      <c r="B8" s="792"/>
      <c r="C8" s="792"/>
      <c r="D8" s="779" t="s">
        <v>1316</v>
      </c>
      <c r="E8" s="779"/>
      <c r="F8" s="779"/>
      <c r="G8" s="779"/>
      <c r="H8" s="782"/>
    </row>
    <row r="9" spans="1:8" s="324" customFormat="1" ht="17.399999999999999" customHeight="1" x14ac:dyDescent="0.3">
      <c r="A9" s="791" t="s">
        <v>83</v>
      </c>
      <c r="B9" s="792"/>
      <c r="C9" s="792"/>
      <c r="D9" s="779" t="s">
        <v>1317</v>
      </c>
      <c r="E9" s="779"/>
      <c r="F9" s="779"/>
      <c r="G9" s="779"/>
      <c r="H9" s="782"/>
    </row>
    <row r="10" spans="1:8" s="324" customFormat="1" ht="10.199999999999999" customHeight="1" x14ac:dyDescent="0.3">
      <c r="A10" s="323"/>
      <c r="B10" s="323"/>
      <c r="C10" s="323"/>
      <c r="D10" s="323"/>
      <c r="E10" s="323"/>
      <c r="F10" s="323"/>
      <c r="G10" s="323"/>
      <c r="H10" s="323"/>
    </row>
    <row r="11" spans="1:8" s="324" customFormat="1" ht="15" customHeight="1" x14ac:dyDescent="0.3">
      <c r="A11" s="809" t="s">
        <v>81</v>
      </c>
      <c r="B11" s="809"/>
      <c r="C11" s="809"/>
      <c r="D11" s="809"/>
      <c r="E11" s="809"/>
      <c r="F11" s="809"/>
      <c r="G11" s="809"/>
      <c r="H11" s="809"/>
    </row>
    <row r="12" spans="1:8" s="324" customFormat="1" ht="17.7" customHeight="1" x14ac:dyDescent="0.3">
      <c r="A12" s="909" t="s">
        <v>915</v>
      </c>
      <c r="B12" s="909"/>
      <c r="C12" s="909"/>
      <c r="D12" s="909"/>
      <c r="E12" s="909"/>
      <c r="F12" s="909"/>
      <c r="G12" s="909"/>
      <c r="H12" s="909"/>
    </row>
    <row r="13" spans="1:8" s="324" customFormat="1" ht="17.7" customHeight="1" x14ac:dyDescent="0.3">
      <c r="A13" s="791" t="s">
        <v>79</v>
      </c>
      <c r="B13" s="792"/>
      <c r="C13" s="792"/>
      <c r="D13" s="792"/>
      <c r="E13" s="792" t="s">
        <v>78</v>
      </c>
      <c r="F13" s="792"/>
      <c r="G13" s="792"/>
      <c r="H13" s="793"/>
    </row>
    <row r="14" spans="1:8" s="324" customFormat="1" ht="17.7" customHeight="1" x14ac:dyDescent="0.3">
      <c r="A14" s="791" t="s">
        <v>77</v>
      </c>
      <c r="B14" s="792"/>
      <c r="C14" s="792"/>
      <c r="D14" s="792"/>
      <c r="E14" s="792" t="s">
        <v>462</v>
      </c>
      <c r="F14" s="792"/>
      <c r="G14" s="792"/>
      <c r="H14" s="793"/>
    </row>
    <row r="15" spans="1:8" s="324" customFormat="1" ht="17.7" customHeight="1" x14ac:dyDescent="0.3">
      <c r="A15" s="791" t="s">
        <v>76</v>
      </c>
      <c r="B15" s="792"/>
      <c r="C15" s="792"/>
      <c r="D15" s="792"/>
      <c r="E15" s="797" t="s">
        <v>128</v>
      </c>
      <c r="F15" s="797"/>
      <c r="G15" s="797"/>
      <c r="H15" s="798"/>
    </row>
    <row r="16" spans="1:8" s="324" customFormat="1" ht="17.7" customHeight="1" x14ac:dyDescent="0.3">
      <c r="A16" s="791" t="s">
        <v>74</v>
      </c>
      <c r="B16" s="792"/>
      <c r="C16" s="792"/>
      <c r="D16" s="792"/>
      <c r="E16" s="792" t="s">
        <v>73</v>
      </c>
      <c r="F16" s="792"/>
      <c r="G16" s="792"/>
      <c r="H16" s="793"/>
    </row>
    <row r="17" spans="1:9" s="324" customFormat="1" ht="10.199999999999999" customHeight="1" x14ac:dyDescent="0.3">
      <c r="A17" s="323"/>
      <c r="B17" s="323"/>
      <c r="C17" s="323"/>
      <c r="D17" s="323"/>
      <c r="E17" s="323"/>
      <c r="F17" s="323"/>
      <c r="G17" s="323"/>
      <c r="H17" s="323"/>
    </row>
    <row r="18" spans="1:9" s="324" customFormat="1" ht="15" customHeight="1" x14ac:dyDescent="0.3">
      <c r="A18" s="809" t="s">
        <v>72</v>
      </c>
      <c r="B18" s="809"/>
      <c r="C18" s="809"/>
      <c r="D18" s="809"/>
      <c r="E18" s="809"/>
      <c r="F18" s="809"/>
      <c r="G18" s="809"/>
      <c r="H18" s="809"/>
    </row>
    <row r="19" spans="1:9" s="324" customFormat="1" ht="42" customHeight="1" x14ac:dyDescent="0.3">
      <c r="A19" s="613" t="s">
        <v>71</v>
      </c>
      <c r="B19" s="613"/>
      <c r="C19" s="769" t="s">
        <v>1216</v>
      </c>
      <c r="D19" s="769"/>
      <c r="E19" s="769"/>
      <c r="F19" s="769"/>
      <c r="G19" s="769"/>
      <c r="H19" s="612"/>
    </row>
    <row r="20" spans="1:9" s="324" customFormat="1" ht="10.199999999999999" customHeight="1" x14ac:dyDescent="0.3">
      <c r="A20" s="323"/>
      <c r="B20" s="323"/>
      <c r="C20" s="323"/>
      <c r="D20" s="323"/>
      <c r="E20" s="323"/>
      <c r="F20" s="323"/>
      <c r="G20" s="323"/>
      <c r="H20" s="323"/>
    </row>
    <row r="21" spans="1:9" s="324" customFormat="1" ht="15" customHeight="1" x14ac:dyDescent="0.3">
      <c r="A21" s="1246" t="s">
        <v>69</v>
      </c>
      <c r="B21" s="1246"/>
      <c r="C21" s="1246"/>
      <c r="D21" s="1246"/>
      <c r="E21" s="323"/>
      <c r="F21" s="323"/>
      <c r="G21" s="323"/>
      <c r="H21" s="323"/>
    </row>
    <row r="22" spans="1:9" s="324" customFormat="1" x14ac:dyDescent="0.3">
      <c r="A22" s="766" t="s">
        <v>68</v>
      </c>
      <c r="B22" s="767" t="s">
        <v>67</v>
      </c>
      <c r="C22" s="767"/>
      <c r="D22" s="767"/>
      <c r="E22" s="767"/>
      <c r="F22" s="767"/>
      <c r="G22" s="767" t="s">
        <v>66</v>
      </c>
      <c r="H22" s="768"/>
    </row>
    <row r="23" spans="1:9" s="324" customFormat="1" ht="41.25" customHeight="1" x14ac:dyDescent="0.3">
      <c r="A23" s="766"/>
      <c r="B23" s="767"/>
      <c r="C23" s="767"/>
      <c r="D23" s="767"/>
      <c r="E23" s="767"/>
      <c r="F23" s="767"/>
      <c r="G23" s="456" t="s">
        <v>65</v>
      </c>
      <c r="H23" s="457" t="s">
        <v>64</v>
      </c>
    </row>
    <row r="24" spans="1:9" s="324" customFormat="1" ht="28.5" customHeight="1" x14ac:dyDescent="0.3">
      <c r="A24" s="766" t="s">
        <v>63</v>
      </c>
      <c r="B24" s="767"/>
      <c r="C24" s="767"/>
      <c r="D24" s="767"/>
      <c r="E24" s="767"/>
      <c r="F24" s="767"/>
      <c r="G24" s="767"/>
      <c r="H24" s="768"/>
    </row>
    <row r="25" spans="1:9" s="324" customFormat="1" ht="43.5" customHeight="1" x14ac:dyDescent="0.3">
      <c r="A25" s="519" t="s">
        <v>1485</v>
      </c>
      <c r="B25" s="612" t="s">
        <v>1486</v>
      </c>
      <c r="C25" s="613"/>
      <c r="D25" s="613"/>
      <c r="E25" s="613"/>
      <c r="F25" s="614"/>
      <c r="G25" s="456" t="s">
        <v>96</v>
      </c>
      <c r="H25" s="347" t="s">
        <v>93</v>
      </c>
    </row>
    <row r="26" spans="1:9" s="324" customFormat="1" ht="57.75" customHeight="1" x14ac:dyDescent="0.3">
      <c r="A26" s="519" t="s">
        <v>1487</v>
      </c>
      <c r="B26" s="817" t="s">
        <v>1482</v>
      </c>
      <c r="C26" s="817"/>
      <c r="D26" s="817"/>
      <c r="E26" s="817"/>
      <c r="F26" s="817"/>
      <c r="G26" s="456" t="s">
        <v>364</v>
      </c>
      <c r="H26" s="347" t="s">
        <v>93</v>
      </c>
      <c r="I26" s="393"/>
    </row>
    <row r="27" spans="1:9" s="324" customFormat="1" ht="27" customHeight="1" x14ac:dyDescent="0.3">
      <c r="A27" s="766" t="s">
        <v>56</v>
      </c>
      <c r="B27" s="767"/>
      <c r="C27" s="767"/>
      <c r="D27" s="767"/>
      <c r="E27" s="767"/>
      <c r="F27" s="767"/>
      <c r="G27" s="767"/>
      <c r="H27" s="768"/>
    </row>
    <row r="28" spans="1:9" s="324" customFormat="1" ht="69.75" customHeight="1" x14ac:dyDescent="0.3">
      <c r="A28" s="459" t="s">
        <v>1318</v>
      </c>
      <c r="B28" s="769" t="s">
        <v>1319</v>
      </c>
      <c r="C28" s="769"/>
      <c r="D28" s="769"/>
      <c r="E28" s="769"/>
      <c r="F28" s="769"/>
      <c r="G28" s="456" t="s">
        <v>1320</v>
      </c>
      <c r="H28" s="347" t="s">
        <v>93</v>
      </c>
    </row>
    <row r="29" spans="1:9" s="324" customFormat="1" ht="56.25" customHeight="1" x14ac:dyDescent="0.3">
      <c r="A29" s="459" t="s">
        <v>1321</v>
      </c>
      <c r="B29" s="769" t="s">
        <v>1322</v>
      </c>
      <c r="C29" s="769"/>
      <c r="D29" s="769"/>
      <c r="E29" s="769"/>
      <c r="F29" s="769"/>
      <c r="G29" s="456" t="s">
        <v>328</v>
      </c>
      <c r="H29" s="347" t="s">
        <v>93</v>
      </c>
    </row>
    <row r="30" spans="1:9" s="324" customFormat="1" ht="17.7" customHeight="1" x14ac:dyDescent="0.3">
      <c r="A30" s="766" t="s">
        <v>49</v>
      </c>
      <c r="B30" s="767"/>
      <c r="C30" s="767"/>
      <c r="D30" s="767"/>
      <c r="E30" s="767"/>
      <c r="F30" s="767"/>
      <c r="G30" s="767"/>
      <c r="H30" s="768"/>
    </row>
    <row r="31" spans="1:9" s="324" customFormat="1" ht="51" customHeight="1" x14ac:dyDescent="0.3">
      <c r="A31" s="459" t="s">
        <v>1323</v>
      </c>
      <c r="B31" s="769" t="s">
        <v>1324</v>
      </c>
      <c r="C31" s="769"/>
      <c r="D31" s="769"/>
      <c r="E31" s="769"/>
      <c r="F31" s="769"/>
      <c r="G31" s="456" t="s">
        <v>46</v>
      </c>
      <c r="H31" s="347" t="s">
        <v>93</v>
      </c>
    </row>
    <row r="32" spans="1:9" ht="20.7" customHeight="1" x14ac:dyDescent="0.3">
      <c r="A32" s="144"/>
      <c r="B32" s="144"/>
      <c r="C32" s="144"/>
      <c r="D32" s="144"/>
      <c r="E32" s="144"/>
      <c r="F32" s="144"/>
      <c r="G32" s="144"/>
      <c r="H32" s="144"/>
    </row>
    <row r="33" spans="1:8" ht="55.5" customHeight="1" x14ac:dyDescent="0.3">
      <c r="A33" s="1085" t="s">
        <v>29</v>
      </c>
      <c r="B33" s="1086"/>
      <c r="C33" s="1086"/>
      <c r="D33" s="1081" t="s">
        <v>1325</v>
      </c>
      <c r="E33" s="1075"/>
      <c r="F33" s="1075"/>
      <c r="G33" s="1075"/>
      <c r="H33" s="1075"/>
    </row>
    <row r="34" spans="1:8" ht="10.199999999999999" customHeight="1" x14ac:dyDescent="0.3">
      <c r="A34" s="144"/>
      <c r="B34" s="144"/>
      <c r="C34" s="144"/>
      <c r="D34" s="144"/>
      <c r="E34" s="144"/>
      <c r="F34" s="144"/>
      <c r="G34" s="144"/>
      <c r="H34" s="144"/>
    </row>
    <row r="35" spans="1:8" ht="10.199999999999999" customHeight="1" x14ac:dyDescent="0.3">
      <c r="A35" s="144"/>
      <c r="B35" s="144"/>
      <c r="C35" s="144"/>
      <c r="D35" s="144"/>
      <c r="E35" s="144"/>
      <c r="F35" s="144"/>
      <c r="G35" s="144"/>
      <c r="H35" s="144"/>
    </row>
    <row r="36" spans="1:8" ht="15" customHeight="1" x14ac:dyDescent="0.3">
      <c r="A36" s="145" t="s">
        <v>19</v>
      </c>
      <c r="B36" s="145"/>
      <c r="C36" s="145"/>
      <c r="D36" s="145"/>
      <c r="E36" s="145"/>
      <c r="F36" s="145"/>
      <c r="G36" s="144"/>
      <c r="H36" s="144"/>
    </row>
    <row r="37" spans="1:8" ht="16.2" x14ac:dyDescent="0.3">
      <c r="A37" s="1074" t="s">
        <v>18</v>
      </c>
      <c r="B37" s="1074"/>
      <c r="C37" s="1074"/>
      <c r="D37" s="1074"/>
      <c r="E37" s="1074"/>
      <c r="F37" s="1074"/>
      <c r="G37" s="142">
        <v>6</v>
      </c>
      <c r="H37" s="139" t="s">
        <v>4</v>
      </c>
    </row>
    <row r="38" spans="1:8" ht="16.2" x14ac:dyDescent="0.3">
      <c r="A38" s="1074" t="s">
        <v>17</v>
      </c>
      <c r="B38" s="1074"/>
      <c r="C38" s="1074"/>
      <c r="D38" s="1074"/>
      <c r="E38" s="1074"/>
      <c r="F38" s="1074"/>
      <c r="G38" s="142">
        <v>1</v>
      </c>
      <c r="H38" s="139" t="s">
        <v>4</v>
      </c>
    </row>
    <row r="39" spans="1:8" x14ac:dyDescent="0.3">
      <c r="A39" s="499"/>
      <c r="B39" s="499"/>
      <c r="C39" s="499"/>
      <c r="D39" s="499"/>
      <c r="E39" s="499"/>
      <c r="F39" s="499"/>
      <c r="G39" s="141"/>
      <c r="H39" s="139"/>
    </row>
    <row r="40" spans="1:8" x14ac:dyDescent="0.3">
      <c r="A40" s="1095" t="s">
        <v>16</v>
      </c>
      <c r="B40" s="1095"/>
      <c r="C40" s="1095"/>
      <c r="D40" s="1095"/>
      <c r="E40" s="1095"/>
      <c r="F40" s="1095"/>
      <c r="G40" s="503"/>
      <c r="H40" s="141"/>
    </row>
    <row r="41" spans="1:8" ht="33.75" customHeight="1" x14ac:dyDescent="0.3">
      <c r="A41" s="1075" t="s">
        <v>15</v>
      </c>
      <c r="B41" s="1075"/>
      <c r="C41" s="1075"/>
      <c r="D41" s="1075"/>
      <c r="E41" s="139">
        <f>SUM(E42:E47)</f>
        <v>30</v>
      </c>
      <c r="F41" s="139" t="s">
        <v>5</v>
      </c>
      <c r="G41" s="140">
        <f>E41/25</f>
        <v>1.2</v>
      </c>
      <c r="H41" s="139" t="s">
        <v>4</v>
      </c>
    </row>
    <row r="42" spans="1:8" ht="17.7" customHeight="1" x14ac:dyDescent="0.3">
      <c r="A42" s="144" t="s">
        <v>14</v>
      </c>
      <c r="B42" s="1074" t="s">
        <v>13</v>
      </c>
      <c r="C42" s="1074"/>
      <c r="D42" s="1074"/>
      <c r="E42" s="139">
        <v>0</v>
      </c>
      <c r="F42" s="139" t="s">
        <v>5</v>
      </c>
      <c r="G42" s="505"/>
      <c r="H42" s="552"/>
    </row>
    <row r="43" spans="1:8" ht="17.7" customHeight="1" x14ac:dyDescent="0.3">
      <c r="A43" s="144"/>
      <c r="B43" s="1074" t="s">
        <v>12</v>
      </c>
      <c r="C43" s="1074"/>
      <c r="D43" s="1074"/>
      <c r="E43" s="139">
        <v>0</v>
      </c>
      <c r="F43" s="139" t="s">
        <v>5</v>
      </c>
      <c r="G43" s="505"/>
      <c r="H43" s="552"/>
    </row>
    <row r="44" spans="1:8" ht="17.7" customHeight="1" x14ac:dyDescent="0.3">
      <c r="A44" s="144"/>
      <c r="B44" s="1074" t="s">
        <v>11</v>
      </c>
      <c r="C44" s="1074"/>
      <c r="D44" s="1074"/>
      <c r="E44" s="139">
        <v>30</v>
      </c>
      <c r="F44" s="139" t="s">
        <v>5</v>
      </c>
      <c r="G44" s="505"/>
      <c r="H44" s="552"/>
    </row>
    <row r="45" spans="1:8" ht="17.7" customHeight="1" x14ac:dyDescent="0.3">
      <c r="A45" s="144"/>
      <c r="B45" s="1074" t="s">
        <v>10</v>
      </c>
      <c r="C45" s="1074"/>
      <c r="D45" s="1074"/>
      <c r="E45" s="139">
        <v>0</v>
      </c>
      <c r="F45" s="139" t="s">
        <v>5</v>
      </c>
      <c r="G45" s="505"/>
      <c r="H45" s="552"/>
    </row>
    <row r="46" spans="1:8" ht="17.7" customHeight="1" x14ac:dyDescent="0.3">
      <c r="A46" s="144"/>
      <c r="B46" s="1074" t="s">
        <v>9</v>
      </c>
      <c r="C46" s="1074"/>
      <c r="D46" s="1074"/>
      <c r="E46" s="139">
        <v>0</v>
      </c>
      <c r="F46" s="139" t="s">
        <v>5</v>
      </c>
      <c r="G46" s="505"/>
      <c r="H46" s="552"/>
    </row>
    <row r="47" spans="1:8" ht="17.7" customHeight="1" x14ac:dyDescent="0.3">
      <c r="A47" s="144"/>
      <c r="B47" s="1074" t="s">
        <v>8</v>
      </c>
      <c r="C47" s="1074"/>
      <c r="D47" s="1074"/>
      <c r="E47" s="139">
        <v>0</v>
      </c>
      <c r="F47" s="139" t="s">
        <v>5</v>
      </c>
      <c r="G47" s="505"/>
      <c r="H47" s="552"/>
    </row>
    <row r="48" spans="1:8" ht="31.2" customHeight="1" x14ac:dyDescent="0.3">
      <c r="A48" s="1075" t="s">
        <v>7</v>
      </c>
      <c r="B48" s="1075"/>
      <c r="C48" s="1075"/>
      <c r="D48" s="1075"/>
      <c r="E48" s="139">
        <v>0</v>
      </c>
      <c r="F48" s="139" t="s">
        <v>5</v>
      </c>
      <c r="G48" s="140">
        <v>0</v>
      </c>
      <c r="H48" s="139" t="s">
        <v>4</v>
      </c>
    </row>
    <row r="49" spans="1:8" ht="17.7" customHeight="1" x14ac:dyDescent="0.3">
      <c r="A49" s="1074" t="s">
        <v>6</v>
      </c>
      <c r="B49" s="1074"/>
      <c r="C49" s="1074"/>
      <c r="D49" s="1074"/>
      <c r="E49" s="139">
        <f>G49*25</f>
        <v>145</v>
      </c>
      <c r="F49" s="139" t="s">
        <v>5</v>
      </c>
      <c r="G49" s="140">
        <f>D6-G48-G41</f>
        <v>5.8</v>
      </c>
      <c r="H49" s="139" t="s">
        <v>4</v>
      </c>
    </row>
    <row r="50" spans="1:8" ht="10.199999999999999" customHeight="1" x14ac:dyDescent="0.3"/>
    <row r="53" spans="1:8" x14ac:dyDescent="0.3">
      <c r="A53" s="138" t="s">
        <v>3</v>
      </c>
    </row>
    <row r="54" spans="1:8" ht="16.2" x14ac:dyDescent="0.3">
      <c r="A54" s="1076" t="s">
        <v>2</v>
      </c>
      <c r="B54" s="1076"/>
      <c r="C54" s="1076"/>
      <c r="D54" s="1076"/>
      <c r="E54" s="1076"/>
      <c r="F54" s="1076"/>
      <c r="G54" s="1076"/>
      <c r="H54" s="1076"/>
    </row>
    <row r="55" spans="1:8" x14ac:dyDescent="0.3">
      <c r="A55" s="138" t="s">
        <v>1</v>
      </c>
    </row>
    <row r="57" spans="1:8" x14ac:dyDescent="0.3">
      <c r="A57" s="1088" t="s">
        <v>0</v>
      </c>
      <c r="B57" s="1088"/>
      <c r="C57" s="1088"/>
      <c r="D57" s="1088"/>
      <c r="E57" s="1088"/>
      <c r="F57" s="1088"/>
      <c r="G57" s="1088"/>
      <c r="H57" s="1088"/>
    </row>
    <row r="58" spans="1:8" x14ac:dyDescent="0.3">
      <c r="A58" s="1088"/>
      <c r="B58" s="1088"/>
      <c r="C58" s="1088"/>
      <c r="D58" s="1088"/>
      <c r="E58" s="1088"/>
      <c r="F58" s="1088"/>
      <c r="G58" s="1088"/>
      <c r="H58" s="1088"/>
    </row>
    <row r="59" spans="1:8" x14ac:dyDescent="0.3">
      <c r="A59" s="1088"/>
      <c r="B59" s="1088"/>
      <c r="C59" s="1088"/>
      <c r="D59" s="1088"/>
      <c r="E59" s="1088"/>
      <c r="F59" s="1088"/>
      <c r="G59" s="1088"/>
      <c r="H59" s="1088"/>
    </row>
  </sheetData>
  <mergeCells count="51">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21:D21"/>
    <mergeCell ref="A22:A23"/>
    <mergeCell ref="B22:F23"/>
    <mergeCell ref="G22:H22"/>
    <mergeCell ref="A24:H24"/>
    <mergeCell ref="B25:F25"/>
    <mergeCell ref="B26:F26"/>
    <mergeCell ref="B43:D43"/>
    <mergeCell ref="B28:F28"/>
    <mergeCell ref="A33:C33"/>
    <mergeCell ref="D33:H33"/>
    <mergeCell ref="A37:F37"/>
    <mergeCell ref="A38:F38"/>
    <mergeCell ref="A40:F40"/>
    <mergeCell ref="A41:D41"/>
    <mergeCell ref="B42:D42"/>
    <mergeCell ref="A27:H27"/>
    <mergeCell ref="B29:F29"/>
    <mergeCell ref="A30:H30"/>
    <mergeCell ref="B31:F31"/>
    <mergeCell ref="A54:H54"/>
    <mergeCell ref="A57:H59"/>
    <mergeCell ref="B44:D44"/>
    <mergeCell ref="B45:D45"/>
    <mergeCell ref="B46:D46"/>
    <mergeCell ref="B47:D47"/>
    <mergeCell ref="A48:D48"/>
    <mergeCell ref="A49:D49"/>
  </mergeCells>
  <pageMargins left="0.7" right="0.7" top="0.75" bottom="0.75" header="0.3" footer="0.3"/>
  <pageSetup paperSize="9" orientation="portrait" r:id="rId1"/>
  <rowBreaks count="1" manualBreakCount="1">
    <brk id="2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opLeftCell="A7" zoomScaleNormal="100" zoomScaleSheetLayoutView="130" workbookViewId="0">
      <selection activeCell="A19" sqref="A19:B19"/>
    </sheetView>
  </sheetViews>
  <sheetFormatPr defaultColWidth="8.88671875" defaultRowHeight="13.8" x14ac:dyDescent="0.3"/>
  <cols>
    <col min="1" max="1" width="9.33203125" style="86" customWidth="1"/>
    <col min="2" max="2" width="11.6640625" style="86" customWidth="1"/>
    <col min="3" max="3" width="5.6640625" style="86" customWidth="1"/>
    <col min="4" max="4" width="20.5546875" style="86" customWidth="1"/>
    <col min="5" max="5" width="7.88671875" style="86" customWidth="1"/>
    <col min="6" max="6" width="8.6640625" style="86" customWidth="1"/>
    <col min="7" max="7" width="12.6640625" style="86" customWidth="1"/>
    <col min="8" max="8" width="9.6640625" style="86" customWidth="1"/>
    <col min="9" max="16384" width="8.88671875" style="86"/>
  </cols>
  <sheetData>
    <row r="1" spans="1:8" s="324" customFormat="1" ht="10.199999999999999" customHeight="1" x14ac:dyDescent="0.3"/>
    <row r="2" spans="1:8" s="325" customFormat="1" x14ac:dyDescent="0.3">
      <c r="A2" s="602" t="s">
        <v>91</v>
      </c>
      <c r="B2" s="602"/>
      <c r="C2" s="602"/>
      <c r="D2" s="602"/>
      <c r="E2" s="602"/>
      <c r="F2" s="602"/>
      <c r="G2" s="602"/>
      <c r="H2" s="602"/>
    </row>
    <row r="3" spans="1:8" s="324" customFormat="1" ht="10.199999999999999" customHeight="1" x14ac:dyDescent="0.3"/>
    <row r="4" spans="1:8" s="324" customFormat="1" ht="15" customHeight="1" x14ac:dyDescent="0.3">
      <c r="A4" s="325" t="s">
        <v>90</v>
      </c>
    </row>
    <row r="5" spans="1:8" s="324" customFormat="1" ht="17.7" customHeight="1" x14ac:dyDescent="0.3">
      <c r="A5" s="807" t="s">
        <v>129</v>
      </c>
      <c r="B5" s="807"/>
      <c r="C5" s="807"/>
      <c r="D5" s="807"/>
      <c r="E5" s="807"/>
      <c r="F5" s="807"/>
      <c r="G5" s="807"/>
      <c r="H5" s="807"/>
    </row>
    <row r="6" spans="1:8" s="324" customFormat="1" ht="17.7" customHeight="1" x14ac:dyDescent="0.3">
      <c r="A6" s="791" t="s">
        <v>88</v>
      </c>
      <c r="B6" s="792"/>
      <c r="C6" s="792"/>
      <c r="D6" s="792">
        <v>4</v>
      </c>
      <c r="E6" s="792"/>
      <c r="F6" s="792"/>
      <c r="G6" s="792"/>
      <c r="H6" s="793"/>
    </row>
    <row r="7" spans="1:8" s="324" customFormat="1" x14ac:dyDescent="0.3">
      <c r="A7" s="791" t="s">
        <v>87</v>
      </c>
      <c r="B7" s="792"/>
      <c r="C7" s="792"/>
      <c r="D7" s="781" t="s">
        <v>101</v>
      </c>
      <c r="E7" s="781"/>
      <c r="F7" s="781"/>
      <c r="G7" s="781"/>
      <c r="H7" s="808"/>
    </row>
    <row r="8" spans="1:8" s="324" customFormat="1" ht="17.7" customHeight="1" x14ac:dyDescent="0.3">
      <c r="A8" s="791" t="s">
        <v>85</v>
      </c>
      <c r="B8" s="792"/>
      <c r="C8" s="792"/>
      <c r="D8" s="779" t="s">
        <v>100</v>
      </c>
      <c r="E8" s="779"/>
      <c r="F8" s="779"/>
      <c r="G8" s="779"/>
      <c r="H8" s="782"/>
    </row>
    <row r="9" spans="1:8" s="324" customFormat="1" ht="17.7" customHeight="1" x14ac:dyDescent="0.3">
      <c r="A9" s="791" t="s">
        <v>83</v>
      </c>
      <c r="B9" s="792"/>
      <c r="C9" s="792"/>
      <c r="D9" s="779" t="s">
        <v>99</v>
      </c>
      <c r="E9" s="779"/>
      <c r="F9" s="779"/>
      <c r="G9" s="779"/>
      <c r="H9" s="782"/>
    </row>
    <row r="10" spans="1:8" s="324" customFormat="1" ht="10.199999999999999" customHeight="1" x14ac:dyDescent="0.3">
      <c r="A10" s="323"/>
      <c r="B10" s="323"/>
      <c r="C10" s="323"/>
      <c r="D10" s="323"/>
      <c r="E10" s="323"/>
      <c r="F10" s="323"/>
      <c r="G10" s="323"/>
      <c r="H10" s="323"/>
    </row>
    <row r="11" spans="1:8" s="324" customFormat="1" ht="15" customHeight="1" x14ac:dyDescent="0.3">
      <c r="A11" s="809" t="s">
        <v>81</v>
      </c>
      <c r="B11" s="809"/>
      <c r="C11" s="809"/>
      <c r="D11" s="809"/>
      <c r="E11" s="809"/>
      <c r="F11" s="809"/>
      <c r="G11" s="809"/>
      <c r="H11" s="809"/>
    </row>
    <row r="12" spans="1:8" s="324" customFormat="1" ht="17.7" customHeight="1" x14ac:dyDescent="0.3">
      <c r="A12" s="1248" t="s">
        <v>915</v>
      </c>
      <c r="B12" s="1248"/>
      <c r="C12" s="1248"/>
      <c r="D12" s="1248"/>
      <c r="E12" s="1248"/>
      <c r="F12" s="1248"/>
      <c r="G12" s="1248"/>
      <c r="H12" s="1248"/>
    </row>
    <row r="13" spans="1:8" s="324" customFormat="1" ht="17.7" customHeight="1" x14ac:dyDescent="0.3">
      <c r="A13" s="791" t="s">
        <v>79</v>
      </c>
      <c r="B13" s="792"/>
      <c r="C13" s="792"/>
      <c r="D13" s="792"/>
      <c r="E13" s="792" t="s">
        <v>78</v>
      </c>
      <c r="F13" s="792"/>
      <c r="G13" s="792"/>
      <c r="H13" s="793"/>
    </row>
    <row r="14" spans="1:8" s="324" customFormat="1" ht="17.7" customHeight="1" x14ac:dyDescent="0.3">
      <c r="A14" s="791" t="s">
        <v>77</v>
      </c>
      <c r="B14" s="792"/>
      <c r="C14" s="792"/>
      <c r="D14" s="792"/>
      <c r="E14" s="792" t="s">
        <v>462</v>
      </c>
      <c r="F14" s="792"/>
      <c r="G14" s="792"/>
      <c r="H14" s="793"/>
    </row>
    <row r="15" spans="1:8" s="324" customFormat="1" ht="17.7" customHeight="1" x14ac:dyDescent="0.3">
      <c r="A15" s="791" t="s">
        <v>76</v>
      </c>
      <c r="B15" s="792"/>
      <c r="C15" s="792"/>
      <c r="D15" s="792"/>
      <c r="E15" s="797" t="s">
        <v>128</v>
      </c>
      <c r="F15" s="797"/>
      <c r="G15" s="797"/>
      <c r="H15" s="798"/>
    </row>
    <row r="16" spans="1:8" s="324" customFormat="1" ht="17.7" customHeight="1" x14ac:dyDescent="0.3">
      <c r="A16" s="791" t="s">
        <v>74</v>
      </c>
      <c r="B16" s="792"/>
      <c r="C16" s="792"/>
      <c r="D16" s="792"/>
      <c r="E16" s="792" t="s">
        <v>73</v>
      </c>
      <c r="F16" s="792"/>
      <c r="G16" s="792"/>
      <c r="H16" s="793"/>
    </row>
    <row r="17" spans="1:8" s="324" customFormat="1" ht="10.199999999999999" customHeight="1" x14ac:dyDescent="0.3">
      <c r="A17" s="323"/>
      <c r="B17" s="323"/>
      <c r="C17" s="323"/>
      <c r="D17" s="323"/>
      <c r="E17" s="323"/>
      <c r="F17" s="323"/>
      <c r="G17" s="323"/>
      <c r="H17" s="323"/>
    </row>
    <row r="18" spans="1:8" s="324" customFormat="1" ht="15" customHeight="1" x14ac:dyDescent="0.3">
      <c r="A18" s="809" t="s">
        <v>72</v>
      </c>
      <c r="B18" s="809"/>
      <c r="C18" s="809"/>
      <c r="D18" s="809"/>
      <c r="E18" s="809"/>
      <c r="F18" s="809"/>
      <c r="G18" s="809"/>
      <c r="H18" s="809"/>
    </row>
    <row r="19" spans="1:8" s="324" customFormat="1" ht="48.75" customHeight="1" x14ac:dyDescent="0.3">
      <c r="A19" s="613" t="s">
        <v>71</v>
      </c>
      <c r="B19" s="613"/>
      <c r="C19" s="769" t="s">
        <v>127</v>
      </c>
      <c r="D19" s="769"/>
      <c r="E19" s="769"/>
      <c r="F19" s="769"/>
      <c r="G19" s="769"/>
      <c r="H19" s="612"/>
    </row>
    <row r="20" spans="1:8" s="324" customFormat="1" ht="10.199999999999999" customHeight="1" x14ac:dyDescent="0.3">
      <c r="A20" s="323"/>
      <c r="B20" s="323"/>
      <c r="C20" s="323"/>
      <c r="D20" s="323"/>
      <c r="E20" s="323"/>
      <c r="F20" s="323"/>
      <c r="G20" s="323"/>
      <c r="H20" s="323"/>
    </row>
    <row r="21" spans="1:8" s="324" customFormat="1" ht="15" customHeight="1" x14ac:dyDescent="0.3">
      <c r="A21" s="1246" t="s">
        <v>69</v>
      </c>
      <c r="B21" s="1246"/>
      <c r="C21" s="1246"/>
      <c r="D21" s="1246"/>
      <c r="E21" s="323"/>
      <c r="F21" s="323"/>
      <c r="G21" s="323"/>
      <c r="H21" s="323"/>
    </row>
    <row r="22" spans="1:8" s="324" customFormat="1" x14ac:dyDescent="0.3">
      <c r="A22" s="766" t="s">
        <v>68</v>
      </c>
      <c r="B22" s="767" t="s">
        <v>67</v>
      </c>
      <c r="C22" s="767"/>
      <c r="D22" s="767"/>
      <c r="E22" s="767"/>
      <c r="F22" s="767"/>
      <c r="G22" s="767" t="s">
        <v>66</v>
      </c>
      <c r="H22" s="768"/>
    </row>
    <row r="23" spans="1:8" s="324" customFormat="1" ht="33.75" customHeight="1" x14ac:dyDescent="0.3">
      <c r="A23" s="766"/>
      <c r="B23" s="767"/>
      <c r="C23" s="767"/>
      <c r="D23" s="767"/>
      <c r="E23" s="767"/>
      <c r="F23" s="767"/>
      <c r="G23" s="456" t="s">
        <v>65</v>
      </c>
      <c r="H23" s="457" t="s">
        <v>64</v>
      </c>
    </row>
    <row r="24" spans="1:8" s="324" customFormat="1" ht="17.7" customHeight="1" x14ac:dyDescent="0.3">
      <c r="A24" s="766" t="s">
        <v>63</v>
      </c>
      <c r="B24" s="767"/>
      <c r="C24" s="767"/>
      <c r="D24" s="767"/>
      <c r="E24" s="767"/>
      <c r="F24" s="767"/>
      <c r="G24" s="767"/>
      <c r="H24" s="768"/>
    </row>
    <row r="25" spans="1:8" s="324" customFormat="1" ht="38.25" customHeight="1" x14ac:dyDescent="0.3">
      <c r="A25" s="519" t="s">
        <v>126</v>
      </c>
      <c r="B25" s="769" t="s">
        <v>125</v>
      </c>
      <c r="C25" s="769"/>
      <c r="D25" s="769"/>
      <c r="E25" s="769"/>
      <c r="F25" s="769"/>
      <c r="G25" s="456" t="s">
        <v>124</v>
      </c>
      <c r="H25" s="347" t="s">
        <v>45</v>
      </c>
    </row>
    <row r="26" spans="1:8" s="324" customFormat="1" ht="17.7" customHeight="1" x14ac:dyDescent="0.3">
      <c r="A26" s="766" t="s">
        <v>56</v>
      </c>
      <c r="B26" s="767"/>
      <c r="C26" s="767"/>
      <c r="D26" s="767"/>
      <c r="E26" s="767"/>
      <c r="F26" s="767"/>
      <c r="G26" s="767"/>
      <c r="H26" s="768"/>
    </row>
    <row r="27" spans="1:8" s="324" customFormat="1" ht="52.5" customHeight="1" x14ac:dyDescent="0.3">
      <c r="A27" s="519" t="s">
        <v>123</v>
      </c>
      <c r="B27" s="769" t="s">
        <v>122</v>
      </c>
      <c r="C27" s="769"/>
      <c r="D27" s="769"/>
      <c r="E27" s="769"/>
      <c r="F27" s="769"/>
      <c r="G27" s="456" t="s">
        <v>94</v>
      </c>
      <c r="H27" s="347" t="s">
        <v>45</v>
      </c>
    </row>
    <row r="28" spans="1:8" s="324" customFormat="1" ht="50.25" customHeight="1" x14ac:dyDescent="0.3">
      <c r="A28" s="519" t="s">
        <v>121</v>
      </c>
      <c r="B28" s="769" t="s">
        <v>120</v>
      </c>
      <c r="C28" s="769"/>
      <c r="D28" s="769"/>
      <c r="E28" s="769"/>
      <c r="F28" s="769"/>
      <c r="G28" s="456" t="s">
        <v>119</v>
      </c>
      <c r="H28" s="457" t="s">
        <v>1439</v>
      </c>
    </row>
    <row r="29" spans="1:8" s="324" customFormat="1" ht="17.7" customHeight="1" x14ac:dyDescent="0.3">
      <c r="A29" s="766" t="s">
        <v>49</v>
      </c>
      <c r="B29" s="767"/>
      <c r="C29" s="767"/>
      <c r="D29" s="767"/>
      <c r="E29" s="767"/>
      <c r="F29" s="767"/>
      <c r="G29" s="767"/>
      <c r="H29" s="768"/>
    </row>
    <row r="30" spans="1:8" s="324" customFormat="1" ht="35.25" customHeight="1" x14ac:dyDescent="0.3">
      <c r="A30" s="519" t="s">
        <v>118</v>
      </c>
      <c r="B30" s="769" t="s">
        <v>117</v>
      </c>
      <c r="C30" s="769"/>
      <c r="D30" s="769"/>
      <c r="E30" s="769"/>
      <c r="F30" s="769"/>
      <c r="G30" s="456" t="s">
        <v>116</v>
      </c>
      <c r="H30" s="457" t="s">
        <v>93</v>
      </c>
    </row>
    <row r="31" spans="1:8" ht="10.199999999999999" customHeight="1" x14ac:dyDescent="0.3">
      <c r="A31" s="99"/>
      <c r="B31" s="99"/>
      <c r="C31" s="99"/>
      <c r="D31" s="99"/>
      <c r="E31" s="99"/>
      <c r="F31" s="99"/>
      <c r="G31" s="99"/>
      <c r="H31" s="99"/>
    </row>
    <row r="32" spans="1:8" ht="15" customHeight="1" x14ac:dyDescent="0.3">
      <c r="A32" s="124" t="s">
        <v>44</v>
      </c>
      <c r="B32" s="99"/>
      <c r="C32" s="99"/>
      <c r="D32" s="99"/>
      <c r="E32" s="99"/>
      <c r="F32" s="99"/>
      <c r="G32" s="99"/>
      <c r="H32" s="99"/>
    </row>
    <row r="33" spans="1:8" s="123" customFormat="1" ht="17.7" customHeight="1" x14ac:dyDescent="0.3">
      <c r="A33" s="885" t="s">
        <v>43</v>
      </c>
      <c r="B33" s="885"/>
      <c r="C33" s="885"/>
      <c r="D33" s="885"/>
      <c r="E33" s="885"/>
      <c r="F33" s="885"/>
      <c r="G33" s="98">
        <v>12</v>
      </c>
      <c r="H33" s="485" t="s">
        <v>5</v>
      </c>
    </row>
    <row r="34" spans="1:8" ht="41.25" customHeight="1" x14ac:dyDescent="0.3">
      <c r="A34" s="1009" t="s">
        <v>1510</v>
      </c>
      <c r="B34" s="978" t="s">
        <v>115</v>
      </c>
      <c r="C34" s="978"/>
      <c r="D34" s="978"/>
      <c r="E34" s="978"/>
      <c r="F34" s="978"/>
      <c r="G34" s="978"/>
      <c r="H34" s="879"/>
    </row>
    <row r="35" spans="1:8" ht="20.100000000000001" customHeight="1" x14ac:dyDescent="0.3">
      <c r="A35" s="1010"/>
      <c r="B35" s="978" t="s">
        <v>114</v>
      </c>
      <c r="C35" s="978"/>
      <c r="D35" s="978"/>
      <c r="E35" s="978"/>
      <c r="F35" s="978"/>
      <c r="G35" s="978"/>
      <c r="H35" s="879"/>
    </row>
    <row r="36" spans="1:8" ht="20.100000000000001" customHeight="1" x14ac:dyDescent="0.3">
      <c r="A36" s="1010"/>
      <c r="B36" s="978" t="s">
        <v>113</v>
      </c>
      <c r="C36" s="978"/>
      <c r="D36" s="978"/>
      <c r="E36" s="978"/>
      <c r="F36" s="978"/>
      <c r="G36" s="978"/>
      <c r="H36" s="879"/>
    </row>
    <row r="37" spans="1:8" ht="20.100000000000001" customHeight="1" x14ac:dyDescent="0.3">
      <c r="A37" s="1010"/>
      <c r="B37" s="978" t="s">
        <v>112</v>
      </c>
      <c r="C37" s="978"/>
      <c r="D37" s="978"/>
      <c r="E37" s="978"/>
      <c r="F37" s="978"/>
      <c r="G37" s="978"/>
      <c r="H37" s="879"/>
    </row>
    <row r="38" spans="1:8" ht="20.100000000000001" customHeight="1" x14ac:dyDescent="0.3">
      <c r="A38" s="1010"/>
      <c r="B38" s="978" t="s">
        <v>111</v>
      </c>
      <c r="C38" s="978"/>
      <c r="D38" s="978"/>
      <c r="E38" s="978"/>
      <c r="F38" s="978"/>
      <c r="G38" s="978"/>
      <c r="H38" s="879"/>
    </row>
    <row r="39" spans="1:8" ht="50.25" customHeight="1" x14ac:dyDescent="0.3">
      <c r="A39" s="1010"/>
      <c r="B39" s="978" t="s">
        <v>110</v>
      </c>
      <c r="C39" s="978"/>
      <c r="D39" s="978"/>
      <c r="E39" s="978"/>
      <c r="F39" s="978"/>
      <c r="G39" s="978"/>
      <c r="H39" s="879"/>
    </row>
    <row r="40" spans="1:8" ht="17.25" customHeight="1" x14ac:dyDescent="0.3">
      <c r="A40" s="1247"/>
      <c r="B40" s="978" t="s">
        <v>109</v>
      </c>
      <c r="C40" s="978"/>
      <c r="D40" s="978"/>
      <c r="E40" s="978"/>
      <c r="F40" s="978"/>
      <c r="G40" s="978"/>
      <c r="H40" s="879"/>
    </row>
    <row r="41" spans="1:8" x14ac:dyDescent="0.3">
      <c r="A41" s="979" t="s">
        <v>31</v>
      </c>
      <c r="B41" s="980"/>
      <c r="C41" s="980"/>
      <c r="D41" s="980" t="s">
        <v>108</v>
      </c>
      <c r="E41" s="980"/>
      <c r="F41" s="980"/>
      <c r="G41" s="980"/>
      <c r="H41" s="981"/>
    </row>
    <row r="42" spans="1:8" ht="52.5" customHeight="1" x14ac:dyDescent="0.3">
      <c r="A42" s="982" t="s">
        <v>29</v>
      </c>
      <c r="B42" s="983"/>
      <c r="C42" s="983"/>
      <c r="D42" s="983" t="s">
        <v>107</v>
      </c>
      <c r="E42" s="983"/>
      <c r="F42" s="983"/>
      <c r="G42" s="983"/>
      <c r="H42" s="986"/>
    </row>
    <row r="43" spans="1:8" s="123" customFormat="1" ht="17.7" customHeight="1" x14ac:dyDescent="0.3">
      <c r="A43" s="885" t="s">
        <v>106</v>
      </c>
      <c r="B43" s="885"/>
      <c r="C43" s="885"/>
      <c r="D43" s="885"/>
      <c r="E43" s="885"/>
      <c r="F43" s="885"/>
      <c r="G43" s="98">
        <v>12</v>
      </c>
      <c r="H43" s="485" t="s">
        <v>5</v>
      </c>
    </row>
    <row r="44" spans="1:8" ht="41.25" customHeight="1" x14ac:dyDescent="0.3">
      <c r="A44" s="1011" t="s">
        <v>35</v>
      </c>
      <c r="B44" s="978" t="s">
        <v>611</v>
      </c>
      <c r="C44" s="978"/>
      <c r="D44" s="978"/>
      <c r="E44" s="978"/>
      <c r="F44" s="978"/>
      <c r="G44" s="978"/>
      <c r="H44" s="879"/>
    </row>
    <row r="45" spans="1:8" ht="69" customHeight="1" x14ac:dyDescent="0.3">
      <c r="A45" s="1012"/>
      <c r="B45" s="978" t="s">
        <v>105</v>
      </c>
      <c r="C45" s="978"/>
      <c r="D45" s="978"/>
      <c r="E45" s="978"/>
      <c r="F45" s="978"/>
      <c r="G45" s="978"/>
      <c r="H45" s="879"/>
    </row>
    <row r="46" spans="1:8" ht="24" customHeight="1" x14ac:dyDescent="0.3">
      <c r="A46" s="1012"/>
      <c r="B46" s="978" t="s">
        <v>104</v>
      </c>
      <c r="C46" s="978"/>
      <c r="D46" s="978"/>
      <c r="E46" s="978"/>
      <c r="F46" s="978"/>
      <c r="G46" s="978"/>
      <c r="H46" s="879"/>
    </row>
    <row r="47" spans="1:8" ht="39.75" customHeight="1" x14ac:dyDescent="0.3">
      <c r="A47" s="1012"/>
      <c r="B47" s="978" t="s">
        <v>103</v>
      </c>
      <c r="C47" s="978"/>
      <c r="D47" s="978"/>
      <c r="E47" s="978"/>
      <c r="F47" s="978"/>
      <c r="G47" s="978"/>
      <c r="H47" s="879"/>
    </row>
    <row r="48" spans="1:8" x14ac:dyDescent="0.3">
      <c r="A48" s="979" t="s">
        <v>31</v>
      </c>
      <c r="B48" s="980"/>
      <c r="C48" s="980"/>
      <c r="D48" s="980" t="s">
        <v>102</v>
      </c>
      <c r="E48" s="980"/>
      <c r="F48" s="980"/>
      <c r="G48" s="980"/>
      <c r="H48" s="981"/>
    </row>
    <row r="49" spans="1:8" ht="40.5" customHeight="1" x14ac:dyDescent="0.3">
      <c r="A49" s="982" t="s">
        <v>29</v>
      </c>
      <c r="B49" s="983"/>
      <c r="C49" s="983"/>
      <c r="D49" s="983" t="s">
        <v>610</v>
      </c>
      <c r="E49" s="983"/>
      <c r="F49" s="983"/>
      <c r="G49" s="983"/>
      <c r="H49" s="986"/>
    </row>
    <row r="50" spans="1:8" ht="10.199999999999999" customHeight="1" x14ac:dyDescent="0.3">
      <c r="A50" s="99"/>
      <c r="B50" s="99"/>
      <c r="C50" s="99"/>
      <c r="D50" s="99"/>
      <c r="E50" s="99"/>
      <c r="F50" s="99"/>
      <c r="G50" s="99"/>
      <c r="H50" s="99"/>
    </row>
    <row r="51" spans="1:8" ht="15" customHeight="1" x14ac:dyDescent="0.3">
      <c r="A51" s="124" t="s">
        <v>27</v>
      </c>
      <c r="B51" s="99"/>
      <c r="C51" s="99"/>
      <c r="D51" s="99"/>
      <c r="E51" s="99"/>
      <c r="F51" s="99"/>
      <c r="G51" s="99"/>
      <c r="H51" s="99"/>
    </row>
    <row r="52" spans="1:8" ht="42.75" customHeight="1" x14ac:dyDescent="0.3">
      <c r="A52" s="976" t="s">
        <v>26</v>
      </c>
      <c r="B52" s="977"/>
      <c r="C52" s="978" t="s">
        <v>609</v>
      </c>
      <c r="D52" s="978"/>
      <c r="E52" s="978"/>
      <c r="F52" s="978"/>
      <c r="G52" s="978"/>
      <c r="H52" s="879"/>
    </row>
    <row r="53" spans="1:8" ht="88.5" customHeight="1" x14ac:dyDescent="0.3">
      <c r="A53" s="976"/>
      <c r="B53" s="977"/>
      <c r="C53" s="978" t="s">
        <v>608</v>
      </c>
      <c r="D53" s="978"/>
      <c r="E53" s="978"/>
      <c r="F53" s="978"/>
      <c r="G53" s="978"/>
      <c r="H53" s="879"/>
    </row>
    <row r="54" spans="1:8" ht="26.25" customHeight="1" x14ac:dyDescent="0.3">
      <c r="A54" s="976"/>
      <c r="B54" s="977"/>
      <c r="C54" s="879" t="s">
        <v>607</v>
      </c>
      <c r="D54" s="880"/>
      <c r="E54" s="880"/>
      <c r="F54" s="880"/>
      <c r="G54" s="880"/>
      <c r="H54" s="880"/>
    </row>
    <row r="55" spans="1:8" ht="41.25" customHeight="1" x14ac:dyDescent="0.3">
      <c r="A55" s="1006" t="s">
        <v>22</v>
      </c>
      <c r="B55" s="1007"/>
      <c r="C55" s="978" t="s">
        <v>606</v>
      </c>
      <c r="D55" s="978"/>
      <c r="E55" s="978"/>
      <c r="F55" s="978"/>
      <c r="G55" s="978"/>
      <c r="H55" s="879"/>
    </row>
    <row r="56" spans="1:8" ht="44.25" customHeight="1" x14ac:dyDescent="0.3">
      <c r="A56" s="868"/>
      <c r="B56" s="1008"/>
      <c r="C56" s="978" t="s">
        <v>605</v>
      </c>
      <c r="D56" s="978"/>
      <c r="E56" s="978"/>
      <c r="F56" s="978"/>
      <c r="G56" s="978"/>
      <c r="H56" s="879"/>
    </row>
    <row r="57" spans="1:8" ht="10.199999999999999" customHeight="1" x14ac:dyDescent="0.3">
      <c r="A57" s="99"/>
      <c r="B57" s="99"/>
      <c r="C57" s="99"/>
      <c r="D57" s="99"/>
      <c r="E57" s="99"/>
      <c r="F57" s="99"/>
      <c r="G57" s="99"/>
      <c r="H57" s="99"/>
    </row>
    <row r="58" spans="1:8" ht="15" customHeight="1" x14ac:dyDescent="0.3">
      <c r="A58" s="124" t="s">
        <v>19</v>
      </c>
      <c r="B58" s="124"/>
      <c r="C58" s="124"/>
      <c r="D58" s="124"/>
      <c r="E58" s="124"/>
      <c r="F58" s="124"/>
      <c r="G58" s="99"/>
      <c r="H58" s="99"/>
    </row>
    <row r="59" spans="1:8" ht="16.2" x14ac:dyDescent="0.3">
      <c r="A59" s="976" t="s">
        <v>18</v>
      </c>
      <c r="B59" s="976"/>
      <c r="C59" s="976"/>
      <c r="D59" s="976"/>
      <c r="E59" s="976"/>
      <c r="F59" s="976"/>
      <c r="G59" s="122">
        <v>3</v>
      </c>
      <c r="H59" s="118" t="s">
        <v>4</v>
      </c>
    </row>
    <row r="60" spans="1:8" ht="16.2" x14ac:dyDescent="0.3">
      <c r="A60" s="976" t="s">
        <v>17</v>
      </c>
      <c r="B60" s="976"/>
      <c r="C60" s="976"/>
      <c r="D60" s="976"/>
      <c r="E60" s="976"/>
      <c r="F60" s="976"/>
      <c r="G60" s="122">
        <v>1</v>
      </c>
      <c r="H60" s="118" t="s">
        <v>4</v>
      </c>
    </row>
    <row r="61" spans="1:8" x14ac:dyDescent="0.3">
      <c r="A61" s="481"/>
      <c r="B61" s="481"/>
      <c r="C61" s="481"/>
      <c r="D61" s="481"/>
      <c r="E61" s="481"/>
      <c r="F61" s="481"/>
      <c r="G61" s="120"/>
      <c r="H61" s="118"/>
    </row>
    <row r="62" spans="1:8" x14ac:dyDescent="0.3">
      <c r="A62" s="1005" t="s">
        <v>16</v>
      </c>
      <c r="B62" s="1005"/>
      <c r="C62" s="1005"/>
      <c r="D62" s="1005"/>
      <c r="E62" s="1005"/>
      <c r="F62" s="1005"/>
      <c r="G62" s="121"/>
      <c r="H62" s="120"/>
    </row>
    <row r="63" spans="1:8" ht="34.5" customHeight="1" x14ac:dyDescent="0.3">
      <c r="A63" s="880" t="s">
        <v>15</v>
      </c>
      <c r="B63" s="880"/>
      <c r="C63" s="880"/>
      <c r="D63" s="880"/>
      <c r="E63" s="118">
        <f>SUM(E64:E69)</f>
        <v>28</v>
      </c>
      <c r="F63" s="118" t="s">
        <v>5</v>
      </c>
      <c r="G63" s="119">
        <f>E63/25</f>
        <v>1.1200000000000001</v>
      </c>
      <c r="H63" s="118" t="s">
        <v>4</v>
      </c>
    </row>
    <row r="64" spans="1:8" ht="17.7" customHeight="1" x14ac:dyDescent="0.3">
      <c r="A64" s="99" t="s">
        <v>14</v>
      </c>
      <c r="B64" s="976" t="s">
        <v>13</v>
      </c>
      <c r="C64" s="976"/>
      <c r="D64" s="976"/>
      <c r="E64" s="118">
        <v>12</v>
      </c>
      <c r="F64" s="118" t="s">
        <v>5</v>
      </c>
      <c r="G64" s="469"/>
      <c r="H64" s="548"/>
    </row>
    <row r="65" spans="1:11" ht="17.7" customHeight="1" x14ac:dyDescent="0.3">
      <c r="A65" s="99"/>
      <c r="B65" s="976" t="s">
        <v>12</v>
      </c>
      <c r="C65" s="976"/>
      <c r="D65" s="976"/>
      <c r="E65" s="118">
        <v>12</v>
      </c>
      <c r="F65" s="118" t="s">
        <v>5</v>
      </c>
      <c r="G65" s="469"/>
      <c r="H65" s="548"/>
    </row>
    <row r="66" spans="1:11" ht="17.7" customHeight="1" x14ac:dyDescent="0.3">
      <c r="A66" s="99"/>
      <c r="B66" s="976" t="s">
        <v>11</v>
      </c>
      <c r="C66" s="976"/>
      <c r="D66" s="976"/>
      <c r="E66" s="118">
        <v>2</v>
      </c>
      <c r="F66" s="118" t="s">
        <v>5</v>
      </c>
      <c r="G66" s="469"/>
      <c r="H66" s="548"/>
    </row>
    <row r="67" spans="1:11" ht="17.7" customHeight="1" x14ac:dyDescent="0.3">
      <c r="A67" s="99"/>
      <c r="B67" s="976" t="s">
        <v>10</v>
      </c>
      <c r="C67" s="976"/>
      <c r="D67" s="976"/>
      <c r="E67" s="118">
        <v>0</v>
      </c>
      <c r="F67" s="118" t="s">
        <v>5</v>
      </c>
      <c r="G67" s="469"/>
      <c r="H67" s="548"/>
      <c r="K67" s="169"/>
    </row>
    <row r="68" spans="1:11" ht="17.7" customHeight="1" x14ac:dyDescent="0.3">
      <c r="A68" s="99"/>
      <c r="B68" s="976" t="s">
        <v>9</v>
      </c>
      <c r="C68" s="976"/>
      <c r="D68" s="976"/>
      <c r="E68" s="118">
        <v>0</v>
      </c>
      <c r="F68" s="118" t="s">
        <v>5</v>
      </c>
      <c r="G68" s="469"/>
      <c r="H68" s="548"/>
    </row>
    <row r="69" spans="1:11" ht="17.7" customHeight="1" x14ac:dyDescent="0.3">
      <c r="A69" s="99"/>
      <c r="B69" s="976" t="s">
        <v>8</v>
      </c>
      <c r="C69" s="976"/>
      <c r="D69" s="976"/>
      <c r="E69" s="118">
        <v>2</v>
      </c>
      <c r="F69" s="118" t="s">
        <v>5</v>
      </c>
      <c r="G69" s="469"/>
      <c r="H69" s="548"/>
    </row>
    <row r="70" spans="1:11" ht="31.2" customHeight="1" x14ac:dyDescent="0.3">
      <c r="A70" s="880" t="s">
        <v>7</v>
      </c>
      <c r="B70" s="880"/>
      <c r="C70" s="880"/>
      <c r="D70" s="880"/>
      <c r="E70" s="118">
        <v>0</v>
      </c>
      <c r="F70" s="118" t="s">
        <v>5</v>
      </c>
      <c r="G70" s="119">
        <v>0</v>
      </c>
      <c r="H70" s="118" t="s">
        <v>4</v>
      </c>
    </row>
    <row r="71" spans="1:11" ht="17.7" customHeight="1" x14ac:dyDescent="0.3">
      <c r="A71" s="976" t="s">
        <v>6</v>
      </c>
      <c r="B71" s="976"/>
      <c r="C71" s="976"/>
      <c r="D71" s="976"/>
      <c r="E71" s="118">
        <f>G71*25</f>
        <v>72</v>
      </c>
      <c r="F71" s="118" t="s">
        <v>5</v>
      </c>
      <c r="G71" s="119">
        <f>D6-G70-G63</f>
        <v>2.88</v>
      </c>
      <c r="H71" s="118" t="s">
        <v>4</v>
      </c>
    </row>
    <row r="72" spans="1:11" ht="10.199999999999999" customHeight="1" x14ac:dyDescent="0.3"/>
    <row r="75" spans="1:11" x14ac:dyDescent="0.3">
      <c r="A75" s="86" t="s">
        <v>3</v>
      </c>
    </row>
    <row r="76" spans="1:11" ht="16.2" x14ac:dyDescent="0.3">
      <c r="A76" s="1004" t="s">
        <v>2</v>
      </c>
      <c r="B76" s="1004"/>
      <c r="C76" s="1004"/>
      <c r="D76" s="1004"/>
      <c r="E76" s="1004"/>
      <c r="F76" s="1004"/>
      <c r="G76" s="1004"/>
      <c r="H76" s="1004"/>
    </row>
    <row r="77" spans="1:11" x14ac:dyDescent="0.3">
      <c r="A77" s="86" t="s">
        <v>1</v>
      </c>
    </row>
    <row r="79" spans="1:11" x14ac:dyDescent="0.3">
      <c r="A79" s="1001" t="s">
        <v>0</v>
      </c>
      <c r="B79" s="1001"/>
      <c r="C79" s="1001"/>
      <c r="D79" s="1001"/>
      <c r="E79" s="1001"/>
      <c r="F79" s="1001"/>
      <c r="G79" s="1001"/>
      <c r="H79" s="1001"/>
    </row>
    <row r="80" spans="1:11" x14ac:dyDescent="0.3">
      <c r="A80" s="1001"/>
      <c r="B80" s="1001"/>
      <c r="C80" s="1001"/>
      <c r="D80" s="1001"/>
      <c r="E80" s="1001"/>
      <c r="F80" s="1001"/>
      <c r="G80" s="1001"/>
      <c r="H80" s="1001"/>
    </row>
    <row r="81" spans="1:8" x14ac:dyDescent="0.3">
      <c r="A81" s="1001"/>
      <c r="B81" s="1001"/>
      <c r="C81" s="1001"/>
      <c r="D81" s="1001"/>
      <c r="E81" s="1001"/>
      <c r="F81" s="1001"/>
      <c r="G81" s="1001"/>
      <c r="H81" s="1001"/>
    </row>
  </sheetData>
  <mergeCells count="78">
    <mergeCell ref="A2:H2"/>
    <mergeCell ref="A5:H5"/>
    <mergeCell ref="A6:C6"/>
    <mergeCell ref="D6:H6"/>
    <mergeCell ref="A7:C7"/>
    <mergeCell ref="D7:H7"/>
    <mergeCell ref="A76:H76"/>
    <mergeCell ref="A79:H81"/>
    <mergeCell ref="A12:H12"/>
    <mergeCell ref="B25:F25"/>
    <mergeCell ref="B28:F28"/>
    <mergeCell ref="A26:H26"/>
    <mergeCell ref="B27:F27"/>
    <mergeCell ref="A15:D15"/>
    <mergeCell ref="A29:H29"/>
    <mergeCell ref="E15:H15"/>
    <mergeCell ref="A16:D16"/>
    <mergeCell ref="E16:H16"/>
    <mergeCell ref="A18:H18"/>
    <mergeCell ref="A19:B19"/>
    <mergeCell ref="C19:H19"/>
    <mergeCell ref="A14:D14"/>
    <mergeCell ref="D8:H8"/>
    <mergeCell ref="A9:C9"/>
    <mergeCell ref="D9:H9"/>
    <mergeCell ref="A11:H11"/>
    <mergeCell ref="A13:D13"/>
    <mergeCell ref="E13:H13"/>
    <mergeCell ref="A8:C8"/>
    <mergeCell ref="E14:H14"/>
    <mergeCell ref="A21:D21"/>
    <mergeCell ref="A22:A23"/>
    <mergeCell ref="B22:F23"/>
    <mergeCell ref="G22:H22"/>
    <mergeCell ref="A24:H24"/>
    <mergeCell ref="A43:F43"/>
    <mergeCell ref="A33:F33"/>
    <mergeCell ref="A34:A40"/>
    <mergeCell ref="B34:H34"/>
    <mergeCell ref="B39:H39"/>
    <mergeCell ref="B40:H40"/>
    <mergeCell ref="B35:H35"/>
    <mergeCell ref="B36:H36"/>
    <mergeCell ref="B37:H37"/>
    <mergeCell ref="B38:H38"/>
    <mergeCell ref="B30:F30"/>
    <mergeCell ref="A41:C41"/>
    <mergeCell ref="D41:H41"/>
    <mergeCell ref="A42:C42"/>
    <mergeCell ref="D42:H42"/>
    <mergeCell ref="B46:H46"/>
    <mergeCell ref="B45:H45"/>
    <mergeCell ref="A71:D71"/>
    <mergeCell ref="A63:D63"/>
    <mergeCell ref="B64:D64"/>
    <mergeCell ref="B65:D65"/>
    <mergeCell ref="B66:D66"/>
    <mergeCell ref="B67:D67"/>
    <mergeCell ref="B68:D68"/>
    <mergeCell ref="B69:D69"/>
    <mergeCell ref="D49:H49"/>
    <mergeCell ref="A44:A47"/>
    <mergeCell ref="B44:H44"/>
    <mergeCell ref="B47:H47"/>
    <mergeCell ref="A48:C48"/>
    <mergeCell ref="D48:H48"/>
    <mergeCell ref="A49:C49"/>
    <mergeCell ref="A52:B54"/>
    <mergeCell ref="C52:H52"/>
    <mergeCell ref="C54:H54"/>
    <mergeCell ref="C53:H53"/>
    <mergeCell ref="A55:B56"/>
    <mergeCell ref="C55:H55"/>
    <mergeCell ref="A70:D70"/>
    <mergeCell ref="C56:H56"/>
    <mergeCell ref="A59:F59"/>
    <mergeCell ref="A60:F60"/>
    <mergeCell ref="A62:F6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7" zoomScaleNormal="100" zoomScaleSheetLayoutView="112" workbookViewId="0">
      <selection activeCell="A19" sqref="A19:B19"/>
    </sheetView>
  </sheetViews>
  <sheetFormatPr defaultColWidth="8.88671875" defaultRowHeight="14.4" x14ac:dyDescent="0.3"/>
  <cols>
    <col min="1" max="1" width="9.33203125" style="86" customWidth="1"/>
    <col min="2" max="2" width="11.6640625" style="86" customWidth="1"/>
    <col min="3" max="3" width="5.6640625" style="86" customWidth="1"/>
    <col min="4" max="4" width="20.33203125" style="86" customWidth="1"/>
    <col min="5" max="5" width="8.5546875" style="86" customWidth="1"/>
    <col min="6" max="6" width="8.6640625" style="86" customWidth="1"/>
    <col min="7" max="7" width="12.6640625" style="86" customWidth="1"/>
    <col min="8" max="8" width="9.6640625" style="86" customWidth="1"/>
    <col min="9" max="9" width="8.88671875" style="86"/>
    <col min="10" max="16384" width="8.88671875" style="153"/>
  </cols>
  <sheetData>
    <row r="1" spans="1:9" s="415" customFormat="1" x14ac:dyDescent="0.3">
      <c r="A1" s="393"/>
      <c r="B1" s="393"/>
      <c r="C1" s="393"/>
      <c r="D1" s="393"/>
      <c r="E1" s="393"/>
      <c r="F1" s="393"/>
      <c r="G1" s="393"/>
      <c r="H1" s="393"/>
      <c r="I1" s="393"/>
    </row>
    <row r="2" spans="1:9" s="415" customFormat="1" x14ac:dyDescent="0.3">
      <c r="A2" s="1249" t="s">
        <v>91</v>
      </c>
      <c r="B2" s="1249"/>
      <c r="C2" s="1249"/>
      <c r="D2" s="1249"/>
      <c r="E2" s="1249"/>
      <c r="F2" s="1249"/>
      <c r="G2" s="1249"/>
      <c r="H2" s="1249"/>
      <c r="I2" s="395"/>
    </row>
    <row r="3" spans="1:9" s="415" customFormat="1" x14ac:dyDescent="0.3">
      <c r="A3" s="393"/>
      <c r="B3" s="393"/>
      <c r="C3" s="393"/>
      <c r="D3" s="393"/>
      <c r="E3" s="393"/>
      <c r="F3" s="393"/>
      <c r="G3" s="393"/>
      <c r="H3" s="393"/>
      <c r="I3" s="393"/>
    </row>
    <row r="4" spans="1:9" s="415" customFormat="1" x14ac:dyDescent="0.3">
      <c r="A4" s="395" t="s">
        <v>90</v>
      </c>
      <c r="B4" s="393"/>
      <c r="C4" s="393"/>
      <c r="D4" s="393"/>
      <c r="E4" s="393"/>
      <c r="F4" s="393"/>
      <c r="G4" s="393"/>
      <c r="H4" s="393"/>
      <c r="I4" s="393"/>
    </row>
    <row r="5" spans="1:9" s="415" customFormat="1" x14ac:dyDescent="0.3">
      <c r="A5" s="847" t="s">
        <v>529</v>
      </c>
      <c r="B5" s="847"/>
      <c r="C5" s="847"/>
      <c r="D5" s="847"/>
      <c r="E5" s="847"/>
      <c r="F5" s="847"/>
      <c r="G5" s="847"/>
      <c r="H5" s="847"/>
      <c r="I5" s="393"/>
    </row>
    <row r="6" spans="1:9" s="415" customFormat="1" ht="17.399999999999999" customHeight="1" x14ac:dyDescent="0.3">
      <c r="A6" s="810" t="s">
        <v>88</v>
      </c>
      <c r="B6" s="903"/>
      <c r="C6" s="903"/>
      <c r="D6" s="903">
        <v>3</v>
      </c>
      <c r="E6" s="903"/>
      <c r="F6" s="903"/>
      <c r="G6" s="903"/>
      <c r="H6" s="811"/>
      <c r="I6" s="393"/>
    </row>
    <row r="7" spans="1:9" s="415" customFormat="1" ht="17.399999999999999" customHeight="1" x14ac:dyDescent="0.3">
      <c r="A7" s="810" t="s">
        <v>87</v>
      </c>
      <c r="B7" s="903"/>
      <c r="C7" s="903"/>
      <c r="D7" s="904" t="s">
        <v>101</v>
      </c>
      <c r="E7" s="904"/>
      <c r="F7" s="904"/>
      <c r="G7" s="904"/>
      <c r="H7" s="905"/>
      <c r="I7" s="393"/>
    </row>
    <row r="8" spans="1:9" s="415" customFormat="1" ht="17.399999999999999" customHeight="1" x14ac:dyDescent="0.3">
      <c r="A8" s="810" t="s">
        <v>85</v>
      </c>
      <c r="B8" s="903"/>
      <c r="C8" s="903"/>
      <c r="D8" s="906" t="s">
        <v>168</v>
      </c>
      <c r="E8" s="906"/>
      <c r="F8" s="906"/>
      <c r="G8" s="906"/>
      <c r="H8" s="907"/>
      <c r="I8" s="393"/>
    </row>
    <row r="9" spans="1:9" s="415" customFormat="1" ht="17.399999999999999" customHeight="1" x14ac:dyDescent="0.3">
      <c r="A9" s="810" t="s">
        <v>83</v>
      </c>
      <c r="B9" s="903"/>
      <c r="C9" s="903"/>
      <c r="D9" s="906" t="s">
        <v>99</v>
      </c>
      <c r="E9" s="906"/>
      <c r="F9" s="906"/>
      <c r="G9" s="906"/>
      <c r="H9" s="907"/>
      <c r="I9" s="393"/>
    </row>
    <row r="10" spans="1:9" s="415" customFormat="1" x14ac:dyDescent="0.3">
      <c r="A10" s="409"/>
      <c r="B10" s="409"/>
      <c r="C10" s="409"/>
      <c r="D10" s="409"/>
      <c r="E10" s="409"/>
      <c r="F10" s="409"/>
      <c r="G10" s="409"/>
      <c r="H10" s="409"/>
      <c r="I10" s="393"/>
    </row>
    <row r="11" spans="1:9" s="415" customFormat="1" x14ac:dyDescent="0.3">
      <c r="A11" s="812" t="s">
        <v>81</v>
      </c>
      <c r="B11" s="812"/>
      <c r="C11" s="812"/>
      <c r="D11" s="812"/>
      <c r="E11" s="812"/>
      <c r="F11" s="812"/>
      <c r="G11" s="812"/>
      <c r="H11" s="812"/>
      <c r="I11" s="393"/>
    </row>
    <row r="12" spans="1:9" s="415" customFormat="1" ht="17.399999999999999" customHeight="1" x14ac:dyDescent="0.3">
      <c r="A12" s="909" t="s">
        <v>915</v>
      </c>
      <c r="B12" s="909"/>
      <c r="C12" s="909"/>
      <c r="D12" s="909"/>
      <c r="E12" s="909"/>
      <c r="F12" s="909"/>
      <c r="G12" s="909"/>
      <c r="H12" s="909"/>
      <c r="I12" s="393"/>
    </row>
    <row r="13" spans="1:9" s="415" customFormat="1" ht="17.399999999999999" customHeight="1" x14ac:dyDescent="0.3">
      <c r="A13" s="810" t="s">
        <v>79</v>
      </c>
      <c r="B13" s="903"/>
      <c r="C13" s="903"/>
      <c r="D13" s="903"/>
      <c r="E13" s="903" t="s">
        <v>78</v>
      </c>
      <c r="F13" s="903"/>
      <c r="G13" s="903"/>
      <c r="H13" s="811"/>
      <c r="I13" s="393"/>
    </row>
    <row r="14" spans="1:9" s="415" customFormat="1" ht="17.399999999999999" customHeight="1" x14ac:dyDescent="0.3">
      <c r="A14" s="810" t="s">
        <v>77</v>
      </c>
      <c r="B14" s="903"/>
      <c r="C14" s="903"/>
      <c r="D14" s="903"/>
      <c r="E14" s="903" t="s">
        <v>462</v>
      </c>
      <c r="F14" s="903"/>
      <c r="G14" s="903"/>
      <c r="H14" s="811"/>
      <c r="I14" s="393"/>
    </row>
    <row r="15" spans="1:9" s="415" customFormat="1" ht="17.399999999999999" customHeight="1" x14ac:dyDescent="0.3">
      <c r="A15" s="810" t="s">
        <v>76</v>
      </c>
      <c r="B15" s="903"/>
      <c r="C15" s="903"/>
      <c r="D15" s="903"/>
      <c r="E15" s="908" t="s">
        <v>128</v>
      </c>
      <c r="F15" s="908"/>
      <c r="G15" s="908"/>
      <c r="H15" s="816"/>
      <c r="I15" s="393"/>
    </row>
    <row r="16" spans="1:9" s="415" customFormat="1" ht="17.399999999999999" customHeight="1" x14ac:dyDescent="0.3">
      <c r="A16" s="810" t="s">
        <v>74</v>
      </c>
      <c r="B16" s="903"/>
      <c r="C16" s="903"/>
      <c r="D16" s="903"/>
      <c r="E16" s="903" t="s">
        <v>73</v>
      </c>
      <c r="F16" s="903"/>
      <c r="G16" s="903"/>
      <c r="H16" s="811"/>
      <c r="I16" s="393"/>
    </row>
    <row r="17" spans="1:9" s="415" customFormat="1" x14ac:dyDescent="0.3">
      <c r="A17" s="409"/>
      <c r="B17" s="409"/>
      <c r="C17" s="409"/>
      <c r="D17" s="409"/>
      <c r="E17" s="409"/>
      <c r="F17" s="409"/>
      <c r="G17" s="409"/>
      <c r="H17" s="409"/>
      <c r="I17" s="393"/>
    </row>
    <row r="18" spans="1:9" s="415" customFormat="1" x14ac:dyDescent="0.3">
      <c r="A18" s="812" t="s">
        <v>72</v>
      </c>
      <c r="B18" s="812"/>
      <c r="C18" s="812"/>
      <c r="D18" s="812"/>
      <c r="E18" s="812"/>
      <c r="F18" s="812"/>
      <c r="G18" s="812"/>
      <c r="H18" s="812"/>
      <c r="I18" s="393"/>
    </row>
    <row r="19" spans="1:9" s="415" customFormat="1" ht="42" customHeight="1" x14ac:dyDescent="0.3">
      <c r="A19" s="616" t="s">
        <v>71</v>
      </c>
      <c r="B19" s="616"/>
      <c r="C19" s="817" t="s">
        <v>166</v>
      </c>
      <c r="D19" s="817"/>
      <c r="E19" s="817"/>
      <c r="F19" s="817"/>
      <c r="G19" s="817"/>
      <c r="H19" s="615"/>
      <c r="I19" s="393"/>
    </row>
    <row r="20" spans="1:9" s="415" customFormat="1" x14ac:dyDescent="0.3">
      <c r="A20" s="409"/>
      <c r="B20" s="409"/>
      <c r="C20" s="409"/>
      <c r="D20" s="409"/>
      <c r="E20" s="409"/>
      <c r="F20" s="409"/>
      <c r="G20" s="409"/>
      <c r="H20" s="409"/>
      <c r="I20" s="393"/>
    </row>
    <row r="21" spans="1:9" s="415" customFormat="1" x14ac:dyDescent="0.3">
      <c r="A21" s="825" t="s">
        <v>69</v>
      </c>
      <c r="B21" s="825"/>
      <c r="C21" s="825"/>
      <c r="D21" s="825"/>
      <c r="E21" s="409"/>
      <c r="F21" s="409"/>
      <c r="G21" s="409"/>
      <c r="H21" s="409"/>
      <c r="I21" s="393"/>
    </row>
    <row r="22" spans="1:9" s="415" customFormat="1" x14ac:dyDescent="0.3">
      <c r="A22" s="829" t="s">
        <v>68</v>
      </c>
      <c r="B22" s="830" t="s">
        <v>67</v>
      </c>
      <c r="C22" s="830"/>
      <c r="D22" s="830"/>
      <c r="E22" s="830"/>
      <c r="F22" s="830"/>
      <c r="G22" s="830" t="s">
        <v>66</v>
      </c>
      <c r="H22" s="831"/>
      <c r="I22" s="393"/>
    </row>
    <row r="23" spans="1:9" s="415" customFormat="1" ht="39" customHeight="1" x14ac:dyDescent="0.3">
      <c r="A23" s="829"/>
      <c r="B23" s="830"/>
      <c r="C23" s="830"/>
      <c r="D23" s="830"/>
      <c r="E23" s="830"/>
      <c r="F23" s="830"/>
      <c r="G23" s="460" t="s">
        <v>65</v>
      </c>
      <c r="H23" s="461" t="s">
        <v>64</v>
      </c>
      <c r="I23" s="393"/>
    </row>
    <row r="24" spans="1:9" s="415" customFormat="1" ht="24" customHeight="1" x14ac:dyDescent="0.3">
      <c r="A24" s="829" t="s">
        <v>63</v>
      </c>
      <c r="B24" s="830"/>
      <c r="C24" s="830"/>
      <c r="D24" s="830"/>
      <c r="E24" s="830"/>
      <c r="F24" s="830"/>
      <c r="G24" s="830"/>
      <c r="H24" s="831"/>
      <c r="I24" s="393"/>
    </row>
    <row r="25" spans="1:9" s="415" customFormat="1" ht="42" customHeight="1" x14ac:dyDescent="0.3">
      <c r="A25" s="459" t="s">
        <v>528</v>
      </c>
      <c r="B25" s="817" t="s">
        <v>527</v>
      </c>
      <c r="C25" s="817"/>
      <c r="D25" s="817"/>
      <c r="E25" s="817"/>
      <c r="F25" s="817"/>
      <c r="G25" s="416" t="s">
        <v>266</v>
      </c>
      <c r="H25" s="355" t="s">
        <v>93</v>
      </c>
      <c r="I25" s="393"/>
    </row>
    <row r="26" spans="1:9" s="415" customFormat="1" ht="43.5" customHeight="1" x14ac:dyDescent="0.3">
      <c r="A26" s="459" t="s">
        <v>526</v>
      </c>
      <c r="B26" s="749" t="s">
        <v>525</v>
      </c>
      <c r="C26" s="749"/>
      <c r="D26" s="749"/>
      <c r="E26" s="749"/>
      <c r="F26" s="749"/>
      <c r="G26" s="416" t="s">
        <v>57</v>
      </c>
      <c r="H26" s="355" t="s">
        <v>45</v>
      </c>
      <c r="I26" s="393"/>
    </row>
    <row r="27" spans="1:9" s="415" customFormat="1" ht="22.5" customHeight="1" x14ac:dyDescent="0.3">
      <c r="A27" s="829" t="s">
        <v>56</v>
      </c>
      <c r="B27" s="830"/>
      <c r="C27" s="830"/>
      <c r="D27" s="830"/>
      <c r="E27" s="830"/>
      <c r="F27" s="830"/>
      <c r="G27" s="830"/>
      <c r="H27" s="831"/>
      <c r="I27" s="393"/>
    </row>
    <row r="28" spans="1:9" s="415" customFormat="1" ht="37.5" customHeight="1" x14ac:dyDescent="0.3">
      <c r="A28" s="459" t="s">
        <v>524</v>
      </c>
      <c r="B28" s="615" t="s">
        <v>523</v>
      </c>
      <c r="C28" s="616"/>
      <c r="D28" s="616"/>
      <c r="E28" s="616"/>
      <c r="F28" s="617"/>
      <c r="G28" s="416" t="s">
        <v>522</v>
      </c>
      <c r="H28" s="355" t="s">
        <v>424</v>
      </c>
      <c r="I28" s="393"/>
    </row>
    <row r="29" spans="1:9" s="415" customFormat="1" ht="42" customHeight="1" x14ac:dyDescent="0.3">
      <c r="A29" s="459" t="s">
        <v>521</v>
      </c>
      <c r="B29" s="615" t="s">
        <v>520</v>
      </c>
      <c r="C29" s="616"/>
      <c r="D29" s="616"/>
      <c r="E29" s="616"/>
      <c r="F29" s="617"/>
      <c r="G29" s="416" t="s">
        <v>214</v>
      </c>
      <c r="H29" s="355" t="s">
        <v>45</v>
      </c>
      <c r="I29" s="393"/>
    </row>
    <row r="30" spans="1:9" s="415" customFormat="1" ht="23.1" customHeight="1" x14ac:dyDescent="0.3">
      <c r="A30" s="829" t="s">
        <v>49</v>
      </c>
      <c r="B30" s="830"/>
      <c r="C30" s="830"/>
      <c r="D30" s="830"/>
      <c r="E30" s="830"/>
      <c r="F30" s="830"/>
      <c r="G30" s="830"/>
      <c r="H30" s="831"/>
      <c r="I30" s="393"/>
    </row>
    <row r="31" spans="1:9" s="415" customFormat="1" ht="42.75" customHeight="1" x14ac:dyDescent="0.3">
      <c r="A31" s="459" t="s">
        <v>519</v>
      </c>
      <c r="B31" s="817" t="s">
        <v>518</v>
      </c>
      <c r="C31" s="817"/>
      <c r="D31" s="817"/>
      <c r="E31" s="817"/>
      <c r="F31" s="817"/>
      <c r="G31" s="416" t="s">
        <v>46</v>
      </c>
      <c r="H31" s="355" t="s">
        <v>93</v>
      </c>
      <c r="I31" s="393"/>
    </row>
    <row r="32" spans="1:9" x14ac:dyDescent="0.3">
      <c r="A32" s="99"/>
      <c r="B32" s="99"/>
      <c r="C32" s="99"/>
      <c r="D32" s="99"/>
      <c r="E32" s="99"/>
      <c r="F32" s="99"/>
      <c r="G32" s="99"/>
      <c r="H32" s="99"/>
    </row>
    <row r="33" spans="1:9" x14ac:dyDescent="0.3">
      <c r="A33" s="124" t="s">
        <v>44</v>
      </c>
      <c r="B33" s="99"/>
      <c r="C33" s="99"/>
      <c r="D33" s="99"/>
      <c r="E33" s="99"/>
      <c r="F33" s="99"/>
      <c r="G33" s="99"/>
      <c r="H33" s="99"/>
    </row>
    <row r="34" spans="1:9" x14ac:dyDescent="0.3">
      <c r="A34" s="885" t="s">
        <v>43</v>
      </c>
      <c r="B34" s="885"/>
      <c r="C34" s="885"/>
      <c r="D34" s="885"/>
      <c r="E34" s="885"/>
      <c r="F34" s="885"/>
      <c r="G34" s="98">
        <v>9</v>
      </c>
      <c r="H34" s="485" t="s">
        <v>5</v>
      </c>
      <c r="I34" s="123"/>
    </row>
    <row r="35" spans="1:9" ht="19.5" customHeight="1" x14ac:dyDescent="0.3">
      <c r="A35" s="1011" t="s">
        <v>35</v>
      </c>
      <c r="B35" s="978" t="s">
        <v>517</v>
      </c>
      <c r="C35" s="978"/>
      <c r="D35" s="978"/>
      <c r="E35" s="978"/>
      <c r="F35" s="978"/>
      <c r="G35" s="978"/>
      <c r="H35" s="879"/>
    </row>
    <row r="36" spans="1:9" x14ac:dyDescent="0.3">
      <c r="A36" s="1012"/>
      <c r="B36" s="978" t="s">
        <v>516</v>
      </c>
      <c r="C36" s="978"/>
      <c r="D36" s="978"/>
      <c r="E36" s="978"/>
      <c r="F36" s="978"/>
      <c r="G36" s="978"/>
      <c r="H36" s="879"/>
    </row>
    <row r="37" spans="1:9" ht="18" customHeight="1" x14ac:dyDescent="0.3">
      <c r="A37" s="1012"/>
      <c r="B37" s="978" t="s">
        <v>515</v>
      </c>
      <c r="C37" s="978"/>
      <c r="D37" s="978"/>
      <c r="E37" s="978"/>
      <c r="F37" s="978"/>
      <c r="G37" s="978"/>
      <c r="H37" s="879"/>
    </row>
    <row r="38" spans="1:9" x14ac:dyDescent="0.3">
      <c r="A38" s="1012"/>
      <c r="B38" s="978" t="s">
        <v>514</v>
      </c>
      <c r="C38" s="978"/>
      <c r="D38" s="978"/>
      <c r="E38" s="978"/>
      <c r="F38" s="978"/>
      <c r="G38" s="978"/>
      <c r="H38" s="879"/>
    </row>
    <row r="39" spans="1:9" ht="16.5" customHeight="1" x14ac:dyDescent="0.3">
      <c r="A39" s="1012"/>
      <c r="B39" s="978" t="s">
        <v>513</v>
      </c>
      <c r="C39" s="978"/>
      <c r="D39" s="978"/>
      <c r="E39" s="978"/>
      <c r="F39" s="978"/>
      <c r="G39" s="978"/>
      <c r="H39" s="879"/>
    </row>
    <row r="40" spans="1:9" ht="16.95" customHeight="1" x14ac:dyDescent="0.3">
      <c r="A40" s="1012"/>
      <c r="B40" s="879" t="s">
        <v>512</v>
      </c>
      <c r="C40" s="880"/>
      <c r="D40" s="880"/>
      <c r="E40" s="880"/>
      <c r="F40" s="880"/>
      <c r="G40" s="880"/>
      <c r="H40" s="880"/>
    </row>
    <row r="41" spans="1:9" x14ac:dyDescent="0.3">
      <c r="A41" s="979" t="s">
        <v>31</v>
      </c>
      <c r="B41" s="980"/>
      <c r="C41" s="980"/>
      <c r="D41" s="980" t="s">
        <v>511</v>
      </c>
      <c r="E41" s="980"/>
      <c r="F41" s="980"/>
      <c r="G41" s="980"/>
      <c r="H41" s="981"/>
    </row>
    <row r="42" spans="1:9" ht="35.25" customHeight="1" x14ac:dyDescent="0.3">
      <c r="A42" s="982" t="s">
        <v>29</v>
      </c>
      <c r="B42" s="983"/>
      <c r="C42" s="983"/>
      <c r="D42" s="983" t="s">
        <v>510</v>
      </c>
      <c r="E42" s="983"/>
      <c r="F42" s="983"/>
      <c r="G42" s="983"/>
      <c r="H42" s="986"/>
    </row>
    <row r="43" spans="1:9" x14ac:dyDescent="0.3">
      <c r="A43" s="885" t="s">
        <v>509</v>
      </c>
      <c r="B43" s="885"/>
      <c r="C43" s="885"/>
      <c r="D43" s="885"/>
      <c r="E43" s="885"/>
      <c r="F43" s="885"/>
      <c r="G43" s="98">
        <v>9</v>
      </c>
      <c r="H43" s="485" t="s">
        <v>5</v>
      </c>
      <c r="I43" s="123"/>
    </row>
    <row r="44" spans="1:9" s="415" customFormat="1" ht="33" customHeight="1" x14ac:dyDescent="0.3">
      <c r="A44" s="898" t="s">
        <v>35</v>
      </c>
      <c r="B44" s="615" t="s">
        <v>508</v>
      </c>
      <c r="C44" s="616"/>
      <c r="D44" s="616"/>
      <c r="E44" s="616"/>
      <c r="F44" s="616"/>
      <c r="G44" s="616"/>
      <c r="H44" s="616"/>
      <c r="I44" s="393"/>
    </row>
    <row r="45" spans="1:9" s="415" customFormat="1" ht="20.100000000000001" customHeight="1" x14ac:dyDescent="0.3">
      <c r="A45" s="899"/>
      <c r="B45" s="615" t="s">
        <v>507</v>
      </c>
      <c r="C45" s="616"/>
      <c r="D45" s="616"/>
      <c r="E45" s="616"/>
      <c r="F45" s="616"/>
      <c r="G45" s="616"/>
      <c r="H45" s="616"/>
      <c r="I45" s="393"/>
    </row>
    <row r="46" spans="1:9" s="415" customFormat="1" ht="33" customHeight="1" x14ac:dyDescent="0.3">
      <c r="A46" s="899"/>
      <c r="B46" s="615" t="s">
        <v>506</v>
      </c>
      <c r="C46" s="616"/>
      <c r="D46" s="616"/>
      <c r="E46" s="616"/>
      <c r="F46" s="616"/>
      <c r="G46" s="616"/>
      <c r="H46" s="616"/>
      <c r="I46" s="393"/>
    </row>
    <row r="47" spans="1:9" s="415" customFormat="1" ht="20.100000000000001" customHeight="1" x14ac:dyDescent="0.3">
      <c r="A47" s="899"/>
      <c r="B47" s="615" t="s">
        <v>505</v>
      </c>
      <c r="C47" s="616"/>
      <c r="D47" s="616"/>
      <c r="E47" s="616"/>
      <c r="F47" s="616"/>
      <c r="G47" s="616"/>
      <c r="H47" s="616"/>
      <c r="I47" s="393"/>
    </row>
    <row r="48" spans="1:9" s="415" customFormat="1" ht="33.75" customHeight="1" x14ac:dyDescent="0.3">
      <c r="A48" s="899"/>
      <c r="B48" s="615" t="s">
        <v>504</v>
      </c>
      <c r="C48" s="616"/>
      <c r="D48" s="616"/>
      <c r="E48" s="616"/>
      <c r="F48" s="616"/>
      <c r="G48" s="616"/>
      <c r="H48" s="616"/>
      <c r="I48" s="393"/>
    </row>
    <row r="49" spans="1:8" ht="19.5" customHeight="1" x14ac:dyDescent="0.3">
      <c r="A49" s="979" t="s">
        <v>31</v>
      </c>
      <c r="B49" s="980"/>
      <c r="C49" s="980"/>
      <c r="D49" s="906" t="s">
        <v>1484</v>
      </c>
      <c r="E49" s="906"/>
      <c r="F49" s="906"/>
      <c r="G49" s="906"/>
      <c r="H49" s="907"/>
    </row>
    <row r="50" spans="1:8" ht="39" customHeight="1" x14ac:dyDescent="0.3">
      <c r="A50" s="982" t="s">
        <v>29</v>
      </c>
      <c r="B50" s="983"/>
      <c r="C50" s="983"/>
      <c r="D50" s="983" t="s">
        <v>406</v>
      </c>
      <c r="E50" s="983"/>
      <c r="F50" s="983"/>
      <c r="G50" s="983"/>
      <c r="H50" s="986"/>
    </row>
    <row r="51" spans="1:8" x14ac:dyDescent="0.3">
      <c r="A51" s="99"/>
      <c r="B51" s="99"/>
      <c r="C51" s="99"/>
      <c r="D51" s="99"/>
      <c r="E51" s="99"/>
      <c r="F51" s="99"/>
      <c r="G51" s="99"/>
      <c r="H51" s="99"/>
    </row>
    <row r="52" spans="1:8" x14ac:dyDescent="0.3">
      <c r="A52" s="124" t="s">
        <v>27</v>
      </c>
      <c r="B52" s="99"/>
      <c r="C52" s="99"/>
      <c r="D52" s="99"/>
      <c r="E52" s="99"/>
      <c r="F52" s="99"/>
      <c r="G52" s="99"/>
      <c r="H52" s="99"/>
    </row>
    <row r="53" spans="1:8" ht="34.5" customHeight="1" x14ac:dyDescent="0.3">
      <c r="A53" s="976" t="s">
        <v>26</v>
      </c>
      <c r="B53" s="977"/>
      <c r="C53" s="879" t="s">
        <v>503</v>
      </c>
      <c r="D53" s="880"/>
      <c r="E53" s="880"/>
      <c r="F53" s="880"/>
      <c r="G53" s="880"/>
      <c r="H53" s="880"/>
    </row>
    <row r="54" spans="1:8" ht="34.5" customHeight="1" x14ac:dyDescent="0.3">
      <c r="A54" s="976"/>
      <c r="B54" s="977"/>
      <c r="C54" s="978" t="s">
        <v>502</v>
      </c>
      <c r="D54" s="978"/>
      <c r="E54" s="978"/>
      <c r="F54" s="978"/>
      <c r="G54" s="978"/>
      <c r="H54" s="879"/>
    </row>
    <row r="55" spans="1:8" ht="24" customHeight="1" x14ac:dyDescent="0.3">
      <c r="A55" s="976"/>
      <c r="B55" s="977"/>
      <c r="C55" s="978" t="s">
        <v>501</v>
      </c>
      <c r="D55" s="978"/>
      <c r="E55" s="978"/>
      <c r="F55" s="978"/>
      <c r="G55" s="978"/>
      <c r="H55" s="879"/>
    </row>
    <row r="56" spans="1:8" ht="34.200000000000003" customHeight="1" x14ac:dyDescent="0.3">
      <c r="A56" s="1250" t="s">
        <v>22</v>
      </c>
      <c r="B56" s="1251"/>
      <c r="C56" s="879" t="s">
        <v>500</v>
      </c>
      <c r="D56" s="880"/>
      <c r="E56" s="880"/>
      <c r="F56" s="880"/>
      <c r="G56" s="880"/>
      <c r="H56" s="880"/>
    </row>
    <row r="57" spans="1:8" ht="39" customHeight="1" x14ac:dyDescent="0.3">
      <c r="A57" s="1252"/>
      <c r="B57" s="1253"/>
      <c r="C57" s="978" t="s">
        <v>499</v>
      </c>
      <c r="D57" s="978"/>
      <c r="E57" s="978"/>
      <c r="F57" s="978"/>
      <c r="G57" s="978"/>
      <c r="H57" s="879"/>
    </row>
    <row r="58" spans="1:8" x14ac:dyDescent="0.3">
      <c r="A58" s="99"/>
      <c r="B58" s="99"/>
      <c r="C58" s="99"/>
      <c r="D58" s="99"/>
      <c r="E58" s="99"/>
      <c r="F58" s="99"/>
      <c r="G58" s="99"/>
      <c r="H58" s="99"/>
    </row>
    <row r="59" spans="1:8" x14ac:dyDescent="0.3">
      <c r="A59" s="124" t="s">
        <v>19</v>
      </c>
      <c r="B59" s="124"/>
      <c r="C59" s="124"/>
      <c r="D59" s="124"/>
      <c r="E59" s="124"/>
      <c r="F59" s="124"/>
      <c r="G59" s="99"/>
      <c r="H59" s="99"/>
    </row>
    <row r="60" spans="1:8" ht="16.2" x14ac:dyDescent="0.3">
      <c r="A60" s="976" t="s">
        <v>18</v>
      </c>
      <c r="B60" s="976"/>
      <c r="C60" s="976"/>
      <c r="D60" s="976"/>
      <c r="E60" s="976"/>
      <c r="F60" s="976"/>
      <c r="G60" s="122">
        <v>1.5</v>
      </c>
      <c r="H60" s="118" t="s">
        <v>4</v>
      </c>
    </row>
    <row r="61" spans="1:8" ht="16.2" x14ac:dyDescent="0.3">
      <c r="A61" s="976" t="s">
        <v>17</v>
      </c>
      <c r="B61" s="976"/>
      <c r="C61" s="976"/>
      <c r="D61" s="976"/>
      <c r="E61" s="976"/>
      <c r="F61" s="976"/>
      <c r="G61" s="122">
        <v>1.5</v>
      </c>
      <c r="H61" s="118" t="s">
        <v>4</v>
      </c>
    </row>
    <row r="62" spans="1:8" x14ac:dyDescent="0.3">
      <c r="A62" s="481"/>
      <c r="B62" s="481"/>
      <c r="C62" s="481"/>
      <c r="D62" s="481"/>
      <c r="E62" s="481"/>
      <c r="F62" s="481"/>
      <c r="G62" s="120"/>
      <c r="H62" s="118"/>
    </row>
    <row r="63" spans="1:8" x14ac:dyDescent="0.3">
      <c r="A63" s="1005" t="s">
        <v>16</v>
      </c>
      <c r="B63" s="1005"/>
      <c r="C63" s="1005"/>
      <c r="D63" s="1005"/>
      <c r="E63" s="1005"/>
      <c r="F63" s="1005"/>
      <c r="G63" s="121"/>
      <c r="H63" s="120"/>
    </row>
    <row r="64" spans="1:8" ht="36" customHeight="1" x14ac:dyDescent="0.3">
      <c r="A64" s="880" t="s">
        <v>15</v>
      </c>
      <c r="B64" s="880"/>
      <c r="C64" s="880"/>
      <c r="D64" s="880"/>
      <c r="E64" s="118">
        <f>SUM(E65:E70)</f>
        <v>23</v>
      </c>
      <c r="F64" s="118" t="s">
        <v>5</v>
      </c>
      <c r="G64" s="119">
        <f>E64/25</f>
        <v>0.92</v>
      </c>
      <c r="H64" s="118" t="s">
        <v>4</v>
      </c>
    </row>
    <row r="65" spans="1:8" x14ac:dyDescent="0.3">
      <c r="A65" s="99" t="s">
        <v>14</v>
      </c>
      <c r="B65" s="976" t="s">
        <v>13</v>
      </c>
      <c r="C65" s="976"/>
      <c r="D65" s="976"/>
      <c r="E65" s="118">
        <v>9</v>
      </c>
      <c r="F65" s="118" t="s">
        <v>5</v>
      </c>
      <c r="G65" s="469"/>
      <c r="H65" s="548"/>
    </row>
    <row r="66" spans="1:8" x14ac:dyDescent="0.3">
      <c r="A66" s="99"/>
      <c r="B66" s="976" t="s">
        <v>12</v>
      </c>
      <c r="C66" s="976"/>
      <c r="D66" s="976"/>
      <c r="E66" s="118">
        <v>9</v>
      </c>
      <c r="F66" s="118" t="s">
        <v>5</v>
      </c>
      <c r="G66" s="469"/>
      <c r="H66" s="548"/>
    </row>
    <row r="67" spans="1:8" x14ac:dyDescent="0.3">
      <c r="A67" s="99"/>
      <c r="B67" s="976" t="s">
        <v>11</v>
      </c>
      <c r="C67" s="976"/>
      <c r="D67" s="976"/>
      <c r="E67" s="118">
        <v>3</v>
      </c>
      <c r="F67" s="118" t="s">
        <v>5</v>
      </c>
      <c r="G67" s="469"/>
      <c r="H67" s="548"/>
    </row>
    <row r="68" spans="1:8" x14ac:dyDescent="0.3">
      <c r="A68" s="99"/>
      <c r="B68" s="976" t="s">
        <v>10</v>
      </c>
      <c r="C68" s="976"/>
      <c r="D68" s="976"/>
      <c r="E68" s="118">
        <v>0</v>
      </c>
      <c r="F68" s="118" t="s">
        <v>5</v>
      </c>
      <c r="G68" s="469"/>
      <c r="H68" s="548"/>
    </row>
    <row r="69" spans="1:8" x14ac:dyDescent="0.3">
      <c r="A69" s="99"/>
      <c r="B69" s="976" t="s">
        <v>9</v>
      </c>
      <c r="C69" s="976"/>
      <c r="D69" s="976"/>
      <c r="E69" s="118">
        <v>0</v>
      </c>
      <c r="F69" s="118" t="s">
        <v>5</v>
      </c>
      <c r="G69" s="469"/>
      <c r="H69" s="548"/>
    </row>
    <row r="70" spans="1:8" x14ac:dyDescent="0.3">
      <c r="A70" s="99"/>
      <c r="B70" s="976" t="s">
        <v>8</v>
      </c>
      <c r="C70" s="976"/>
      <c r="D70" s="976"/>
      <c r="E70" s="118">
        <v>2</v>
      </c>
      <c r="F70" s="118" t="s">
        <v>5</v>
      </c>
      <c r="G70" s="469"/>
      <c r="H70" s="548"/>
    </row>
    <row r="71" spans="1:8" ht="32.25" customHeight="1" x14ac:dyDescent="0.3">
      <c r="A71" s="880" t="s">
        <v>7</v>
      </c>
      <c r="B71" s="880"/>
      <c r="C71" s="880"/>
      <c r="D71" s="880"/>
      <c r="E71" s="118">
        <v>0</v>
      </c>
      <c r="F71" s="118" t="s">
        <v>5</v>
      </c>
      <c r="G71" s="119">
        <v>0</v>
      </c>
      <c r="H71" s="118" t="s">
        <v>4</v>
      </c>
    </row>
    <row r="72" spans="1:8" ht="16.2" x14ac:dyDescent="0.3">
      <c r="A72" s="976" t="s">
        <v>6</v>
      </c>
      <c r="B72" s="976"/>
      <c r="C72" s="976"/>
      <c r="D72" s="976"/>
      <c r="E72" s="118">
        <f>G72*25</f>
        <v>52</v>
      </c>
      <c r="F72" s="118" t="s">
        <v>5</v>
      </c>
      <c r="G72" s="119">
        <f>D6-G71-G64</f>
        <v>2.08</v>
      </c>
      <c r="H72" s="118" t="s">
        <v>4</v>
      </c>
    </row>
    <row r="76" spans="1:8" x14ac:dyDescent="0.3">
      <c r="A76" s="86" t="s">
        <v>3</v>
      </c>
    </row>
    <row r="77" spans="1:8" ht="16.2" x14ac:dyDescent="0.3">
      <c r="A77" s="1004" t="s">
        <v>2</v>
      </c>
      <c r="B77" s="1004"/>
      <c r="C77" s="1004"/>
      <c r="D77" s="1004"/>
      <c r="E77" s="1004"/>
      <c r="F77" s="1004"/>
      <c r="G77" s="1004"/>
      <c r="H77" s="1004"/>
    </row>
    <row r="78" spans="1:8" x14ac:dyDescent="0.3">
      <c r="A78" s="86" t="s">
        <v>1</v>
      </c>
    </row>
    <row r="80" spans="1:8" x14ac:dyDescent="0.3">
      <c r="A80" s="1001" t="s">
        <v>0</v>
      </c>
      <c r="B80" s="1001"/>
      <c r="C80" s="1001"/>
      <c r="D80" s="1001"/>
      <c r="E80" s="1001"/>
      <c r="F80" s="1001"/>
      <c r="G80" s="1001"/>
      <c r="H80" s="1001"/>
    </row>
    <row r="81" spans="1:8" x14ac:dyDescent="0.3">
      <c r="A81" s="1001"/>
      <c r="B81" s="1001"/>
      <c r="C81" s="1001"/>
      <c r="D81" s="1001"/>
      <c r="E81" s="1001"/>
      <c r="F81" s="1001"/>
      <c r="G81" s="1001"/>
      <c r="H81" s="1001"/>
    </row>
    <row r="82" spans="1:8" x14ac:dyDescent="0.3">
      <c r="A82" s="1001"/>
      <c r="B82" s="1001"/>
      <c r="C82" s="1001"/>
      <c r="D82" s="1001"/>
      <c r="E82" s="1001"/>
      <c r="F82" s="1001"/>
      <c r="G82" s="1001"/>
      <c r="H82" s="1001"/>
    </row>
  </sheetData>
  <mergeCells count="79">
    <mergeCell ref="A72:D72"/>
    <mergeCell ref="A77:H77"/>
    <mergeCell ref="A80:H82"/>
    <mergeCell ref="B69:D69"/>
    <mergeCell ref="C57:H57"/>
    <mergeCell ref="A60:F60"/>
    <mergeCell ref="A61:F61"/>
    <mergeCell ref="A63:F63"/>
    <mergeCell ref="A64:D64"/>
    <mergeCell ref="B65:D65"/>
    <mergeCell ref="A71:D71"/>
    <mergeCell ref="B67:D67"/>
    <mergeCell ref="B68:D68"/>
    <mergeCell ref="B70:D70"/>
    <mergeCell ref="A49:C49"/>
    <mergeCell ref="D49:H49"/>
    <mergeCell ref="A50:C50"/>
    <mergeCell ref="D50:H50"/>
    <mergeCell ref="B66:D66"/>
    <mergeCell ref="A56:B57"/>
    <mergeCell ref="C56:H56"/>
    <mergeCell ref="A53:B55"/>
    <mergeCell ref="C53:H53"/>
    <mergeCell ref="C54:H54"/>
    <mergeCell ref="C55:H55"/>
    <mergeCell ref="B46:H46"/>
    <mergeCell ref="A41:C41"/>
    <mergeCell ref="D41:H41"/>
    <mergeCell ref="A42:C42"/>
    <mergeCell ref="D42:H42"/>
    <mergeCell ref="A43:F43"/>
    <mergeCell ref="A44:A48"/>
    <mergeCell ref="B44:H44"/>
    <mergeCell ref="B47:H47"/>
    <mergeCell ref="B45:H45"/>
    <mergeCell ref="B48:H48"/>
    <mergeCell ref="B39:H39"/>
    <mergeCell ref="B40:H40"/>
    <mergeCell ref="B25:F25"/>
    <mergeCell ref="B26:F26"/>
    <mergeCell ref="A27:H27"/>
    <mergeCell ref="B29:F29"/>
    <mergeCell ref="B28:F28"/>
    <mergeCell ref="A30:H30"/>
    <mergeCell ref="B31:F31"/>
    <mergeCell ref="A34:F34"/>
    <mergeCell ref="A35:A40"/>
    <mergeCell ref="B35:H35"/>
    <mergeCell ref="B38:H38"/>
    <mergeCell ref="A24:H24"/>
    <mergeCell ref="B36:H36"/>
    <mergeCell ref="B37:H37"/>
    <mergeCell ref="A14:D14"/>
    <mergeCell ref="E14:H14"/>
    <mergeCell ref="A16:D16"/>
    <mergeCell ref="E16:H16"/>
    <mergeCell ref="A18:H18"/>
    <mergeCell ref="A15:D15"/>
    <mergeCell ref="E15:H15"/>
    <mergeCell ref="A21:D21"/>
    <mergeCell ref="A22:A23"/>
    <mergeCell ref="B22:F23"/>
    <mergeCell ref="G22:H22"/>
    <mergeCell ref="A19:B19"/>
    <mergeCell ref="C19:H19"/>
    <mergeCell ref="A2:H2"/>
    <mergeCell ref="A5:H5"/>
    <mergeCell ref="A6:C6"/>
    <mergeCell ref="D6:H6"/>
    <mergeCell ref="A7:C7"/>
    <mergeCell ref="D7:H7"/>
    <mergeCell ref="A12:H12"/>
    <mergeCell ref="A13:D13"/>
    <mergeCell ref="E13:H13"/>
    <mergeCell ref="A8:C8"/>
    <mergeCell ref="D8:H8"/>
    <mergeCell ref="A9:C9"/>
    <mergeCell ref="D9:H9"/>
    <mergeCell ref="A11:H11"/>
  </mergeCells>
  <pageMargins left="0.7" right="0.7" top="0.75" bottom="0.75" header="0.3" footer="0.3"/>
  <pageSetup paperSize="9" orientation="portrait" r:id="rId1"/>
  <rowBreaks count="1" manualBreakCount="1">
    <brk id="3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5" zoomScaleNormal="100" zoomScaleSheetLayoutView="100" workbookViewId="0">
      <selection activeCell="A19" sqref="A19:B19"/>
    </sheetView>
  </sheetViews>
  <sheetFormatPr defaultColWidth="8.6640625" defaultRowHeight="13.8" x14ac:dyDescent="0.3"/>
  <cols>
    <col min="1" max="1" width="9.33203125" style="71" customWidth="1"/>
    <col min="2" max="2" width="11.6640625" style="71" customWidth="1"/>
    <col min="3" max="3" width="5.6640625" style="71" customWidth="1"/>
    <col min="4" max="4" width="21.6640625" style="71" customWidth="1"/>
    <col min="5" max="5" width="9.33203125" style="71" customWidth="1"/>
    <col min="6" max="6" width="7" style="71" customWidth="1"/>
    <col min="7" max="7" width="12.6640625" style="71" customWidth="1"/>
    <col min="8" max="8" width="9.6640625" style="71" customWidth="1"/>
    <col min="9" max="16384" width="8.6640625" style="71"/>
  </cols>
  <sheetData>
    <row r="1" spans="1:8" s="387" customFormat="1" ht="10.95" customHeight="1" x14ac:dyDescent="0.3"/>
    <row r="2" spans="1:8" s="388" customFormat="1" ht="17.399999999999999" customHeight="1" x14ac:dyDescent="0.3">
      <c r="A2" s="732" t="s">
        <v>91</v>
      </c>
      <c r="B2" s="732"/>
      <c r="C2" s="732"/>
      <c r="D2" s="732"/>
      <c r="E2" s="732"/>
      <c r="F2" s="732"/>
      <c r="G2" s="732"/>
      <c r="H2" s="732"/>
    </row>
    <row r="3" spans="1:8" s="387" customFormat="1" ht="17.399999999999999" customHeight="1" x14ac:dyDescent="0.3"/>
    <row r="4" spans="1:8" s="387" customFormat="1" ht="17.399999999999999" customHeight="1" x14ac:dyDescent="0.3">
      <c r="A4" s="391" t="s">
        <v>90</v>
      </c>
    </row>
    <row r="5" spans="1:8" s="390" customFormat="1" ht="17.399999999999999" customHeight="1" x14ac:dyDescent="0.3">
      <c r="A5" s="733" t="s">
        <v>169</v>
      </c>
      <c r="B5" s="733"/>
      <c r="C5" s="733"/>
      <c r="D5" s="733"/>
      <c r="E5" s="733"/>
      <c r="F5" s="733"/>
      <c r="G5" s="733"/>
      <c r="H5" s="733"/>
    </row>
    <row r="6" spans="1:8" s="387" customFormat="1" ht="17.399999999999999" customHeight="1" x14ac:dyDescent="0.3">
      <c r="A6" s="716" t="s">
        <v>88</v>
      </c>
      <c r="B6" s="717"/>
      <c r="C6" s="717"/>
      <c r="D6" s="722">
        <v>4</v>
      </c>
      <c r="E6" s="722"/>
      <c r="F6" s="722"/>
      <c r="G6" s="722"/>
      <c r="H6" s="723"/>
    </row>
    <row r="7" spans="1:8" s="387" customFormat="1" ht="17.399999999999999" customHeight="1" x14ac:dyDescent="0.3">
      <c r="A7" s="716" t="s">
        <v>87</v>
      </c>
      <c r="B7" s="717"/>
      <c r="C7" s="717"/>
      <c r="D7" s="904" t="s">
        <v>101</v>
      </c>
      <c r="E7" s="904"/>
      <c r="F7" s="904"/>
      <c r="G7" s="904"/>
      <c r="H7" s="905"/>
    </row>
    <row r="8" spans="1:8" s="387" customFormat="1" ht="17.399999999999999" customHeight="1" x14ac:dyDescent="0.3">
      <c r="A8" s="716" t="s">
        <v>85</v>
      </c>
      <c r="B8" s="717"/>
      <c r="C8" s="717"/>
      <c r="D8" s="714" t="s">
        <v>168</v>
      </c>
      <c r="E8" s="714"/>
      <c r="F8" s="714"/>
      <c r="G8" s="714"/>
      <c r="H8" s="715"/>
    </row>
    <row r="9" spans="1:8" s="387" customFormat="1" ht="17.399999999999999" customHeight="1" x14ac:dyDescent="0.3">
      <c r="A9" s="716" t="s">
        <v>83</v>
      </c>
      <c r="B9" s="717"/>
      <c r="C9" s="717"/>
      <c r="D9" s="714" t="s">
        <v>167</v>
      </c>
      <c r="E9" s="714"/>
      <c r="F9" s="714"/>
      <c r="G9" s="714"/>
      <c r="H9" s="715"/>
    </row>
    <row r="10" spans="1:8" s="387" customFormat="1" ht="17.399999999999999" customHeight="1" x14ac:dyDescent="0.3">
      <c r="A10" s="392"/>
      <c r="B10" s="392"/>
      <c r="C10" s="392"/>
      <c r="D10" s="392"/>
      <c r="E10" s="392"/>
      <c r="F10" s="392"/>
      <c r="G10" s="392"/>
      <c r="H10" s="392"/>
    </row>
    <row r="11" spans="1:8" s="387" customFormat="1" ht="17.399999999999999" customHeight="1" x14ac:dyDescent="0.3">
      <c r="A11" s="718" t="s">
        <v>81</v>
      </c>
      <c r="B11" s="718"/>
      <c r="C11" s="718"/>
      <c r="D11" s="718"/>
      <c r="E11" s="718"/>
      <c r="F11" s="718"/>
      <c r="G11" s="718"/>
      <c r="H11" s="718"/>
    </row>
    <row r="12" spans="1:8" s="390" customFormat="1" ht="17.399999999999999" customHeight="1" x14ac:dyDescent="0.3">
      <c r="A12" s="721" t="s">
        <v>915</v>
      </c>
      <c r="B12" s="721"/>
      <c r="C12" s="721"/>
      <c r="D12" s="721"/>
      <c r="E12" s="721"/>
      <c r="F12" s="721"/>
      <c r="G12" s="721"/>
      <c r="H12" s="721"/>
    </row>
    <row r="13" spans="1:8" s="387" customFormat="1" ht="17.399999999999999" customHeight="1" x14ac:dyDescent="0.3">
      <c r="A13" s="716" t="s">
        <v>79</v>
      </c>
      <c r="B13" s="717"/>
      <c r="C13" s="717"/>
      <c r="D13" s="717"/>
      <c r="E13" s="722" t="s">
        <v>78</v>
      </c>
      <c r="F13" s="722"/>
      <c r="G13" s="722"/>
      <c r="H13" s="723"/>
    </row>
    <row r="14" spans="1:8" s="387" customFormat="1" ht="17.399999999999999" customHeight="1" x14ac:dyDescent="0.3">
      <c r="A14" s="716" t="s">
        <v>77</v>
      </c>
      <c r="B14" s="717"/>
      <c r="C14" s="717"/>
      <c r="D14" s="717"/>
      <c r="E14" s="722" t="s">
        <v>462</v>
      </c>
      <c r="F14" s="722"/>
      <c r="G14" s="722"/>
      <c r="H14" s="723"/>
    </row>
    <row r="15" spans="1:8" s="387" customFormat="1" ht="17.399999999999999" customHeight="1" x14ac:dyDescent="0.3">
      <c r="A15" s="716" t="s">
        <v>76</v>
      </c>
      <c r="B15" s="717"/>
      <c r="C15" s="717"/>
      <c r="D15" s="717"/>
      <c r="E15" s="737" t="s">
        <v>128</v>
      </c>
      <c r="F15" s="737"/>
      <c r="G15" s="737"/>
      <c r="H15" s="738"/>
    </row>
    <row r="16" spans="1:8" s="387" customFormat="1" ht="17.399999999999999" customHeight="1" x14ac:dyDescent="0.3">
      <c r="A16" s="716" t="s">
        <v>74</v>
      </c>
      <c r="B16" s="717"/>
      <c r="C16" s="717"/>
      <c r="D16" s="717"/>
      <c r="E16" s="722" t="s">
        <v>73</v>
      </c>
      <c r="F16" s="722"/>
      <c r="G16" s="722"/>
      <c r="H16" s="723"/>
    </row>
    <row r="17" spans="1:8" s="387" customFormat="1" ht="17.399999999999999" customHeight="1" x14ac:dyDescent="0.3">
      <c r="A17" s="392"/>
      <c r="B17" s="392"/>
      <c r="C17" s="392"/>
      <c r="D17" s="392"/>
      <c r="E17" s="392"/>
      <c r="F17" s="392"/>
      <c r="G17" s="392"/>
      <c r="H17" s="392"/>
    </row>
    <row r="18" spans="1:8" s="387" customFormat="1" ht="17.399999999999999" customHeight="1" x14ac:dyDescent="0.3">
      <c r="A18" s="718" t="s">
        <v>72</v>
      </c>
      <c r="B18" s="718"/>
      <c r="C18" s="718"/>
      <c r="D18" s="718"/>
      <c r="E18" s="718"/>
      <c r="F18" s="718"/>
      <c r="G18" s="718"/>
      <c r="H18" s="718"/>
    </row>
    <row r="19" spans="1:8" s="387" customFormat="1" ht="54" customHeight="1" x14ac:dyDescent="0.3">
      <c r="A19" s="720" t="s">
        <v>71</v>
      </c>
      <c r="B19" s="720"/>
      <c r="C19" s="736" t="s">
        <v>166</v>
      </c>
      <c r="D19" s="736"/>
      <c r="E19" s="736"/>
      <c r="F19" s="736"/>
      <c r="G19" s="736"/>
      <c r="H19" s="719"/>
    </row>
    <row r="20" spans="1:8" s="387" customFormat="1" ht="17.399999999999999" customHeight="1" x14ac:dyDescent="0.3">
      <c r="A20" s="392"/>
      <c r="B20" s="392"/>
      <c r="C20" s="392"/>
      <c r="D20" s="392"/>
      <c r="E20" s="392"/>
      <c r="F20" s="392"/>
      <c r="G20" s="392"/>
      <c r="H20" s="392"/>
    </row>
    <row r="21" spans="1:8" s="387" customFormat="1" ht="17.399999999999999" customHeight="1" x14ac:dyDescent="0.3">
      <c r="A21" s="728" t="s">
        <v>69</v>
      </c>
      <c r="B21" s="728"/>
      <c r="C21" s="728"/>
      <c r="D21" s="728"/>
      <c r="E21" s="392"/>
      <c r="F21" s="392"/>
      <c r="G21" s="392"/>
      <c r="H21" s="392"/>
    </row>
    <row r="22" spans="1:8" s="387" customFormat="1" ht="32.25" customHeight="1" x14ac:dyDescent="0.3">
      <c r="A22" s="729" t="s">
        <v>68</v>
      </c>
      <c r="B22" s="730" t="s">
        <v>67</v>
      </c>
      <c r="C22" s="730"/>
      <c r="D22" s="730"/>
      <c r="E22" s="730"/>
      <c r="F22" s="730"/>
      <c r="G22" s="730" t="s">
        <v>66</v>
      </c>
      <c r="H22" s="731"/>
    </row>
    <row r="23" spans="1:8" s="387" customFormat="1" ht="42" customHeight="1" x14ac:dyDescent="0.3">
      <c r="A23" s="729"/>
      <c r="B23" s="730"/>
      <c r="C23" s="730"/>
      <c r="D23" s="730"/>
      <c r="E23" s="730"/>
      <c r="F23" s="730"/>
      <c r="G23" s="452" t="s">
        <v>65</v>
      </c>
      <c r="H23" s="453" t="s">
        <v>64</v>
      </c>
    </row>
    <row r="24" spans="1:8" s="387" customFormat="1" ht="17.100000000000001" customHeight="1" x14ac:dyDescent="0.3">
      <c r="A24" s="729" t="s">
        <v>63</v>
      </c>
      <c r="B24" s="730"/>
      <c r="C24" s="730"/>
      <c r="D24" s="730"/>
      <c r="E24" s="730"/>
      <c r="F24" s="730"/>
      <c r="G24" s="730"/>
      <c r="H24" s="731"/>
    </row>
    <row r="25" spans="1:8" s="387" customFormat="1" ht="39.9" customHeight="1" x14ac:dyDescent="0.3">
      <c r="A25" s="451" t="s">
        <v>165</v>
      </c>
      <c r="B25" s="589" t="s">
        <v>164</v>
      </c>
      <c r="C25" s="590"/>
      <c r="D25" s="590"/>
      <c r="E25" s="590"/>
      <c r="F25" s="591"/>
      <c r="G25" s="523" t="s">
        <v>57</v>
      </c>
      <c r="H25" s="335" t="s">
        <v>45</v>
      </c>
    </row>
    <row r="26" spans="1:8" s="387" customFormat="1" ht="39.9" customHeight="1" x14ac:dyDescent="0.3">
      <c r="A26" s="451" t="s">
        <v>163</v>
      </c>
      <c r="B26" s="589" t="s">
        <v>162</v>
      </c>
      <c r="C26" s="590"/>
      <c r="D26" s="590"/>
      <c r="E26" s="590"/>
      <c r="F26" s="591"/>
      <c r="G26" s="523" t="s">
        <v>161</v>
      </c>
      <c r="H26" s="335" t="s">
        <v>45</v>
      </c>
    </row>
    <row r="27" spans="1:8" s="387" customFormat="1" ht="17.399999999999999" customHeight="1" x14ac:dyDescent="0.3">
      <c r="A27" s="729" t="s">
        <v>56</v>
      </c>
      <c r="B27" s="730"/>
      <c r="C27" s="730"/>
      <c r="D27" s="730"/>
      <c r="E27" s="730"/>
      <c r="F27" s="730"/>
      <c r="G27" s="730"/>
      <c r="H27" s="731"/>
    </row>
    <row r="28" spans="1:8" s="387" customFormat="1" ht="54.75" customHeight="1" x14ac:dyDescent="0.3">
      <c r="A28" s="451" t="s">
        <v>160</v>
      </c>
      <c r="B28" s="743" t="s">
        <v>159</v>
      </c>
      <c r="C28" s="744"/>
      <c r="D28" s="744"/>
      <c r="E28" s="744"/>
      <c r="F28" s="745"/>
      <c r="G28" s="523" t="s">
        <v>158</v>
      </c>
      <c r="H28" s="335" t="s">
        <v>45</v>
      </c>
    </row>
    <row r="29" spans="1:8" s="387" customFormat="1" ht="59.25" customHeight="1" x14ac:dyDescent="0.3">
      <c r="A29" s="451" t="s">
        <v>157</v>
      </c>
      <c r="B29" s="743" t="s">
        <v>156</v>
      </c>
      <c r="C29" s="744"/>
      <c r="D29" s="744"/>
      <c r="E29" s="744"/>
      <c r="F29" s="745"/>
      <c r="G29" s="523" t="s">
        <v>155</v>
      </c>
      <c r="H29" s="335" t="s">
        <v>45</v>
      </c>
    </row>
    <row r="30" spans="1:8" s="387" customFormat="1" ht="17.399999999999999" customHeight="1" x14ac:dyDescent="0.3">
      <c r="A30" s="729" t="s">
        <v>49</v>
      </c>
      <c r="B30" s="730"/>
      <c r="C30" s="730"/>
      <c r="D30" s="730"/>
      <c r="E30" s="730"/>
      <c r="F30" s="730"/>
      <c r="G30" s="730"/>
      <c r="H30" s="731"/>
    </row>
    <row r="31" spans="1:8" s="387" customFormat="1" ht="39.9" customHeight="1" x14ac:dyDescent="0.3">
      <c r="A31" s="451" t="s">
        <v>154</v>
      </c>
      <c r="B31" s="736" t="s">
        <v>153</v>
      </c>
      <c r="C31" s="736"/>
      <c r="D31" s="736"/>
      <c r="E31" s="736"/>
      <c r="F31" s="736"/>
      <c r="G31" s="523" t="s">
        <v>152</v>
      </c>
      <c r="H31" s="335" t="s">
        <v>45</v>
      </c>
    </row>
    <row r="32" spans="1:8" s="387" customFormat="1" ht="39.9" customHeight="1" x14ac:dyDescent="0.3">
      <c r="A32" s="451" t="s">
        <v>150</v>
      </c>
      <c r="B32" s="736" t="s">
        <v>149</v>
      </c>
      <c r="C32" s="736"/>
      <c r="D32" s="736"/>
      <c r="E32" s="736"/>
      <c r="F32" s="736"/>
      <c r="G32" s="523" t="s">
        <v>92</v>
      </c>
      <c r="H32" s="335" t="s">
        <v>45</v>
      </c>
    </row>
    <row r="33" spans="1:8" ht="10.199999999999999" customHeight="1" x14ac:dyDescent="0.3">
      <c r="A33" s="531"/>
      <c r="B33" s="531"/>
      <c r="C33" s="531"/>
      <c r="D33" s="531"/>
      <c r="E33" s="531"/>
      <c r="F33" s="531"/>
      <c r="G33" s="531"/>
      <c r="H33" s="531"/>
    </row>
    <row r="34" spans="1:8" ht="15" customHeight="1" x14ac:dyDescent="0.3">
      <c r="A34" s="479" t="s">
        <v>44</v>
      </c>
      <c r="B34" s="531"/>
      <c r="C34" s="531"/>
      <c r="D34" s="531"/>
      <c r="E34" s="531"/>
      <c r="F34" s="531"/>
      <c r="G34" s="531"/>
      <c r="H34" s="531"/>
    </row>
    <row r="35" spans="1:8" s="78" customFormat="1" ht="17.7" customHeight="1" x14ac:dyDescent="0.3">
      <c r="A35" s="748" t="s">
        <v>43</v>
      </c>
      <c r="B35" s="748"/>
      <c r="C35" s="748"/>
      <c r="D35" s="748"/>
      <c r="E35" s="748"/>
      <c r="F35" s="748"/>
      <c r="G35" s="81">
        <v>9</v>
      </c>
      <c r="H35" s="455" t="s">
        <v>5</v>
      </c>
    </row>
    <row r="36" spans="1:8" ht="34.5" customHeight="1" x14ac:dyDescent="0.3">
      <c r="A36" s="1146" t="s">
        <v>35</v>
      </c>
      <c r="B36" s="941" t="s">
        <v>148</v>
      </c>
      <c r="C36" s="747"/>
      <c r="D36" s="747"/>
      <c r="E36" s="747"/>
      <c r="F36" s="747"/>
      <c r="G36" s="747"/>
      <c r="H36" s="747"/>
    </row>
    <row r="37" spans="1:8" ht="50.25" customHeight="1" x14ac:dyDescent="0.3">
      <c r="A37" s="1146"/>
      <c r="B37" s="941" t="s">
        <v>147</v>
      </c>
      <c r="C37" s="747"/>
      <c r="D37" s="747"/>
      <c r="E37" s="747"/>
      <c r="F37" s="747"/>
      <c r="G37" s="747"/>
      <c r="H37" s="747"/>
    </row>
    <row r="38" spans="1:8" ht="54" customHeight="1" x14ac:dyDescent="0.3">
      <c r="A38" s="1146"/>
      <c r="B38" s="941" t="s">
        <v>146</v>
      </c>
      <c r="C38" s="747"/>
      <c r="D38" s="747"/>
      <c r="E38" s="747"/>
      <c r="F38" s="747"/>
      <c r="G38" s="747"/>
      <c r="H38" s="747"/>
    </row>
    <row r="39" spans="1:8" ht="51.75" customHeight="1" x14ac:dyDescent="0.3">
      <c r="A39" s="1146"/>
      <c r="B39" s="941" t="s">
        <v>145</v>
      </c>
      <c r="C39" s="747"/>
      <c r="D39" s="747"/>
      <c r="E39" s="747"/>
      <c r="F39" s="747"/>
      <c r="G39" s="747"/>
      <c r="H39" s="747"/>
    </row>
    <row r="40" spans="1:8" ht="55.5" customHeight="1" x14ac:dyDescent="0.3">
      <c r="A40" s="1146"/>
      <c r="B40" s="941" t="s">
        <v>144</v>
      </c>
      <c r="C40" s="747"/>
      <c r="D40" s="747"/>
      <c r="E40" s="747"/>
      <c r="F40" s="747"/>
      <c r="G40" s="747"/>
      <c r="H40" s="747"/>
    </row>
    <row r="41" spans="1:8" ht="23.4" customHeight="1" x14ac:dyDescent="0.3">
      <c r="A41" s="931" t="s">
        <v>31</v>
      </c>
      <c r="B41" s="932"/>
      <c r="C41" s="932"/>
      <c r="D41" s="1144" t="s">
        <v>143</v>
      </c>
      <c r="E41" s="1144"/>
      <c r="F41" s="1144"/>
      <c r="G41" s="1144"/>
      <c r="H41" s="1145"/>
    </row>
    <row r="42" spans="1:8" ht="38.4" customHeight="1" x14ac:dyDescent="0.3">
      <c r="A42" s="945" t="s">
        <v>29</v>
      </c>
      <c r="B42" s="946"/>
      <c r="C42" s="946"/>
      <c r="D42" s="946" t="s">
        <v>142</v>
      </c>
      <c r="E42" s="946"/>
      <c r="F42" s="946"/>
      <c r="G42" s="946"/>
      <c r="H42" s="947"/>
    </row>
    <row r="43" spans="1:8" s="78" customFormat="1" ht="17.7" customHeight="1" x14ac:dyDescent="0.3">
      <c r="A43" s="748" t="s">
        <v>106</v>
      </c>
      <c r="B43" s="748"/>
      <c r="C43" s="748"/>
      <c r="D43" s="748"/>
      <c r="E43" s="748"/>
      <c r="F43" s="748"/>
      <c r="G43" s="81">
        <v>12</v>
      </c>
      <c r="H43" s="455" t="s">
        <v>5</v>
      </c>
    </row>
    <row r="44" spans="1:8" ht="36" customHeight="1" x14ac:dyDescent="0.3">
      <c r="A44" s="952" t="s">
        <v>35</v>
      </c>
      <c r="B44" s="941" t="s">
        <v>141</v>
      </c>
      <c r="C44" s="747"/>
      <c r="D44" s="747"/>
      <c r="E44" s="747"/>
      <c r="F44" s="747"/>
      <c r="G44" s="747"/>
      <c r="H44" s="747"/>
    </row>
    <row r="45" spans="1:8" ht="29.25" customHeight="1" x14ac:dyDescent="0.3">
      <c r="A45" s="953"/>
      <c r="B45" s="941" t="s">
        <v>140</v>
      </c>
      <c r="C45" s="747"/>
      <c r="D45" s="747"/>
      <c r="E45" s="747"/>
      <c r="F45" s="747"/>
      <c r="G45" s="747"/>
      <c r="H45" s="747"/>
    </row>
    <row r="46" spans="1:8" ht="36" customHeight="1" x14ac:dyDescent="0.3">
      <c r="A46" s="953"/>
      <c r="B46" s="941" t="s">
        <v>139</v>
      </c>
      <c r="C46" s="747"/>
      <c r="D46" s="747"/>
      <c r="E46" s="747"/>
      <c r="F46" s="747"/>
      <c r="G46" s="747"/>
      <c r="H46" s="747"/>
    </row>
    <row r="47" spans="1:8" ht="32.25" customHeight="1" x14ac:dyDescent="0.3">
      <c r="A47" s="1146"/>
      <c r="B47" s="941" t="s">
        <v>138</v>
      </c>
      <c r="C47" s="747"/>
      <c r="D47" s="747"/>
      <c r="E47" s="747"/>
      <c r="F47" s="747"/>
      <c r="G47" s="747"/>
      <c r="H47" s="747"/>
    </row>
    <row r="48" spans="1:8" ht="27.75" customHeight="1" x14ac:dyDescent="0.3">
      <c r="A48" s="1146"/>
      <c r="B48" s="941" t="s">
        <v>137</v>
      </c>
      <c r="C48" s="747"/>
      <c r="D48" s="747"/>
      <c r="E48" s="747"/>
      <c r="F48" s="747"/>
      <c r="G48" s="747"/>
      <c r="H48" s="747"/>
    </row>
    <row r="49" spans="1:8" x14ac:dyDescent="0.3">
      <c r="A49" s="931" t="s">
        <v>31</v>
      </c>
      <c r="B49" s="1147"/>
      <c r="C49" s="1147"/>
      <c r="D49" s="755" t="s">
        <v>1483</v>
      </c>
      <c r="E49" s="755"/>
      <c r="F49" s="755"/>
      <c r="G49" s="755"/>
      <c r="H49" s="756"/>
    </row>
    <row r="50" spans="1:8" ht="34.5" customHeight="1" x14ac:dyDescent="0.3">
      <c r="A50" s="945" t="s">
        <v>29</v>
      </c>
      <c r="B50" s="946"/>
      <c r="C50" s="946"/>
      <c r="D50" s="946" t="s">
        <v>136</v>
      </c>
      <c r="E50" s="946"/>
      <c r="F50" s="946"/>
      <c r="G50" s="946"/>
      <c r="H50" s="947"/>
    </row>
    <row r="51" spans="1:8" ht="10.199999999999999" customHeight="1" x14ac:dyDescent="0.3">
      <c r="A51" s="531"/>
      <c r="B51" s="531"/>
      <c r="C51" s="531"/>
      <c r="D51" s="531"/>
      <c r="E51" s="531"/>
      <c r="F51" s="531"/>
      <c r="G51" s="531"/>
      <c r="H51" s="531"/>
    </row>
    <row r="52" spans="1:8" ht="15" customHeight="1" x14ac:dyDescent="0.3">
      <c r="A52" s="479" t="s">
        <v>27</v>
      </c>
      <c r="B52" s="531"/>
      <c r="C52" s="531"/>
      <c r="D52" s="531"/>
      <c r="E52" s="531"/>
      <c r="F52" s="531"/>
      <c r="G52" s="531"/>
      <c r="H52" s="531"/>
    </row>
    <row r="53" spans="1:8" ht="27" customHeight="1" x14ac:dyDescent="0.3">
      <c r="A53" s="746" t="s">
        <v>26</v>
      </c>
      <c r="B53" s="724"/>
      <c r="C53" s="1150" t="s">
        <v>135</v>
      </c>
      <c r="D53" s="1150"/>
      <c r="E53" s="1150"/>
      <c r="F53" s="1150"/>
      <c r="G53" s="1150"/>
      <c r="H53" s="894"/>
    </row>
    <row r="54" spans="1:8" ht="27" customHeight="1" x14ac:dyDescent="0.3">
      <c r="A54" s="746"/>
      <c r="B54" s="724"/>
      <c r="C54" s="1150" t="s">
        <v>134</v>
      </c>
      <c r="D54" s="1150"/>
      <c r="E54" s="1150"/>
      <c r="F54" s="1150"/>
      <c r="G54" s="1150"/>
      <c r="H54" s="894"/>
    </row>
    <row r="55" spans="1:8" ht="31.5" customHeight="1" x14ac:dyDescent="0.3">
      <c r="A55" s="746"/>
      <c r="B55" s="724"/>
      <c r="C55" s="1150" t="s">
        <v>133</v>
      </c>
      <c r="D55" s="1150"/>
      <c r="E55" s="1150"/>
      <c r="F55" s="1150"/>
      <c r="G55" s="1150"/>
      <c r="H55" s="894"/>
    </row>
    <row r="56" spans="1:8" ht="33" customHeight="1" x14ac:dyDescent="0.3">
      <c r="A56" s="746" t="s">
        <v>22</v>
      </c>
      <c r="B56" s="724"/>
      <c r="C56" s="894" t="s">
        <v>132</v>
      </c>
      <c r="D56" s="895"/>
      <c r="E56" s="895"/>
      <c r="F56" s="895"/>
      <c r="G56" s="895"/>
      <c r="H56" s="895"/>
    </row>
    <row r="57" spans="1:8" ht="10.199999999999999" customHeight="1" x14ac:dyDescent="0.3">
      <c r="A57" s="531"/>
      <c r="B57" s="531"/>
      <c r="C57" s="531"/>
      <c r="D57" s="531"/>
      <c r="E57" s="531"/>
      <c r="F57" s="531"/>
      <c r="G57" s="531"/>
      <c r="H57" s="531"/>
    </row>
    <row r="58" spans="1:8" ht="15" customHeight="1" x14ac:dyDescent="0.3">
      <c r="A58" s="80" t="s">
        <v>19</v>
      </c>
      <c r="B58" s="80"/>
      <c r="C58" s="80"/>
      <c r="D58" s="80"/>
      <c r="E58" s="80"/>
      <c r="F58" s="80"/>
      <c r="G58" s="531"/>
      <c r="H58" s="531"/>
    </row>
    <row r="59" spans="1:8" ht="16.2" x14ac:dyDescent="0.3">
      <c r="A59" s="750" t="s">
        <v>18</v>
      </c>
      <c r="B59" s="750"/>
      <c r="C59" s="750"/>
      <c r="D59" s="750"/>
      <c r="E59" s="750"/>
      <c r="F59" s="750"/>
      <c r="G59" s="77">
        <v>4</v>
      </c>
      <c r="H59" s="471" t="s">
        <v>131</v>
      </c>
    </row>
    <row r="60" spans="1:8" ht="16.2" x14ac:dyDescent="0.3">
      <c r="A60" s="750" t="s">
        <v>17</v>
      </c>
      <c r="B60" s="750"/>
      <c r="C60" s="750"/>
      <c r="D60" s="750"/>
      <c r="E60" s="750"/>
      <c r="F60" s="750"/>
      <c r="G60" s="77">
        <v>0</v>
      </c>
      <c r="H60" s="471" t="s">
        <v>131</v>
      </c>
    </row>
    <row r="61" spans="1:8" x14ac:dyDescent="0.3">
      <c r="A61" s="454"/>
      <c r="B61" s="454"/>
      <c r="C61" s="454"/>
      <c r="D61" s="454"/>
      <c r="E61" s="454"/>
      <c r="F61" s="454"/>
      <c r="G61" s="75"/>
      <c r="H61" s="471"/>
    </row>
    <row r="62" spans="1:8" x14ac:dyDescent="0.3">
      <c r="A62" s="752" t="s">
        <v>16</v>
      </c>
      <c r="B62" s="752"/>
      <c r="C62" s="752"/>
      <c r="D62" s="752"/>
      <c r="E62" s="752"/>
      <c r="F62" s="752"/>
      <c r="G62" s="76"/>
      <c r="H62" s="75"/>
    </row>
    <row r="63" spans="1:8" ht="17.7" customHeight="1" x14ac:dyDescent="0.3">
      <c r="A63" s="747" t="s">
        <v>15</v>
      </c>
      <c r="B63" s="747"/>
      <c r="C63" s="747"/>
      <c r="D63" s="747"/>
      <c r="E63" s="464">
        <f>SUM(E64:E69)</f>
        <v>27</v>
      </c>
      <c r="F63" s="73" t="s">
        <v>5</v>
      </c>
      <c r="G63" s="72">
        <f>E63/25</f>
        <v>1.08</v>
      </c>
      <c r="H63" s="471" t="s">
        <v>131</v>
      </c>
    </row>
    <row r="64" spans="1:8" ht="17.7" customHeight="1" x14ac:dyDescent="0.3">
      <c r="A64" s="533" t="s">
        <v>14</v>
      </c>
      <c r="B64" s="746" t="s">
        <v>13</v>
      </c>
      <c r="C64" s="746"/>
      <c r="D64" s="746"/>
      <c r="E64" s="73">
        <v>9</v>
      </c>
      <c r="F64" s="73" t="s">
        <v>5</v>
      </c>
      <c r="G64" s="507"/>
      <c r="H64" s="105"/>
    </row>
    <row r="65" spans="1:8" ht="17.7" customHeight="1" x14ac:dyDescent="0.3">
      <c r="A65" s="531"/>
      <c r="B65" s="746" t="s">
        <v>12</v>
      </c>
      <c r="C65" s="746"/>
      <c r="D65" s="746"/>
      <c r="E65" s="73">
        <v>12</v>
      </c>
      <c r="F65" s="73" t="s">
        <v>5</v>
      </c>
      <c r="G65" s="534"/>
      <c r="H65" s="535"/>
    </row>
    <row r="66" spans="1:8" ht="17.7" customHeight="1" x14ac:dyDescent="0.3">
      <c r="A66" s="531"/>
      <c r="B66" s="746" t="s">
        <v>11</v>
      </c>
      <c r="C66" s="746"/>
      <c r="D66" s="746"/>
      <c r="E66" s="73">
        <v>3</v>
      </c>
      <c r="F66" s="73" t="s">
        <v>5</v>
      </c>
      <c r="G66" s="534"/>
      <c r="H66" s="535"/>
    </row>
    <row r="67" spans="1:8" ht="17.7" customHeight="1" x14ac:dyDescent="0.3">
      <c r="A67" s="531"/>
      <c r="B67" s="746" t="s">
        <v>10</v>
      </c>
      <c r="C67" s="746"/>
      <c r="D67" s="746"/>
      <c r="E67" s="73">
        <v>0</v>
      </c>
      <c r="F67" s="73" t="s">
        <v>5</v>
      </c>
      <c r="G67" s="534"/>
      <c r="H67" s="535"/>
    </row>
    <row r="68" spans="1:8" ht="17.7" customHeight="1" x14ac:dyDescent="0.3">
      <c r="A68" s="531"/>
      <c r="B68" s="746" t="s">
        <v>9</v>
      </c>
      <c r="C68" s="746"/>
      <c r="D68" s="746"/>
      <c r="E68" s="73">
        <v>0</v>
      </c>
      <c r="F68" s="73" t="s">
        <v>5</v>
      </c>
      <c r="G68" s="534"/>
      <c r="H68" s="535"/>
    </row>
    <row r="69" spans="1:8" ht="17.7" customHeight="1" x14ac:dyDescent="0.3">
      <c r="A69" s="531"/>
      <c r="B69" s="746" t="s">
        <v>8</v>
      </c>
      <c r="C69" s="746"/>
      <c r="D69" s="746"/>
      <c r="E69" s="73">
        <v>3</v>
      </c>
      <c r="F69" s="73" t="s">
        <v>5</v>
      </c>
      <c r="G69" s="507"/>
      <c r="H69" s="105"/>
    </row>
    <row r="70" spans="1:8" ht="31.2" customHeight="1" x14ac:dyDescent="0.3">
      <c r="A70" s="747" t="s">
        <v>7</v>
      </c>
      <c r="B70" s="747"/>
      <c r="C70" s="747"/>
      <c r="D70" s="747"/>
      <c r="E70" s="73">
        <v>0</v>
      </c>
      <c r="F70" s="73" t="s">
        <v>5</v>
      </c>
      <c r="G70" s="74">
        <f>E70/25</f>
        <v>0</v>
      </c>
      <c r="H70" s="471" t="s">
        <v>131</v>
      </c>
    </row>
    <row r="71" spans="1:8" ht="17.7" customHeight="1" x14ac:dyDescent="0.3">
      <c r="A71" s="746" t="s">
        <v>6</v>
      </c>
      <c r="B71" s="746"/>
      <c r="C71" s="746"/>
      <c r="D71" s="746"/>
      <c r="E71" s="73">
        <f>G71*25</f>
        <v>73</v>
      </c>
      <c r="F71" s="73" t="s">
        <v>5</v>
      </c>
      <c r="G71" s="72">
        <f>D6-G70-G63</f>
        <v>2.92</v>
      </c>
      <c r="H71" s="471" t="s">
        <v>131</v>
      </c>
    </row>
    <row r="72" spans="1:8" ht="10.199999999999999" customHeight="1" x14ac:dyDescent="0.3"/>
    <row r="75" spans="1:8" x14ac:dyDescent="0.3">
      <c r="A75" s="71" t="s">
        <v>3</v>
      </c>
    </row>
    <row r="76" spans="1:8" ht="16.2" x14ac:dyDescent="0.3">
      <c r="A76" s="739" t="s">
        <v>130</v>
      </c>
      <c r="B76" s="739"/>
      <c r="C76" s="739"/>
      <c r="D76" s="739"/>
      <c r="E76" s="739"/>
      <c r="F76" s="739"/>
      <c r="G76" s="739"/>
      <c r="H76" s="739"/>
    </row>
    <row r="77" spans="1:8" x14ac:dyDescent="0.3">
      <c r="A77" s="71" t="s">
        <v>1</v>
      </c>
    </row>
    <row r="79" spans="1:8" ht="16.5" customHeight="1" x14ac:dyDescent="0.3">
      <c r="A79" s="740" t="s">
        <v>0</v>
      </c>
      <c r="B79" s="740"/>
      <c r="C79" s="740"/>
      <c r="D79" s="740"/>
      <c r="E79" s="740"/>
      <c r="F79" s="740"/>
      <c r="G79" s="740"/>
      <c r="H79" s="740"/>
    </row>
    <row r="80" spans="1:8" x14ac:dyDescent="0.3">
      <c r="A80" s="740"/>
      <c r="B80" s="740"/>
      <c r="C80" s="740"/>
      <c r="D80" s="740"/>
      <c r="E80" s="740"/>
      <c r="F80" s="740"/>
      <c r="G80" s="740"/>
      <c r="H80" s="740"/>
    </row>
    <row r="81" spans="1:8" x14ac:dyDescent="0.3">
      <c r="A81" s="740"/>
      <c r="B81" s="740"/>
      <c r="C81" s="740"/>
      <c r="D81" s="740"/>
      <c r="E81" s="740"/>
      <c r="F81" s="740"/>
      <c r="G81" s="740"/>
      <c r="H81" s="740"/>
    </row>
  </sheetData>
  <mergeCells count="78">
    <mergeCell ref="A79:H81"/>
    <mergeCell ref="B32:F32"/>
    <mergeCell ref="A12:H12"/>
    <mergeCell ref="A2:H2"/>
    <mergeCell ref="A5:H5"/>
    <mergeCell ref="A6:C6"/>
    <mergeCell ref="D6:H6"/>
    <mergeCell ref="A7:C7"/>
    <mergeCell ref="D7:H7"/>
    <mergeCell ref="A13:D13"/>
    <mergeCell ref="E13:H13"/>
    <mergeCell ref="A14:D14"/>
    <mergeCell ref="E14:H14"/>
    <mergeCell ref="A76:H76"/>
    <mergeCell ref="A8:C8"/>
    <mergeCell ref="D8:H8"/>
    <mergeCell ref="B26:F26"/>
    <mergeCell ref="B29:F29"/>
    <mergeCell ref="A9:C9"/>
    <mergeCell ref="D9:H9"/>
    <mergeCell ref="A11:H11"/>
    <mergeCell ref="B25:F25"/>
    <mergeCell ref="A27:H27"/>
    <mergeCell ref="A21:D21"/>
    <mergeCell ref="A22:A23"/>
    <mergeCell ref="B22:F23"/>
    <mergeCell ref="G22:H22"/>
    <mergeCell ref="A24:H24"/>
    <mergeCell ref="A15:D15"/>
    <mergeCell ref="E15:H15"/>
    <mergeCell ref="A16:D16"/>
    <mergeCell ref="E16:H16"/>
    <mergeCell ref="A19:B19"/>
    <mergeCell ref="C19:H19"/>
    <mergeCell ref="A18:H18"/>
    <mergeCell ref="A62:F62"/>
    <mergeCell ref="A49:C49"/>
    <mergeCell ref="A59:F59"/>
    <mergeCell ref="B28:F28"/>
    <mergeCell ref="A30:H30"/>
    <mergeCell ref="B47:H47"/>
    <mergeCell ref="C55:H55"/>
    <mergeCell ref="C54:H54"/>
    <mergeCell ref="B37:H37"/>
    <mergeCell ref="B38:H38"/>
    <mergeCell ref="B39:H39"/>
    <mergeCell ref="B40:H40"/>
    <mergeCell ref="B48:H48"/>
    <mergeCell ref="A71:D71"/>
    <mergeCell ref="A63:D63"/>
    <mergeCell ref="B64:D64"/>
    <mergeCell ref="B65:D65"/>
    <mergeCell ref="B66:D66"/>
    <mergeCell ref="B67:D67"/>
    <mergeCell ref="B69:D69"/>
    <mergeCell ref="A70:D70"/>
    <mergeCell ref="B68:D68"/>
    <mergeCell ref="A53:B55"/>
    <mergeCell ref="A60:F60"/>
    <mergeCell ref="D50:H50"/>
    <mergeCell ref="C56:H56"/>
    <mergeCell ref="A56:B56"/>
    <mergeCell ref="A41:C41"/>
    <mergeCell ref="D41:H41"/>
    <mergeCell ref="B31:F31"/>
    <mergeCell ref="C53:H53"/>
    <mergeCell ref="A35:F35"/>
    <mergeCell ref="A42:C42"/>
    <mergeCell ref="D42:H42"/>
    <mergeCell ref="A44:A48"/>
    <mergeCell ref="A43:F43"/>
    <mergeCell ref="D49:H49"/>
    <mergeCell ref="A50:C50"/>
    <mergeCell ref="B44:H44"/>
    <mergeCell ref="B45:H45"/>
    <mergeCell ref="B46:H46"/>
    <mergeCell ref="A36:A40"/>
    <mergeCell ref="B36:H3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7" zoomScaleNormal="100" zoomScaleSheetLayoutView="124" workbookViewId="0">
      <selection activeCell="A19" sqref="A19:B19"/>
    </sheetView>
  </sheetViews>
  <sheetFormatPr defaultColWidth="8.6640625" defaultRowHeight="13.8" x14ac:dyDescent="0.3"/>
  <cols>
    <col min="1" max="1" width="9.33203125" style="138" customWidth="1"/>
    <col min="2" max="2" width="11.6640625" style="138" customWidth="1"/>
    <col min="3" max="3" width="5.6640625" style="138" customWidth="1"/>
    <col min="4" max="4" width="20.33203125" style="138" customWidth="1"/>
    <col min="5" max="5" width="8" style="138" customWidth="1"/>
    <col min="6" max="6" width="8.6640625" style="138" customWidth="1"/>
    <col min="7" max="7" width="12.6640625" style="138" customWidth="1"/>
    <col min="8" max="8" width="9.6640625" style="138" customWidth="1"/>
    <col min="9" max="16384" width="8.6640625" style="138"/>
  </cols>
  <sheetData>
    <row r="1" spans="1:8" s="393" customFormat="1" ht="10.199999999999999" customHeight="1" x14ac:dyDescent="0.3"/>
    <row r="2" spans="1:8" s="395" customFormat="1" x14ac:dyDescent="0.3">
      <c r="A2" s="1249" t="s">
        <v>91</v>
      </c>
      <c r="B2" s="1249"/>
      <c r="C2" s="1249"/>
      <c r="D2" s="1249"/>
      <c r="E2" s="1249"/>
      <c r="F2" s="1249"/>
      <c r="G2" s="1249"/>
      <c r="H2" s="1249"/>
    </row>
    <row r="3" spans="1:8" s="393" customFormat="1" ht="10.199999999999999" customHeight="1" x14ac:dyDescent="0.3"/>
    <row r="4" spans="1:8" s="393" customFormat="1" ht="15" customHeight="1" x14ac:dyDescent="0.3">
      <c r="A4" s="395" t="s">
        <v>90</v>
      </c>
    </row>
    <row r="5" spans="1:8" s="393" customFormat="1" ht="17.7" customHeight="1" x14ac:dyDescent="0.3">
      <c r="A5" s="847" t="s">
        <v>879</v>
      </c>
      <c r="B5" s="847"/>
      <c r="C5" s="847"/>
      <c r="D5" s="847"/>
      <c r="E5" s="847"/>
      <c r="F5" s="847"/>
      <c r="G5" s="847"/>
      <c r="H5" s="847"/>
    </row>
    <row r="6" spans="1:8" s="393" customFormat="1" ht="17.7" customHeight="1" x14ac:dyDescent="0.3">
      <c r="A6" s="810" t="s">
        <v>88</v>
      </c>
      <c r="B6" s="903"/>
      <c r="C6" s="903"/>
      <c r="D6" s="903">
        <v>4</v>
      </c>
      <c r="E6" s="903"/>
      <c r="F6" s="903"/>
      <c r="G6" s="903"/>
      <c r="H6" s="811"/>
    </row>
    <row r="7" spans="1:8" s="393" customFormat="1" ht="17.850000000000001" customHeight="1" x14ac:dyDescent="0.3">
      <c r="A7" s="810" t="s">
        <v>87</v>
      </c>
      <c r="B7" s="903"/>
      <c r="C7" s="903"/>
      <c r="D7" s="904" t="s">
        <v>101</v>
      </c>
      <c r="E7" s="904"/>
      <c r="F7" s="904"/>
      <c r="G7" s="904"/>
      <c r="H7" s="905"/>
    </row>
    <row r="8" spans="1:8" s="393" customFormat="1" ht="17.7" customHeight="1" x14ac:dyDescent="0.3">
      <c r="A8" s="810" t="s">
        <v>85</v>
      </c>
      <c r="B8" s="903"/>
      <c r="C8" s="903"/>
      <c r="D8" s="906" t="s">
        <v>100</v>
      </c>
      <c r="E8" s="906"/>
      <c r="F8" s="906"/>
      <c r="G8" s="906"/>
      <c r="H8" s="907"/>
    </row>
    <row r="9" spans="1:8" s="393" customFormat="1" ht="17.7" customHeight="1" x14ac:dyDescent="0.3">
      <c r="A9" s="810" t="s">
        <v>83</v>
      </c>
      <c r="B9" s="903"/>
      <c r="C9" s="903"/>
      <c r="D9" s="906" t="s">
        <v>402</v>
      </c>
      <c r="E9" s="906"/>
      <c r="F9" s="906"/>
      <c r="G9" s="906"/>
      <c r="H9" s="907"/>
    </row>
    <row r="10" spans="1:8" s="393" customFormat="1" ht="10.199999999999999"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7" customHeight="1" x14ac:dyDescent="0.3">
      <c r="A12" s="909" t="s">
        <v>915</v>
      </c>
      <c r="B12" s="909"/>
      <c r="C12" s="909"/>
      <c r="D12" s="909"/>
      <c r="E12" s="909"/>
      <c r="F12" s="909"/>
      <c r="G12" s="909"/>
      <c r="H12" s="909"/>
    </row>
    <row r="13" spans="1:8" s="393" customFormat="1" ht="17.7" customHeight="1" x14ac:dyDescent="0.3">
      <c r="A13" s="810" t="s">
        <v>79</v>
      </c>
      <c r="B13" s="903"/>
      <c r="C13" s="903"/>
      <c r="D13" s="903"/>
      <c r="E13" s="903" t="s">
        <v>78</v>
      </c>
      <c r="F13" s="903"/>
      <c r="G13" s="903"/>
      <c r="H13" s="811"/>
    </row>
    <row r="14" spans="1:8" s="393" customFormat="1" ht="17.7" customHeight="1" x14ac:dyDescent="0.3">
      <c r="A14" s="810" t="s">
        <v>77</v>
      </c>
      <c r="B14" s="903"/>
      <c r="C14" s="903"/>
      <c r="D14" s="903"/>
      <c r="E14" s="903" t="s">
        <v>462</v>
      </c>
      <c r="F14" s="903"/>
      <c r="G14" s="903"/>
      <c r="H14" s="811"/>
    </row>
    <row r="15" spans="1:8" s="393" customFormat="1" ht="17.7" customHeight="1" x14ac:dyDescent="0.3">
      <c r="A15" s="810" t="s">
        <v>76</v>
      </c>
      <c r="B15" s="903"/>
      <c r="C15" s="903"/>
      <c r="D15" s="903"/>
      <c r="E15" s="908" t="s">
        <v>128</v>
      </c>
      <c r="F15" s="908"/>
      <c r="G15" s="908"/>
      <c r="H15" s="816"/>
    </row>
    <row r="16" spans="1:8" s="393" customFormat="1" ht="17.7" customHeight="1" x14ac:dyDescent="0.3">
      <c r="A16" s="810" t="s">
        <v>74</v>
      </c>
      <c r="B16" s="903"/>
      <c r="C16" s="903"/>
      <c r="D16" s="903"/>
      <c r="E16" s="903" t="s">
        <v>73</v>
      </c>
      <c r="F16" s="903"/>
      <c r="G16" s="903"/>
      <c r="H16" s="811"/>
    </row>
    <row r="17" spans="1:9" s="393" customFormat="1" ht="10.199999999999999" customHeight="1" x14ac:dyDescent="0.3">
      <c r="A17" s="409"/>
      <c r="B17" s="409"/>
      <c r="C17" s="409"/>
      <c r="D17" s="409"/>
      <c r="E17" s="409"/>
      <c r="F17" s="409"/>
      <c r="G17" s="409"/>
      <c r="H17" s="409"/>
    </row>
    <row r="18" spans="1:9" s="393" customFormat="1" ht="15" customHeight="1" x14ac:dyDescent="0.3">
      <c r="A18" s="812" t="s">
        <v>72</v>
      </c>
      <c r="B18" s="812"/>
      <c r="C18" s="812"/>
      <c r="D18" s="812"/>
      <c r="E18" s="812"/>
      <c r="F18" s="812"/>
      <c r="G18" s="812"/>
      <c r="H18" s="812"/>
    </row>
    <row r="19" spans="1:9" s="393" customFormat="1" ht="47.25" customHeight="1" x14ac:dyDescent="0.3">
      <c r="A19" s="616" t="s">
        <v>71</v>
      </c>
      <c r="B19" s="616"/>
      <c r="C19" s="817" t="s">
        <v>70</v>
      </c>
      <c r="D19" s="817"/>
      <c r="E19" s="817"/>
      <c r="F19" s="817"/>
      <c r="G19" s="817"/>
      <c r="H19" s="615"/>
    </row>
    <row r="20" spans="1:9" s="393" customFormat="1" ht="10.199999999999999" customHeight="1" x14ac:dyDescent="0.3">
      <c r="A20" s="409"/>
      <c r="B20" s="409"/>
      <c r="C20" s="409"/>
      <c r="D20" s="409"/>
      <c r="E20" s="409"/>
      <c r="F20" s="409"/>
      <c r="G20" s="409"/>
      <c r="H20" s="409"/>
    </row>
    <row r="21" spans="1:9" s="393" customFormat="1" ht="15" customHeight="1" x14ac:dyDescent="0.3">
      <c r="A21" s="825" t="s">
        <v>69</v>
      </c>
      <c r="B21" s="825"/>
      <c r="C21" s="825"/>
      <c r="D21" s="825"/>
      <c r="E21" s="409"/>
      <c r="F21" s="409"/>
      <c r="G21" s="409"/>
      <c r="H21" s="409"/>
    </row>
    <row r="22" spans="1:9" s="393" customFormat="1" x14ac:dyDescent="0.3">
      <c r="A22" s="829" t="s">
        <v>68</v>
      </c>
      <c r="B22" s="830" t="s">
        <v>67</v>
      </c>
      <c r="C22" s="830"/>
      <c r="D22" s="830"/>
      <c r="E22" s="830"/>
      <c r="F22" s="830"/>
      <c r="G22" s="830" t="s">
        <v>66</v>
      </c>
      <c r="H22" s="831"/>
    </row>
    <row r="23" spans="1:9" s="393" customFormat="1" ht="38.25" customHeight="1" x14ac:dyDescent="0.3">
      <c r="A23" s="829"/>
      <c r="B23" s="830"/>
      <c r="C23" s="830"/>
      <c r="D23" s="830"/>
      <c r="E23" s="830"/>
      <c r="F23" s="830"/>
      <c r="G23" s="460" t="s">
        <v>65</v>
      </c>
      <c r="H23" s="461" t="s">
        <v>64</v>
      </c>
    </row>
    <row r="24" spans="1:9" s="393" customFormat="1" ht="17.7" customHeight="1" x14ac:dyDescent="0.3">
      <c r="A24" s="829" t="s">
        <v>63</v>
      </c>
      <c r="B24" s="830"/>
      <c r="C24" s="830"/>
      <c r="D24" s="830"/>
      <c r="E24" s="830"/>
      <c r="F24" s="830"/>
      <c r="G24" s="830"/>
      <c r="H24" s="831"/>
    </row>
    <row r="25" spans="1:9" s="393" customFormat="1" ht="52.5" customHeight="1" x14ac:dyDescent="0.3">
      <c r="A25" s="459" t="s">
        <v>1358</v>
      </c>
      <c r="B25" s="817" t="s">
        <v>1357</v>
      </c>
      <c r="C25" s="817"/>
      <c r="D25" s="817"/>
      <c r="E25" s="817"/>
      <c r="F25" s="817"/>
      <c r="G25" s="460" t="s">
        <v>1354</v>
      </c>
      <c r="H25" s="461" t="s">
        <v>93</v>
      </c>
    </row>
    <row r="26" spans="1:9" s="393" customFormat="1" ht="53.25" customHeight="1" x14ac:dyDescent="0.3">
      <c r="A26" s="459" t="s">
        <v>1356</v>
      </c>
      <c r="B26" s="615" t="s">
        <v>1355</v>
      </c>
      <c r="C26" s="616"/>
      <c r="D26" s="616"/>
      <c r="E26" s="616"/>
      <c r="F26" s="617"/>
      <c r="G26" s="460" t="s">
        <v>1354</v>
      </c>
      <c r="H26" s="461" t="s">
        <v>93</v>
      </c>
      <c r="I26" s="414"/>
    </row>
    <row r="27" spans="1:9" s="393" customFormat="1" ht="17.7" customHeight="1" x14ac:dyDescent="0.3">
      <c r="A27" s="829" t="s">
        <v>56</v>
      </c>
      <c r="B27" s="830"/>
      <c r="C27" s="830"/>
      <c r="D27" s="830"/>
      <c r="E27" s="830"/>
      <c r="F27" s="830"/>
      <c r="G27" s="830"/>
      <c r="H27" s="831"/>
    </row>
    <row r="28" spans="1:9" s="393" customFormat="1" ht="36" customHeight="1" x14ac:dyDescent="0.3">
      <c r="A28" s="459" t="s">
        <v>1353</v>
      </c>
      <c r="B28" s="817" t="s">
        <v>1352</v>
      </c>
      <c r="C28" s="817"/>
      <c r="D28" s="817"/>
      <c r="E28" s="817"/>
      <c r="F28" s="817"/>
      <c r="G28" s="460" t="s">
        <v>1349</v>
      </c>
      <c r="H28" s="461" t="s">
        <v>93</v>
      </c>
    </row>
    <row r="29" spans="1:9" s="393" customFormat="1" ht="39.9" customHeight="1" x14ac:dyDescent="0.3">
      <c r="A29" s="459" t="s">
        <v>1351</v>
      </c>
      <c r="B29" s="817" t="s">
        <v>1350</v>
      </c>
      <c r="C29" s="817"/>
      <c r="D29" s="817"/>
      <c r="E29" s="817"/>
      <c r="F29" s="817"/>
      <c r="G29" s="460" t="s">
        <v>1349</v>
      </c>
      <c r="H29" s="461" t="s">
        <v>93</v>
      </c>
    </row>
    <row r="30" spans="1:9" s="393" customFormat="1" ht="17.7" customHeight="1" x14ac:dyDescent="0.3">
      <c r="A30" s="829" t="s">
        <v>49</v>
      </c>
      <c r="B30" s="830"/>
      <c r="C30" s="830"/>
      <c r="D30" s="830"/>
      <c r="E30" s="830"/>
      <c r="F30" s="830"/>
      <c r="G30" s="830"/>
      <c r="H30" s="831"/>
    </row>
    <row r="31" spans="1:9" s="393" customFormat="1" ht="47.25" customHeight="1" x14ac:dyDescent="0.3">
      <c r="A31" s="459" t="s">
        <v>1348</v>
      </c>
      <c r="B31" s="817" t="s">
        <v>1347</v>
      </c>
      <c r="C31" s="817"/>
      <c r="D31" s="817"/>
      <c r="E31" s="817"/>
      <c r="F31" s="817"/>
      <c r="G31" s="460" t="s">
        <v>92</v>
      </c>
      <c r="H31" s="461" t="s">
        <v>93</v>
      </c>
    </row>
    <row r="32" spans="1:9" ht="10.199999999999999" customHeight="1" x14ac:dyDescent="0.3">
      <c r="A32" s="144"/>
      <c r="B32" s="144"/>
      <c r="C32" s="144"/>
      <c r="D32" s="144"/>
      <c r="E32" s="144"/>
      <c r="F32" s="144"/>
      <c r="G32" s="144"/>
      <c r="H32" s="144"/>
    </row>
    <row r="33" spans="1:9" ht="15" customHeight="1" x14ac:dyDescent="0.3">
      <c r="A33" s="145" t="s">
        <v>44</v>
      </c>
      <c r="B33" s="144"/>
      <c r="C33" s="144"/>
      <c r="D33" s="144"/>
      <c r="E33" s="144"/>
      <c r="F33" s="144"/>
      <c r="G33" s="144"/>
      <c r="H33" s="144"/>
    </row>
    <row r="34" spans="1:9" s="143" customFormat="1" ht="17.7" customHeight="1" x14ac:dyDescent="0.3">
      <c r="A34" s="1093" t="s">
        <v>43</v>
      </c>
      <c r="B34" s="1093"/>
      <c r="C34" s="1093"/>
      <c r="D34" s="1093"/>
      <c r="E34" s="1093"/>
      <c r="F34" s="1093"/>
      <c r="G34" s="172">
        <v>12</v>
      </c>
      <c r="H34" s="504" t="s">
        <v>5</v>
      </c>
      <c r="I34" s="134"/>
    </row>
    <row r="35" spans="1:9" ht="25.95" customHeight="1" x14ac:dyDescent="0.3">
      <c r="A35" s="1256" t="s">
        <v>35</v>
      </c>
      <c r="B35" s="1259" t="s">
        <v>1346</v>
      </c>
      <c r="C35" s="1269"/>
      <c r="D35" s="1269"/>
      <c r="E35" s="1269"/>
      <c r="F35" s="1269"/>
      <c r="G35" s="1269"/>
      <c r="H35" s="1269"/>
      <c r="I35" s="171"/>
    </row>
    <row r="36" spans="1:9" x14ac:dyDescent="0.3">
      <c r="A36" s="1257"/>
      <c r="B36" s="1259" t="s">
        <v>1345</v>
      </c>
      <c r="C36" s="1260"/>
      <c r="D36" s="1260"/>
      <c r="E36" s="1260"/>
      <c r="F36" s="1260"/>
      <c r="G36" s="1260"/>
      <c r="H36" s="1260"/>
      <c r="I36" s="171"/>
    </row>
    <row r="37" spans="1:9" x14ac:dyDescent="0.3">
      <c r="A37" s="1257"/>
      <c r="B37" s="1259" t="s">
        <v>1344</v>
      </c>
      <c r="C37" s="1260"/>
      <c r="D37" s="1260"/>
      <c r="E37" s="1260"/>
      <c r="F37" s="1260"/>
      <c r="G37" s="1260"/>
      <c r="H37" s="1260"/>
      <c r="I37" s="171"/>
    </row>
    <row r="38" spans="1:9" x14ac:dyDescent="0.3">
      <c r="A38" s="1257"/>
      <c r="B38" s="1259" t="s">
        <v>1343</v>
      </c>
      <c r="C38" s="1260"/>
      <c r="D38" s="1260"/>
      <c r="E38" s="1260"/>
      <c r="F38" s="1260"/>
      <c r="G38" s="1260"/>
      <c r="H38" s="1260"/>
      <c r="I38" s="171"/>
    </row>
    <row r="39" spans="1:9" x14ac:dyDescent="0.3">
      <c r="A39" s="1257"/>
      <c r="B39" s="1259" t="s">
        <v>1342</v>
      </c>
      <c r="C39" s="1260"/>
      <c r="D39" s="1260"/>
      <c r="E39" s="1260"/>
      <c r="F39" s="1260"/>
      <c r="G39" s="1260"/>
      <c r="H39" s="1260"/>
      <c r="I39" s="171"/>
    </row>
    <row r="40" spans="1:9" ht="30" customHeight="1" x14ac:dyDescent="0.3">
      <c r="A40" s="1257"/>
      <c r="B40" s="1259" t="s">
        <v>1341</v>
      </c>
      <c r="C40" s="1260"/>
      <c r="D40" s="1260"/>
      <c r="E40" s="1260"/>
      <c r="F40" s="1260"/>
      <c r="G40" s="1260"/>
      <c r="H40" s="1260"/>
      <c r="I40" s="171"/>
    </row>
    <row r="41" spans="1:9" x14ac:dyDescent="0.3">
      <c r="A41" s="1257"/>
      <c r="B41" s="1259" t="s">
        <v>1340</v>
      </c>
      <c r="C41" s="1260"/>
      <c r="D41" s="1260"/>
      <c r="E41" s="1260"/>
      <c r="F41" s="1260"/>
      <c r="G41" s="1260"/>
      <c r="H41" s="1260"/>
      <c r="I41" s="171"/>
    </row>
    <row r="42" spans="1:9" x14ac:dyDescent="0.3">
      <c r="A42" s="1258"/>
      <c r="B42" s="1259" t="s">
        <v>1339</v>
      </c>
      <c r="C42" s="1260"/>
      <c r="D42" s="1260"/>
      <c r="E42" s="1260"/>
      <c r="F42" s="1260"/>
      <c r="G42" s="1260"/>
      <c r="H42" s="1260"/>
      <c r="I42" s="171"/>
    </row>
    <row r="43" spans="1:9" x14ac:dyDescent="0.3">
      <c r="A43" s="1089" t="s">
        <v>31</v>
      </c>
      <c r="B43" s="1090"/>
      <c r="C43" s="1090"/>
      <c r="D43" s="1090" t="s">
        <v>1338</v>
      </c>
      <c r="E43" s="1090"/>
      <c r="F43" s="1090"/>
      <c r="G43" s="1090"/>
      <c r="H43" s="1091"/>
    </row>
    <row r="44" spans="1:9" ht="45.75" customHeight="1" x14ac:dyDescent="0.3">
      <c r="A44" s="1085" t="s">
        <v>29</v>
      </c>
      <c r="B44" s="1086"/>
      <c r="C44" s="1086"/>
      <c r="D44" s="1268" t="s">
        <v>1337</v>
      </c>
      <c r="E44" s="1268"/>
      <c r="F44" s="1268"/>
      <c r="G44" s="1268"/>
      <c r="H44" s="1254"/>
    </row>
    <row r="45" spans="1:9" s="143" customFormat="1" ht="17.7" customHeight="1" x14ac:dyDescent="0.3">
      <c r="A45" s="1272" t="s">
        <v>36</v>
      </c>
      <c r="B45" s="1272"/>
      <c r="C45" s="1272"/>
      <c r="D45" s="1272"/>
      <c r="E45" s="1272"/>
      <c r="F45" s="1272"/>
      <c r="G45" s="172">
        <v>12</v>
      </c>
      <c r="H45" s="504" t="s">
        <v>5</v>
      </c>
    </row>
    <row r="46" spans="1:9" ht="22.5" customHeight="1" x14ac:dyDescent="0.3">
      <c r="A46" s="1256" t="s">
        <v>35</v>
      </c>
      <c r="B46" s="1273" t="s">
        <v>1336</v>
      </c>
      <c r="C46" s="1273"/>
      <c r="D46" s="1273"/>
      <c r="E46" s="1273"/>
      <c r="F46" s="1273"/>
      <c r="G46" s="1273"/>
      <c r="H46" s="1274"/>
    </row>
    <row r="47" spans="1:9" x14ac:dyDescent="0.3">
      <c r="A47" s="1257"/>
      <c r="B47" s="1254" t="s">
        <v>1335</v>
      </c>
      <c r="C47" s="1255"/>
      <c r="D47" s="1255"/>
      <c r="E47" s="1255"/>
      <c r="F47" s="1255"/>
      <c r="G47" s="1255"/>
      <c r="H47" s="1255"/>
    </row>
    <row r="48" spans="1:9" x14ac:dyDescent="0.3">
      <c r="A48" s="1257"/>
      <c r="B48" s="1254" t="s">
        <v>1334</v>
      </c>
      <c r="C48" s="1255"/>
      <c r="D48" s="1255"/>
      <c r="E48" s="1255"/>
      <c r="F48" s="1255"/>
      <c r="G48" s="1255"/>
      <c r="H48" s="1255"/>
    </row>
    <row r="49" spans="1:8" x14ac:dyDescent="0.3">
      <c r="A49" s="1258"/>
      <c r="B49" s="1254" t="s">
        <v>1333</v>
      </c>
      <c r="C49" s="1255"/>
      <c r="D49" s="1255"/>
      <c r="E49" s="1255"/>
      <c r="F49" s="1255"/>
      <c r="G49" s="1255"/>
      <c r="H49" s="1255"/>
    </row>
    <row r="50" spans="1:8" x14ac:dyDescent="0.3">
      <c r="A50" s="1089" t="s">
        <v>31</v>
      </c>
      <c r="B50" s="1090"/>
      <c r="C50" s="1090"/>
      <c r="D50" s="1090" t="s">
        <v>1332</v>
      </c>
      <c r="E50" s="1090"/>
      <c r="F50" s="1090"/>
      <c r="G50" s="1090"/>
      <c r="H50" s="1091"/>
    </row>
    <row r="51" spans="1:8" ht="37.5" customHeight="1" x14ac:dyDescent="0.3">
      <c r="A51" s="1085" t="s">
        <v>29</v>
      </c>
      <c r="B51" s="1086"/>
      <c r="C51" s="1086"/>
      <c r="D51" s="1270" t="s">
        <v>1331</v>
      </c>
      <c r="E51" s="1270"/>
      <c r="F51" s="1270"/>
      <c r="G51" s="1270"/>
      <c r="H51" s="1271"/>
    </row>
    <row r="52" spans="1:8" ht="10.199999999999999" customHeight="1" x14ac:dyDescent="0.3">
      <c r="A52" s="144"/>
      <c r="B52" s="144"/>
      <c r="C52" s="144"/>
      <c r="D52" s="144"/>
      <c r="E52" s="144"/>
      <c r="F52" s="144"/>
      <c r="G52" s="144"/>
      <c r="H52" s="144"/>
    </row>
    <row r="53" spans="1:8" ht="15" customHeight="1" x14ac:dyDescent="0.3">
      <c r="A53" s="145" t="s">
        <v>27</v>
      </c>
      <c r="B53" s="144"/>
      <c r="C53" s="144"/>
      <c r="D53" s="144"/>
      <c r="E53" s="144"/>
      <c r="F53" s="144"/>
      <c r="G53" s="144"/>
      <c r="H53" s="144"/>
    </row>
    <row r="54" spans="1:8" ht="21.75" customHeight="1" x14ac:dyDescent="0.3">
      <c r="A54" s="1104" t="s">
        <v>26</v>
      </c>
      <c r="B54" s="1263"/>
      <c r="C54" s="1087" t="s">
        <v>1330</v>
      </c>
      <c r="D54" s="1087"/>
      <c r="E54" s="1087"/>
      <c r="F54" s="1087"/>
      <c r="G54" s="1087"/>
      <c r="H54" s="1081"/>
    </row>
    <row r="55" spans="1:8" ht="51.75" customHeight="1" x14ac:dyDescent="0.3">
      <c r="A55" s="1264"/>
      <c r="B55" s="1265"/>
      <c r="C55" s="1081" t="s">
        <v>1329</v>
      </c>
      <c r="D55" s="1075"/>
      <c r="E55" s="1075"/>
      <c r="F55" s="1075"/>
      <c r="G55" s="1075"/>
      <c r="H55" s="1075"/>
    </row>
    <row r="56" spans="1:8" ht="51.75" customHeight="1" x14ac:dyDescent="0.3">
      <c r="A56" s="1266"/>
      <c r="B56" s="1267"/>
      <c r="C56" s="1081" t="s">
        <v>1328</v>
      </c>
      <c r="D56" s="1075"/>
      <c r="E56" s="1075"/>
      <c r="F56" s="1075"/>
      <c r="G56" s="1075"/>
      <c r="H56" s="1075"/>
    </row>
    <row r="57" spans="1:8" ht="33" customHeight="1" x14ac:dyDescent="0.3">
      <c r="A57" s="1074" t="s">
        <v>22</v>
      </c>
      <c r="B57" s="1096"/>
      <c r="C57" s="1087" t="s">
        <v>1327</v>
      </c>
      <c r="D57" s="1087"/>
      <c r="E57" s="1087"/>
      <c r="F57" s="1087"/>
      <c r="G57" s="1087"/>
      <c r="H57" s="1081"/>
    </row>
    <row r="58" spans="1:8" ht="10.199999999999999" customHeight="1" x14ac:dyDescent="0.3">
      <c r="A58" s="144"/>
      <c r="B58" s="144"/>
      <c r="C58" s="144"/>
      <c r="D58" s="144"/>
      <c r="E58" s="144"/>
      <c r="F58" s="144"/>
      <c r="G58" s="144"/>
      <c r="H58" s="144"/>
    </row>
    <row r="59" spans="1:8" ht="15" customHeight="1" x14ac:dyDescent="0.3">
      <c r="A59" s="145" t="s">
        <v>19</v>
      </c>
      <c r="B59" s="145"/>
      <c r="C59" s="145"/>
      <c r="D59" s="145"/>
      <c r="E59" s="145"/>
      <c r="F59" s="145"/>
      <c r="G59" s="144"/>
      <c r="H59" s="144"/>
    </row>
    <row r="60" spans="1:8" ht="16.2" x14ac:dyDescent="0.3">
      <c r="A60" s="1074" t="s">
        <v>18</v>
      </c>
      <c r="B60" s="1074"/>
      <c r="C60" s="1074"/>
      <c r="D60" s="1074"/>
      <c r="E60" s="1074"/>
      <c r="F60" s="1074"/>
      <c r="G60" s="142">
        <v>3</v>
      </c>
      <c r="H60" s="139" t="s">
        <v>4</v>
      </c>
    </row>
    <row r="61" spans="1:8" ht="16.2" x14ac:dyDescent="0.3">
      <c r="A61" s="1074" t="s">
        <v>17</v>
      </c>
      <c r="B61" s="1074"/>
      <c r="C61" s="1074"/>
      <c r="D61" s="1074"/>
      <c r="E61" s="1074"/>
      <c r="F61" s="1074"/>
      <c r="G61" s="142">
        <v>1</v>
      </c>
      <c r="H61" s="139" t="s">
        <v>4</v>
      </c>
    </row>
    <row r="62" spans="1:8" x14ac:dyDescent="0.3">
      <c r="A62" s="499"/>
      <c r="B62" s="499"/>
      <c r="C62" s="499"/>
      <c r="D62" s="499"/>
      <c r="E62" s="499"/>
      <c r="F62" s="499"/>
      <c r="G62" s="141"/>
      <c r="H62" s="139"/>
    </row>
    <row r="63" spans="1:8" x14ac:dyDescent="0.3">
      <c r="A63" s="1095" t="s">
        <v>16</v>
      </c>
      <c r="B63" s="1095"/>
      <c r="C63" s="1095"/>
      <c r="D63" s="1095"/>
      <c r="E63" s="1095"/>
      <c r="F63" s="1095"/>
      <c r="G63" s="503"/>
      <c r="H63" s="141"/>
    </row>
    <row r="64" spans="1:8" ht="17.7" customHeight="1" x14ac:dyDescent="0.3">
      <c r="A64" s="1075" t="s">
        <v>15</v>
      </c>
      <c r="B64" s="1075"/>
      <c r="C64" s="1075"/>
      <c r="D64" s="1075"/>
      <c r="E64" s="139">
        <f>SUM(E65:E70)</f>
        <v>28</v>
      </c>
      <c r="F64" s="139" t="s">
        <v>5</v>
      </c>
      <c r="G64" s="140">
        <f>E64/25</f>
        <v>1.1200000000000001</v>
      </c>
      <c r="H64" s="139" t="s">
        <v>4</v>
      </c>
    </row>
    <row r="65" spans="1:8" ht="17.7" customHeight="1" x14ac:dyDescent="0.3">
      <c r="A65" s="144" t="s">
        <v>14</v>
      </c>
      <c r="B65" s="1074" t="s">
        <v>13</v>
      </c>
      <c r="C65" s="1074"/>
      <c r="D65" s="1074"/>
      <c r="E65" s="139">
        <v>12</v>
      </c>
      <c r="F65" s="139" t="s">
        <v>5</v>
      </c>
      <c r="G65" s="505"/>
      <c r="H65" s="552"/>
    </row>
    <row r="66" spans="1:8" ht="17.7" customHeight="1" x14ac:dyDescent="0.3">
      <c r="A66" s="144"/>
      <c r="B66" s="1074" t="s">
        <v>12</v>
      </c>
      <c r="C66" s="1074"/>
      <c r="D66" s="1074"/>
      <c r="E66" s="139">
        <v>12</v>
      </c>
      <c r="F66" s="139" t="s">
        <v>5</v>
      </c>
      <c r="G66" s="505"/>
      <c r="H66" s="552"/>
    </row>
    <row r="67" spans="1:8" ht="17.7" customHeight="1" x14ac:dyDescent="0.3">
      <c r="A67" s="144"/>
      <c r="B67" s="1074" t="s">
        <v>11</v>
      </c>
      <c r="C67" s="1074"/>
      <c r="D67" s="1074"/>
      <c r="E67" s="139">
        <v>2</v>
      </c>
      <c r="F67" s="139" t="s">
        <v>5</v>
      </c>
      <c r="G67" s="505"/>
      <c r="H67" s="552"/>
    </row>
    <row r="68" spans="1:8" ht="17.7" customHeight="1" x14ac:dyDescent="0.3">
      <c r="A68" s="144"/>
      <c r="B68" s="1074" t="s">
        <v>10</v>
      </c>
      <c r="C68" s="1074"/>
      <c r="D68" s="1074"/>
      <c r="E68" s="139">
        <v>0</v>
      </c>
      <c r="F68" s="139" t="s">
        <v>5</v>
      </c>
      <c r="G68" s="505"/>
      <c r="H68" s="552"/>
    </row>
    <row r="69" spans="1:8" ht="17.7" customHeight="1" x14ac:dyDescent="0.3">
      <c r="A69" s="144"/>
      <c r="B69" s="1074" t="s">
        <v>9</v>
      </c>
      <c r="C69" s="1074"/>
      <c r="D69" s="1074"/>
      <c r="E69" s="139">
        <v>0</v>
      </c>
      <c r="F69" s="139" t="s">
        <v>5</v>
      </c>
      <c r="G69" s="505"/>
      <c r="H69" s="552"/>
    </row>
    <row r="70" spans="1:8" ht="17.7" customHeight="1" x14ac:dyDescent="0.3">
      <c r="A70" s="144"/>
      <c r="B70" s="1074" t="s">
        <v>8</v>
      </c>
      <c r="C70" s="1074"/>
      <c r="D70" s="1074"/>
      <c r="E70" s="139">
        <v>2</v>
      </c>
      <c r="F70" s="139" t="s">
        <v>5</v>
      </c>
      <c r="G70" s="505"/>
      <c r="H70" s="552"/>
    </row>
    <row r="71" spans="1:8" ht="31.2" customHeight="1" x14ac:dyDescent="0.3">
      <c r="A71" s="1075" t="s">
        <v>7</v>
      </c>
      <c r="B71" s="1075"/>
      <c r="C71" s="1075"/>
      <c r="D71" s="1075"/>
      <c r="E71" s="139">
        <v>0</v>
      </c>
      <c r="F71" s="139" t="s">
        <v>5</v>
      </c>
      <c r="G71" s="140">
        <v>0</v>
      </c>
      <c r="H71" s="139" t="s">
        <v>4</v>
      </c>
    </row>
    <row r="72" spans="1:8" ht="17.7" customHeight="1" x14ac:dyDescent="0.3">
      <c r="A72" s="1074" t="s">
        <v>6</v>
      </c>
      <c r="B72" s="1074"/>
      <c r="C72" s="1074"/>
      <c r="D72" s="1074"/>
      <c r="E72" s="139">
        <f>G72*25</f>
        <v>72</v>
      </c>
      <c r="F72" s="139" t="s">
        <v>5</v>
      </c>
      <c r="G72" s="140">
        <f>D6-G71-G64</f>
        <v>2.88</v>
      </c>
      <c r="H72" s="139" t="s">
        <v>4</v>
      </c>
    </row>
    <row r="73" spans="1:8" ht="10.199999999999999" customHeight="1" x14ac:dyDescent="0.3"/>
    <row r="74" spans="1:8" s="170" customFormat="1" x14ac:dyDescent="0.3"/>
    <row r="76" spans="1:8" x14ac:dyDescent="0.3">
      <c r="A76" s="170" t="s">
        <v>3</v>
      </c>
      <c r="B76" s="170"/>
      <c r="C76" s="170"/>
      <c r="D76" s="170"/>
      <c r="E76" s="170"/>
      <c r="F76" s="170"/>
      <c r="G76" s="170"/>
      <c r="H76" s="170"/>
    </row>
    <row r="77" spans="1:8" ht="15.6" x14ac:dyDescent="0.3">
      <c r="A77" s="1261" t="s">
        <v>1326</v>
      </c>
      <c r="B77" s="1261"/>
      <c r="C77" s="1261"/>
      <c r="D77" s="1261"/>
      <c r="E77" s="1261"/>
      <c r="F77" s="1261"/>
      <c r="G77" s="1261"/>
      <c r="H77" s="1261"/>
    </row>
    <row r="78" spans="1:8" x14ac:dyDescent="0.3">
      <c r="A78" s="170" t="s">
        <v>1</v>
      </c>
      <c r="B78" s="170"/>
      <c r="C78" s="170"/>
      <c r="D78" s="170"/>
      <c r="E78" s="170"/>
      <c r="F78" s="170"/>
      <c r="G78" s="170"/>
      <c r="H78" s="170"/>
    </row>
    <row r="79" spans="1:8" x14ac:dyDescent="0.3">
      <c r="A79" s="170"/>
      <c r="B79" s="170"/>
      <c r="C79" s="170"/>
      <c r="D79" s="170"/>
      <c r="E79" s="170"/>
      <c r="F79" s="170"/>
      <c r="G79" s="170"/>
      <c r="H79" s="170"/>
    </row>
    <row r="80" spans="1:8" x14ac:dyDescent="0.3">
      <c r="A80" s="1262" t="s">
        <v>1508</v>
      </c>
      <c r="B80" s="1262"/>
      <c r="C80" s="1262"/>
      <c r="D80" s="1262"/>
      <c r="E80" s="1262"/>
      <c r="F80" s="1262"/>
      <c r="G80" s="1262"/>
      <c r="H80" s="1262"/>
    </row>
    <row r="81" spans="1:8" x14ac:dyDescent="0.3">
      <c r="A81" s="1262"/>
      <c r="B81" s="1262"/>
      <c r="C81" s="1262"/>
      <c r="D81" s="1262"/>
      <c r="E81" s="1262"/>
      <c r="F81" s="1262"/>
      <c r="G81" s="1262"/>
      <c r="H81" s="1262"/>
    </row>
    <row r="82" spans="1:8" x14ac:dyDescent="0.3">
      <c r="A82" s="1262"/>
      <c r="B82" s="1262"/>
      <c r="C82" s="1262"/>
      <c r="D82" s="1262"/>
      <c r="E82" s="1262"/>
      <c r="F82" s="1262"/>
      <c r="G82" s="1262"/>
      <c r="H82" s="1262"/>
    </row>
    <row r="83" spans="1:8" x14ac:dyDescent="0.3">
      <c r="A83" s="170"/>
      <c r="B83" s="170"/>
      <c r="C83" s="170"/>
      <c r="D83" s="170"/>
      <c r="E83" s="170"/>
      <c r="F83" s="170"/>
      <c r="G83" s="170"/>
      <c r="H83" s="170"/>
    </row>
  </sheetData>
  <mergeCells count="79">
    <mergeCell ref="A27:H27"/>
    <mergeCell ref="B28:F28"/>
    <mergeCell ref="A30:H30"/>
    <mergeCell ref="A60:F60"/>
    <mergeCell ref="B26:F26"/>
    <mergeCell ref="B31:F31"/>
    <mergeCell ref="B37:H37"/>
    <mergeCell ref="A35:A42"/>
    <mergeCell ref="B29:F29"/>
    <mergeCell ref="A61:F61"/>
    <mergeCell ref="D44:H44"/>
    <mergeCell ref="A34:F34"/>
    <mergeCell ref="B35:H35"/>
    <mergeCell ref="A50:C50"/>
    <mergeCell ref="D50:H50"/>
    <mergeCell ref="A51:C51"/>
    <mergeCell ref="D51:H51"/>
    <mergeCell ref="A43:C43"/>
    <mergeCell ref="D43:H43"/>
    <mergeCell ref="A44:C44"/>
    <mergeCell ref="A45:F45"/>
    <mergeCell ref="B46:H46"/>
    <mergeCell ref="B49:H49"/>
    <mergeCell ref="B36:H36"/>
    <mergeCell ref="C57:H57"/>
    <mergeCell ref="B25:F25"/>
    <mergeCell ref="A72:D72"/>
    <mergeCell ref="A64:D64"/>
    <mergeCell ref="B65:D65"/>
    <mergeCell ref="B66:D66"/>
    <mergeCell ref="B67:D67"/>
    <mergeCell ref="B68:D68"/>
    <mergeCell ref="B69:D69"/>
    <mergeCell ref="B70:D70"/>
    <mergeCell ref="A71:D71"/>
    <mergeCell ref="C56:H56"/>
    <mergeCell ref="A63:F63"/>
    <mergeCell ref="A54:B56"/>
    <mergeCell ref="C54:H54"/>
    <mergeCell ref="C55:H55"/>
    <mergeCell ref="A57:B57"/>
    <mergeCell ref="A77:H77"/>
    <mergeCell ref="A80:H82"/>
    <mergeCell ref="A12:H12"/>
    <mergeCell ref="A2:H2"/>
    <mergeCell ref="A5:H5"/>
    <mergeCell ref="A6:C6"/>
    <mergeCell ref="D6:H6"/>
    <mergeCell ref="A7:C7"/>
    <mergeCell ref="D7:H7"/>
    <mergeCell ref="A8:C8"/>
    <mergeCell ref="A13:D13"/>
    <mergeCell ref="E13:H13"/>
    <mergeCell ref="A14:D14"/>
    <mergeCell ref="E14:H14"/>
    <mergeCell ref="A15:D15"/>
    <mergeCell ref="E15:H15"/>
    <mergeCell ref="D8:H8"/>
    <mergeCell ref="A9:C9"/>
    <mergeCell ref="D9:H9"/>
    <mergeCell ref="A11:H11"/>
    <mergeCell ref="A16:D16"/>
    <mergeCell ref="E16:H16"/>
    <mergeCell ref="A18:H18"/>
    <mergeCell ref="A19:B19"/>
    <mergeCell ref="C19:H19"/>
    <mergeCell ref="B47:H47"/>
    <mergeCell ref="B48:H48"/>
    <mergeCell ref="A46:A49"/>
    <mergeCell ref="B38:H38"/>
    <mergeCell ref="B39:H39"/>
    <mergeCell ref="B41:H41"/>
    <mergeCell ref="B42:H42"/>
    <mergeCell ref="B40:H40"/>
    <mergeCell ref="A21:D21"/>
    <mergeCell ref="A22:A23"/>
    <mergeCell ref="B22:F23"/>
    <mergeCell ref="G22:H22"/>
    <mergeCell ref="A24:H2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6" zoomScaleNormal="100" zoomScaleSheetLayoutView="118" workbookViewId="0">
      <selection activeCell="A19" sqref="A19:B19"/>
    </sheetView>
  </sheetViews>
  <sheetFormatPr defaultColWidth="8.6640625" defaultRowHeight="13.8" x14ac:dyDescent="0.3"/>
  <cols>
    <col min="1" max="1" width="9.33203125" style="138" customWidth="1"/>
    <col min="2" max="2" width="11.6640625" style="138" customWidth="1"/>
    <col min="3" max="3" width="5.6640625" style="138" customWidth="1"/>
    <col min="4" max="4" width="19.109375" style="138" customWidth="1"/>
    <col min="5" max="5" width="7.88671875" style="138" customWidth="1"/>
    <col min="6" max="7" width="11.6640625" style="138" customWidth="1"/>
    <col min="8" max="8" width="9.6640625" style="138" customWidth="1"/>
    <col min="9" max="16384" width="8.6640625" style="138"/>
  </cols>
  <sheetData>
    <row r="1" spans="1:8" ht="10.199999999999999" customHeight="1" x14ac:dyDescent="0.3"/>
    <row r="2" spans="1:8" s="143" customFormat="1" x14ac:dyDescent="0.3">
      <c r="A2" s="1102" t="s">
        <v>91</v>
      </c>
      <c r="B2" s="1102"/>
      <c r="C2" s="1102"/>
      <c r="D2" s="1102"/>
      <c r="E2" s="1102"/>
      <c r="F2" s="1102"/>
      <c r="G2" s="1102"/>
      <c r="H2" s="1102"/>
    </row>
    <row r="3" spans="1:8" ht="10.199999999999999" customHeight="1" x14ac:dyDescent="0.3"/>
    <row r="4" spans="1:8" ht="15" customHeight="1" x14ac:dyDescent="0.3">
      <c r="A4" s="143" t="s">
        <v>90</v>
      </c>
    </row>
    <row r="5" spans="1:8" ht="17.7" customHeight="1" x14ac:dyDescent="0.3">
      <c r="A5" s="1103" t="s">
        <v>867</v>
      </c>
      <c r="B5" s="1103"/>
      <c r="C5" s="1103"/>
      <c r="D5" s="1103"/>
      <c r="E5" s="1103"/>
      <c r="F5" s="1103"/>
      <c r="G5" s="1103"/>
      <c r="H5" s="1103"/>
    </row>
    <row r="6" spans="1:8" ht="17.7" customHeight="1" x14ac:dyDescent="0.3">
      <c r="A6" s="1096" t="s">
        <v>88</v>
      </c>
      <c r="B6" s="1097"/>
      <c r="C6" s="1097"/>
      <c r="D6" s="1097">
        <v>3</v>
      </c>
      <c r="E6" s="1097"/>
      <c r="F6" s="1097"/>
      <c r="G6" s="1097"/>
      <c r="H6" s="1100"/>
    </row>
    <row r="7" spans="1:8" x14ac:dyDescent="0.3">
      <c r="A7" s="1096" t="s">
        <v>87</v>
      </c>
      <c r="B7" s="1097"/>
      <c r="C7" s="1097"/>
      <c r="D7" s="1086" t="s">
        <v>101</v>
      </c>
      <c r="E7" s="1086"/>
      <c r="F7" s="1086"/>
      <c r="G7" s="1086"/>
      <c r="H7" s="1094"/>
    </row>
    <row r="8" spans="1:8" ht="17.7" customHeight="1" x14ac:dyDescent="0.3">
      <c r="A8" s="1096" t="s">
        <v>85</v>
      </c>
      <c r="B8" s="1097"/>
      <c r="C8" s="1097"/>
      <c r="D8" s="1090" t="s">
        <v>168</v>
      </c>
      <c r="E8" s="1090"/>
      <c r="F8" s="1090"/>
      <c r="G8" s="1090"/>
      <c r="H8" s="1091"/>
    </row>
    <row r="9" spans="1:8" ht="17.7" customHeight="1" x14ac:dyDescent="0.3">
      <c r="A9" s="1096" t="s">
        <v>83</v>
      </c>
      <c r="B9" s="1097"/>
      <c r="C9" s="1097"/>
      <c r="D9" s="1090" t="s">
        <v>99</v>
      </c>
      <c r="E9" s="1090"/>
      <c r="F9" s="1090"/>
      <c r="G9" s="1090"/>
      <c r="H9" s="1091"/>
    </row>
    <row r="10" spans="1:8" ht="10.199999999999999" customHeight="1" x14ac:dyDescent="0.3">
      <c r="A10" s="144"/>
      <c r="B10" s="144"/>
      <c r="C10" s="144"/>
      <c r="D10" s="144"/>
      <c r="E10" s="144"/>
      <c r="F10" s="144"/>
      <c r="G10" s="144"/>
      <c r="H10" s="144"/>
    </row>
    <row r="11" spans="1:8" ht="15" customHeight="1" x14ac:dyDescent="0.3">
      <c r="A11" s="1101" t="s">
        <v>81</v>
      </c>
      <c r="B11" s="1101"/>
      <c r="C11" s="1101"/>
      <c r="D11" s="1101"/>
      <c r="E11" s="1101"/>
      <c r="F11" s="1101"/>
      <c r="G11" s="1101"/>
      <c r="H11" s="1101"/>
    </row>
    <row r="12" spans="1:8" ht="17.7" customHeight="1" x14ac:dyDescent="0.3">
      <c r="A12" s="1050" t="s">
        <v>915</v>
      </c>
      <c r="B12" s="1050"/>
      <c r="C12" s="1050"/>
      <c r="D12" s="1050"/>
      <c r="E12" s="1050"/>
      <c r="F12" s="1050"/>
      <c r="G12" s="1050"/>
      <c r="H12" s="1050"/>
    </row>
    <row r="13" spans="1:8" ht="17.7" customHeight="1" x14ac:dyDescent="0.3">
      <c r="A13" s="1096" t="s">
        <v>79</v>
      </c>
      <c r="B13" s="1097"/>
      <c r="C13" s="1097"/>
      <c r="D13" s="1097"/>
      <c r="E13" s="1097" t="s">
        <v>78</v>
      </c>
      <c r="F13" s="1097"/>
      <c r="G13" s="1097"/>
      <c r="H13" s="1100"/>
    </row>
    <row r="14" spans="1:8" ht="17.7" customHeight="1" x14ac:dyDescent="0.3">
      <c r="A14" s="1096" t="s">
        <v>77</v>
      </c>
      <c r="B14" s="1097"/>
      <c r="C14" s="1097"/>
      <c r="D14" s="1097"/>
      <c r="E14" s="1097" t="s">
        <v>462</v>
      </c>
      <c r="F14" s="1097"/>
      <c r="G14" s="1097"/>
      <c r="H14" s="1100"/>
    </row>
    <row r="15" spans="1:8" ht="17.7" customHeight="1" x14ac:dyDescent="0.3">
      <c r="A15" s="1096" t="s">
        <v>76</v>
      </c>
      <c r="B15" s="1097"/>
      <c r="C15" s="1097"/>
      <c r="D15" s="1097"/>
      <c r="E15" s="1098" t="s">
        <v>128</v>
      </c>
      <c r="F15" s="1098"/>
      <c r="G15" s="1098"/>
      <c r="H15" s="1099"/>
    </row>
    <row r="16" spans="1:8" ht="17.7" customHeight="1" x14ac:dyDescent="0.3">
      <c r="A16" s="1096" t="s">
        <v>74</v>
      </c>
      <c r="B16" s="1097"/>
      <c r="C16" s="1097"/>
      <c r="D16" s="1097"/>
      <c r="E16" s="1097" t="s">
        <v>73</v>
      </c>
      <c r="F16" s="1097"/>
      <c r="G16" s="1097"/>
      <c r="H16" s="1100"/>
    </row>
    <row r="17" spans="1:9" ht="10.199999999999999" customHeight="1" x14ac:dyDescent="0.3">
      <c r="A17" s="144"/>
      <c r="B17" s="144"/>
      <c r="C17" s="144"/>
      <c r="D17" s="144"/>
      <c r="E17" s="144"/>
      <c r="F17" s="144"/>
      <c r="G17" s="144"/>
      <c r="H17" s="144"/>
    </row>
    <row r="18" spans="1:9" ht="15" customHeight="1" x14ac:dyDescent="0.3">
      <c r="A18" s="1101" t="s">
        <v>72</v>
      </c>
      <c r="B18" s="1101"/>
      <c r="C18" s="1101"/>
      <c r="D18" s="1101"/>
      <c r="E18" s="1101"/>
      <c r="F18" s="1101"/>
      <c r="G18" s="1101"/>
      <c r="H18" s="1101"/>
    </row>
    <row r="19" spans="1:9" ht="36.75" customHeight="1" x14ac:dyDescent="0.3">
      <c r="A19" s="1075" t="s">
        <v>71</v>
      </c>
      <c r="B19" s="1075"/>
      <c r="C19" s="1087" t="s">
        <v>1216</v>
      </c>
      <c r="D19" s="1087"/>
      <c r="E19" s="1087"/>
      <c r="F19" s="1087"/>
      <c r="G19" s="1087"/>
      <c r="H19" s="1081"/>
    </row>
    <row r="20" spans="1:9" ht="10.199999999999999" customHeight="1" x14ac:dyDescent="0.3">
      <c r="A20" s="144"/>
      <c r="B20" s="144"/>
      <c r="C20" s="144"/>
      <c r="D20" s="144"/>
      <c r="E20" s="144"/>
      <c r="F20" s="144"/>
      <c r="G20" s="144"/>
      <c r="H20" s="144"/>
    </row>
    <row r="21" spans="1:9" ht="15" customHeight="1" x14ac:dyDescent="0.3">
      <c r="A21" s="1077" t="s">
        <v>69</v>
      </c>
      <c r="B21" s="1077"/>
      <c r="C21" s="1077"/>
      <c r="D21" s="1077"/>
      <c r="E21" s="144"/>
      <c r="F21" s="144"/>
      <c r="G21" s="144"/>
      <c r="H21" s="144"/>
    </row>
    <row r="22" spans="1:9" x14ac:dyDescent="0.3">
      <c r="A22" s="1078" t="s">
        <v>68</v>
      </c>
      <c r="B22" s="1079" t="s">
        <v>67</v>
      </c>
      <c r="C22" s="1079"/>
      <c r="D22" s="1079"/>
      <c r="E22" s="1079"/>
      <c r="F22" s="1079"/>
      <c r="G22" s="1079" t="s">
        <v>66</v>
      </c>
      <c r="H22" s="1080"/>
    </row>
    <row r="23" spans="1:9" ht="41.25" customHeight="1" x14ac:dyDescent="0.3">
      <c r="A23" s="1078"/>
      <c r="B23" s="1079"/>
      <c r="C23" s="1079"/>
      <c r="D23" s="1079"/>
      <c r="E23" s="1079"/>
      <c r="F23" s="1079"/>
      <c r="G23" s="501" t="s">
        <v>65</v>
      </c>
      <c r="H23" s="502" t="s">
        <v>64</v>
      </c>
    </row>
    <row r="24" spans="1:9" ht="17.7" customHeight="1" x14ac:dyDescent="0.3">
      <c r="A24" s="1078" t="s">
        <v>63</v>
      </c>
      <c r="B24" s="1079"/>
      <c r="C24" s="1079"/>
      <c r="D24" s="1079"/>
      <c r="E24" s="1079"/>
      <c r="F24" s="1079"/>
      <c r="G24" s="1079"/>
      <c r="H24" s="1080"/>
    </row>
    <row r="25" spans="1:9" ht="70.5" customHeight="1" x14ac:dyDescent="0.3">
      <c r="A25" s="491" t="s">
        <v>1359</v>
      </c>
      <c r="B25" s="1037" t="s">
        <v>1360</v>
      </c>
      <c r="C25" s="1037"/>
      <c r="D25" s="1037"/>
      <c r="E25" s="1037"/>
      <c r="F25" s="1037"/>
      <c r="G25" s="501" t="s">
        <v>1218</v>
      </c>
      <c r="H25" s="146" t="s">
        <v>93</v>
      </c>
      <c r="I25" s="117"/>
    </row>
    <row r="26" spans="1:9" ht="17.7" customHeight="1" x14ac:dyDescent="0.3">
      <c r="A26" s="1078" t="s">
        <v>56</v>
      </c>
      <c r="B26" s="1079"/>
      <c r="C26" s="1079"/>
      <c r="D26" s="1079"/>
      <c r="E26" s="1079"/>
      <c r="F26" s="1079"/>
      <c r="G26" s="1079"/>
      <c r="H26" s="1080"/>
    </row>
    <row r="27" spans="1:9" ht="88.5" customHeight="1" x14ac:dyDescent="0.3">
      <c r="A27" s="491" t="s">
        <v>1361</v>
      </c>
      <c r="B27" s="1087" t="s">
        <v>1362</v>
      </c>
      <c r="C27" s="1087"/>
      <c r="D27" s="1087"/>
      <c r="E27" s="1087"/>
      <c r="F27" s="1087"/>
      <c r="G27" s="501" t="s">
        <v>1308</v>
      </c>
      <c r="H27" s="146" t="s">
        <v>93</v>
      </c>
    </row>
    <row r="28" spans="1:9" ht="72" customHeight="1" x14ac:dyDescent="0.3">
      <c r="A28" s="491" t="s">
        <v>1363</v>
      </c>
      <c r="B28" s="1087" t="s">
        <v>1364</v>
      </c>
      <c r="C28" s="1087"/>
      <c r="D28" s="1087"/>
      <c r="E28" s="1087"/>
      <c r="F28" s="1087"/>
      <c r="G28" s="501" t="s">
        <v>1310</v>
      </c>
      <c r="H28" s="146" t="s">
        <v>45</v>
      </c>
    </row>
    <row r="29" spans="1:9" ht="17.7" customHeight="1" x14ac:dyDescent="0.3">
      <c r="A29" s="1078" t="s">
        <v>49</v>
      </c>
      <c r="B29" s="1079"/>
      <c r="C29" s="1079"/>
      <c r="D29" s="1079"/>
      <c r="E29" s="1079"/>
      <c r="F29" s="1079"/>
      <c r="G29" s="1079"/>
      <c r="H29" s="1080"/>
    </row>
    <row r="30" spans="1:9" ht="54" customHeight="1" x14ac:dyDescent="0.3">
      <c r="A30" s="491" t="s">
        <v>1365</v>
      </c>
      <c r="B30" s="1087" t="s">
        <v>1311</v>
      </c>
      <c r="C30" s="1087"/>
      <c r="D30" s="1087"/>
      <c r="E30" s="1087"/>
      <c r="F30" s="1087"/>
      <c r="G30" s="501" t="s">
        <v>209</v>
      </c>
      <c r="H30" s="146" t="s">
        <v>93</v>
      </c>
    </row>
    <row r="31" spans="1:9" ht="10.199999999999999" customHeight="1" x14ac:dyDescent="0.3">
      <c r="A31" s="144"/>
      <c r="B31" s="144"/>
      <c r="C31" s="144"/>
      <c r="D31" s="144"/>
      <c r="E31" s="144"/>
      <c r="F31" s="144"/>
      <c r="G31" s="144"/>
      <c r="H31" s="144"/>
    </row>
    <row r="32" spans="1:9" ht="15" customHeight="1" x14ac:dyDescent="0.3">
      <c r="A32" s="145" t="s">
        <v>44</v>
      </c>
      <c r="B32" s="144"/>
      <c r="C32" s="144"/>
      <c r="D32" s="144"/>
      <c r="E32" s="144"/>
      <c r="F32" s="144"/>
      <c r="G32" s="144"/>
      <c r="H32" s="144"/>
    </row>
    <row r="33" spans="1:8" s="143" customFormat="1" ht="17.7" customHeight="1" x14ac:dyDescent="0.3">
      <c r="A33" s="1093" t="s">
        <v>1222</v>
      </c>
      <c r="B33" s="1093"/>
      <c r="C33" s="1093"/>
      <c r="D33" s="1093"/>
      <c r="E33" s="1093"/>
      <c r="F33" s="1093"/>
      <c r="G33" s="135">
        <v>30</v>
      </c>
      <c r="H33" s="504" t="s">
        <v>5</v>
      </c>
    </row>
    <row r="34" spans="1:8" ht="25.2" customHeight="1" x14ac:dyDescent="0.3">
      <c r="A34" s="1117" t="s">
        <v>35</v>
      </c>
      <c r="B34" s="1129" t="s">
        <v>1312</v>
      </c>
      <c r="C34" s="1130"/>
      <c r="D34" s="1130"/>
      <c r="E34" s="1130"/>
      <c r="F34" s="1130"/>
      <c r="G34" s="1130"/>
      <c r="H34" s="1130"/>
    </row>
    <row r="35" spans="1:8" ht="25.2" customHeight="1" x14ac:dyDescent="0.3">
      <c r="A35" s="1119"/>
      <c r="B35" s="1131" t="s">
        <v>1313</v>
      </c>
      <c r="C35" s="1132"/>
      <c r="D35" s="1132"/>
      <c r="E35" s="1132"/>
      <c r="F35" s="1132"/>
      <c r="G35" s="1132"/>
      <c r="H35" s="1132"/>
    </row>
    <row r="36" spans="1:8" ht="28.2" customHeight="1" x14ac:dyDescent="0.3">
      <c r="A36" s="1089" t="s">
        <v>31</v>
      </c>
      <c r="B36" s="1090"/>
      <c r="C36" s="1090"/>
      <c r="D36" s="1045" t="s">
        <v>1366</v>
      </c>
      <c r="E36" s="1045"/>
      <c r="F36" s="1045"/>
      <c r="G36" s="1045"/>
      <c r="H36" s="1046"/>
    </row>
    <row r="37" spans="1:8" ht="174.75" customHeight="1" x14ac:dyDescent="0.3">
      <c r="A37" s="1085" t="s">
        <v>29</v>
      </c>
      <c r="B37" s="1086"/>
      <c r="C37" s="1086"/>
      <c r="D37" s="1081" t="s">
        <v>1367</v>
      </c>
      <c r="E37" s="1075"/>
      <c r="F37" s="1075"/>
      <c r="G37" s="1075"/>
      <c r="H37" s="1075"/>
    </row>
    <row r="38" spans="1:8" ht="10.199999999999999" customHeight="1" x14ac:dyDescent="0.3">
      <c r="A38" s="144"/>
      <c r="B38" s="144"/>
      <c r="C38" s="144"/>
      <c r="D38" s="144"/>
      <c r="E38" s="144"/>
      <c r="F38" s="144"/>
      <c r="G38" s="144"/>
      <c r="H38" s="144"/>
    </row>
    <row r="39" spans="1:8" ht="15" customHeight="1" x14ac:dyDescent="0.3">
      <c r="A39" s="145" t="s">
        <v>27</v>
      </c>
      <c r="B39" s="144"/>
      <c r="C39" s="144"/>
      <c r="D39" s="144"/>
      <c r="E39" s="144"/>
      <c r="F39" s="144"/>
      <c r="G39" s="144"/>
      <c r="H39" s="144"/>
    </row>
    <row r="40" spans="1:8" ht="24.75" customHeight="1" x14ac:dyDescent="0.3">
      <c r="A40" s="1074" t="s">
        <v>26</v>
      </c>
      <c r="B40" s="1096"/>
      <c r="C40" s="1081" t="s">
        <v>1226</v>
      </c>
      <c r="D40" s="1075"/>
      <c r="E40" s="1075"/>
      <c r="F40" s="1075"/>
      <c r="G40" s="1075"/>
      <c r="H40" s="1075"/>
    </row>
    <row r="41" spans="1:8" ht="41.25" customHeight="1" x14ac:dyDescent="0.3">
      <c r="A41" s="1074"/>
      <c r="B41" s="1096"/>
      <c r="C41" s="1087" t="s">
        <v>1227</v>
      </c>
      <c r="D41" s="1087"/>
      <c r="E41" s="1087"/>
      <c r="F41" s="1087"/>
      <c r="G41" s="1087"/>
      <c r="H41" s="1081"/>
    </row>
    <row r="42" spans="1:8" ht="28.2" customHeight="1" x14ac:dyDescent="0.3">
      <c r="A42" s="1104" t="s">
        <v>22</v>
      </c>
      <c r="B42" s="1105"/>
      <c r="C42" s="1087" t="s">
        <v>1315</v>
      </c>
      <c r="D42" s="1087"/>
      <c r="E42" s="1087"/>
      <c r="F42" s="1087"/>
      <c r="G42" s="1087"/>
      <c r="H42" s="1081"/>
    </row>
    <row r="43" spans="1:8" ht="33" customHeight="1" x14ac:dyDescent="0.3">
      <c r="A43" s="1103"/>
      <c r="B43" s="1108"/>
      <c r="C43" s="1087" t="s">
        <v>1229</v>
      </c>
      <c r="D43" s="1087"/>
      <c r="E43" s="1087"/>
      <c r="F43" s="1087"/>
      <c r="G43" s="1087"/>
      <c r="H43" s="1081"/>
    </row>
    <row r="44" spans="1:8" ht="10.199999999999999" customHeight="1" x14ac:dyDescent="0.3">
      <c r="A44" s="144"/>
      <c r="B44" s="144"/>
      <c r="C44" s="144"/>
      <c r="D44" s="144"/>
      <c r="E44" s="144"/>
      <c r="F44" s="144"/>
      <c r="G44" s="144"/>
      <c r="H44" s="144"/>
    </row>
    <row r="45" spans="1:8" ht="15" customHeight="1" x14ac:dyDescent="0.3">
      <c r="A45" s="145" t="s">
        <v>19</v>
      </c>
      <c r="B45" s="145"/>
      <c r="C45" s="145"/>
      <c r="D45" s="145"/>
      <c r="E45" s="145"/>
      <c r="F45" s="145"/>
      <c r="G45" s="144"/>
      <c r="H45" s="144"/>
    </row>
    <row r="46" spans="1:8" ht="16.2" x14ac:dyDescent="0.3">
      <c r="A46" s="1074" t="s">
        <v>18</v>
      </c>
      <c r="B46" s="1074"/>
      <c r="C46" s="1074"/>
      <c r="D46" s="1074"/>
      <c r="E46" s="1074"/>
      <c r="F46" s="1074"/>
      <c r="G46" s="142">
        <v>2</v>
      </c>
      <c r="H46" s="139" t="s">
        <v>4</v>
      </c>
    </row>
    <row r="47" spans="1:8" ht="16.2" x14ac:dyDescent="0.3">
      <c r="A47" s="1074" t="s">
        <v>17</v>
      </c>
      <c r="B47" s="1074"/>
      <c r="C47" s="1074"/>
      <c r="D47" s="1074"/>
      <c r="E47" s="1074"/>
      <c r="F47" s="1074"/>
      <c r="G47" s="142">
        <v>1</v>
      </c>
      <c r="H47" s="139" t="s">
        <v>4</v>
      </c>
    </row>
    <row r="48" spans="1:8" x14ac:dyDescent="0.3">
      <c r="A48" s="499"/>
      <c r="B48" s="499"/>
      <c r="C48" s="499"/>
      <c r="D48" s="499"/>
      <c r="E48" s="499"/>
      <c r="F48" s="499"/>
      <c r="G48" s="141"/>
      <c r="H48" s="139"/>
    </row>
    <row r="49" spans="1:8" x14ac:dyDescent="0.3">
      <c r="A49" s="1095" t="s">
        <v>16</v>
      </c>
      <c r="B49" s="1095"/>
      <c r="C49" s="1095"/>
      <c r="D49" s="1095"/>
      <c r="E49" s="1095"/>
      <c r="F49" s="1095"/>
      <c r="G49" s="503"/>
      <c r="H49" s="141"/>
    </row>
    <row r="50" spans="1:8" ht="33.75" customHeight="1" x14ac:dyDescent="0.3">
      <c r="A50" s="1075" t="s">
        <v>15</v>
      </c>
      <c r="B50" s="1075"/>
      <c r="C50" s="1075"/>
      <c r="D50" s="1075"/>
      <c r="E50" s="139">
        <f>SUM(E51:E56)</f>
        <v>45</v>
      </c>
      <c r="F50" s="139" t="s">
        <v>5</v>
      </c>
      <c r="G50" s="140">
        <f>E50/25</f>
        <v>1.8</v>
      </c>
      <c r="H50" s="139" t="s">
        <v>4</v>
      </c>
    </row>
    <row r="51" spans="1:8" ht="17.7" customHeight="1" x14ac:dyDescent="0.3">
      <c r="A51" s="144" t="s">
        <v>14</v>
      </c>
      <c r="B51" s="1074" t="s">
        <v>13</v>
      </c>
      <c r="C51" s="1074"/>
      <c r="D51" s="1074"/>
      <c r="E51" s="139">
        <v>0</v>
      </c>
      <c r="F51" s="139" t="s">
        <v>5</v>
      </c>
      <c r="G51" s="505"/>
      <c r="H51" s="552"/>
    </row>
    <row r="52" spans="1:8" ht="17.7" customHeight="1" x14ac:dyDescent="0.3">
      <c r="A52" s="144"/>
      <c r="B52" s="1074" t="s">
        <v>12</v>
      </c>
      <c r="C52" s="1074"/>
      <c r="D52" s="1074"/>
      <c r="E52" s="139">
        <v>30</v>
      </c>
      <c r="F52" s="139" t="s">
        <v>5</v>
      </c>
      <c r="G52" s="505"/>
      <c r="H52" s="552"/>
    </row>
    <row r="53" spans="1:8" ht="17.7" customHeight="1" x14ac:dyDescent="0.3">
      <c r="A53" s="144"/>
      <c r="B53" s="1074" t="s">
        <v>11</v>
      </c>
      <c r="C53" s="1074"/>
      <c r="D53" s="1074"/>
      <c r="E53" s="139">
        <v>15</v>
      </c>
      <c r="F53" s="139" t="s">
        <v>5</v>
      </c>
      <c r="G53" s="505"/>
      <c r="H53" s="552"/>
    </row>
    <row r="54" spans="1:8" ht="17.7" customHeight="1" x14ac:dyDescent="0.3">
      <c r="A54" s="144"/>
      <c r="B54" s="1074" t="s">
        <v>10</v>
      </c>
      <c r="C54" s="1074"/>
      <c r="D54" s="1074"/>
      <c r="E54" s="139">
        <v>0</v>
      </c>
      <c r="F54" s="139" t="s">
        <v>5</v>
      </c>
      <c r="G54" s="505"/>
      <c r="H54" s="552"/>
    </row>
    <row r="55" spans="1:8" ht="17.7" customHeight="1" x14ac:dyDescent="0.3">
      <c r="A55" s="144"/>
      <c r="B55" s="1074" t="s">
        <v>9</v>
      </c>
      <c r="C55" s="1074"/>
      <c r="D55" s="1074"/>
      <c r="E55" s="139">
        <v>0</v>
      </c>
      <c r="F55" s="139" t="s">
        <v>5</v>
      </c>
      <c r="G55" s="505"/>
      <c r="H55" s="552"/>
    </row>
    <row r="56" spans="1:8" ht="17.7" customHeight="1" x14ac:dyDescent="0.3">
      <c r="A56" s="144"/>
      <c r="B56" s="1074" t="s">
        <v>8</v>
      </c>
      <c r="C56" s="1074"/>
      <c r="D56" s="1074"/>
      <c r="E56" s="139">
        <v>0</v>
      </c>
      <c r="F56" s="139" t="s">
        <v>5</v>
      </c>
      <c r="G56" s="505"/>
      <c r="H56" s="552"/>
    </row>
    <row r="57" spans="1:8" ht="31.2" customHeight="1" x14ac:dyDescent="0.3">
      <c r="A57" s="1075" t="s">
        <v>7</v>
      </c>
      <c r="B57" s="1075"/>
      <c r="C57" s="1075"/>
      <c r="D57" s="1075"/>
      <c r="E57" s="139">
        <v>0</v>
      </c>
      <c r="F57" s="139" t="s">
        <v>5</v>
      </c>
      <c r="G57" s="140">
        <v>0</v>
      </c>
      <c r="H57" s="139" t="s">
        <v>4</v>
      </c>
    </row>
    <row r="58" spans="1:8" ht="17.7" customHeight="1" x14ac:dyDescent="0.3">
      <c r="A58" s="1074" t="s">
        <v>6</v>
      </c>
      <c r="B58" s="1074"/>
      <c r="C58" s="1074"/>
      <c r="D58" s="1074"/>
      <c r="E58" s="139">
        <f>G58*25</f>
        <v>30</v>
      </c>
      <c r="F58" s="139" t="s">
        <v>5</v>
      </c>
      <c r="G58" s="140">
        <f>D6-G57-G50</f>
        <v>1.2</v>
      </c>
      <c r="H58" s="139" t="s">
        <v>4</v>
      </c>
    </row>
    <row r="59" spans="1:8" ht="10.199999999999999" customHeight="1" x14ac:dyDescent="0.3"/>
    <row r="62" spans="1:8" x14ac:dyDescent="0.3">
      <c r="A62" s="138" t="s">
        <v>3</v>
      </c>
    </row>
    <row r="63" spans="1:8" ht="16.2" x14ac:dyDescent="0.3">
      <c r="A63" s="1076" t="s">
        <v>2</v>
      </c>
      <c r="B63" s="1076"/>
      <c r="C63" s="1076"/>
      <c r="D63" s="1076"/>
      <c r="E63" s="1076"/>
      <c r="F63" s="1076"/>
      <c r="G63" s="1076"/>
      <c r="H63" s="1076"/>
    </row>
    <row r="64" spans="1:8" x14ac:dyDescent="0.3">
      <c r="A64" s="138" t="s">
        <v>1</v>
      </c>
    </row>
    <row r="66" spans="1:8" x14ac:dyDescent="0.3">
      <c r="A66" s="1088" t="s">
        <v>0</v>
      </c>
      <c r="B66" s="1088"/>
      <c r="C66" s="1088"/>
      <c r="D66" s="1088"/>
      <c r="E66" s="1088"/>
      <c r="F66" s="1088"/>
      <c r="G66" s="1088"/>
      <c r="H66" s="1088"/>
    </row>
    <row r="67" spans="1:8" x14ac:dyDescent="0.3">
      <c r="A67" s="1088"/>
      <c r="B67" s="1088"/>
      <c r="C67" s="1088"/>
      <c r="D67" s="1088"/>
      <c r="E67" s="1088"/>
      <c r="F67" s="1088"/>
      <c r="G67" s="1088"/>
      <c r="H67" s="1088"/>
    </row>
    <row r="68" spans="1:8" x14ac:dyDescent="0.3">
      <c r="A68" s="1088"/>
      <c r="B68" s="1088"/>
      <c r="C68" s="1088"/>
      <c r="D68" s="1088"/>
      <c r="E68" s="1088"/>
      <c r="F68" s="1088"/>
      <c r="G68" s="1088"/>
      <c r="H68" s="1088"/>
    </row>
  </sheetData>
  <mergeCells count="62">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A35"/>
    <mergeCell ref="B34:H34"/>
    <mergeCell ref="B35:H35"/>
    <mergeCell ref="A22:A23"/>
    <mergeCell ref="B22:F23"/>
    <mergeCell ref="G22:H22"/>
    <mergeCell ref="A24:H24"/>
    <mergeCell ref="B25:F25"/>
    <mergeCell ref="A26:H26"/>
    <mergeCell ref="B27:F27"/>
    <mergeCell ref="B28:F28"/>
    <mergeCell ref="A29:H29"/>
    <mergeCell ref="B30:F30"/>
    <mergeCell ref="A33:F33"/>
    <mergeCell ref="A36:C36"/>
    <mergeCell ref="D36:H36"/>
    <mergeCell ref="A37:C37"/>
    <mergeCell ref="D37:H37"/>
    <mergeCell ref="A40:B41"/>
    <mergeCell ref="C40:H40"/>
    <mergeCell ref="C41:H41"/>
    <mergeCell ref="B55:D55"/>
    <mergeCell ref="A42:B43"/>
    <mergeCell ref="C42:H42"/>
    <mergeCell ref="C43:H43"/>
    <mergeCell ref="A46:F46"/>
    <mergeCell ref="A47:F47"/>
    <mergeCell ref="A49:F49"/>
    <mergeCell ref="A50:D50"/>
    <mergeCell ref="B51:D51"/>
    <mergeCell ref="B52:D52"/>
    <mergeCell ref="B53:D53"/>
    <mergeCell ref="B54:D54"/>
    <mergeCell ref="B56:D56"/>
    <mergeCell ref="A57:D57"/>
    <mergeCell ref="A58:D58"/>
    <mergeCell ref="A63:H63"/>
    <mergeCell ref="A66:H68"/>
  </mergeCells>
  <pageMargins left="0.7" right="0.7" top="0.75" bottom="0.75" header="0.3" footer="0.3"/>
  <pageSetup paperSize="9" orientation="portrait" r:id="rId1"/>
  <rowBreaks count="1" manualBreakCount="1">
    <brk id="3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7" zoomScaleNormal="100" zoomScaleSheetLayoutView="130" workbookViewId="0">
      <selection activeCell="A19" sqref="A19:B19"/>
    </sheetView>
  </sheetViews>
  <sheetFormatPr defaultColWidth="8.6640625" defaultRowHeight="13.8" x14ac:dyDescent="0.3"/>
  <cols>
    <col min="1" max="1" width="9.33203125" style="138" customWidth="1"/>
    <col min="2" max="2" width="11.6640625" style="138" customWidth="1"/>
    <col min="3" max="3" width="5.6640625" style="138" customWidth="1"/>
    <col min="4" max="4" width="20.6640625" style="138" customWidth="1"/>
    <col min="5" max="5" width="7.88671875" style="138" customWidth="1"/>
    <col min="6" max="6" width="10" style="138" customWidth="1"/>
    <col min="7" max="7" width="11.88671875" style="138" customWidth="1"/>
    <col min="8" max="8" width="9.6640625" style="138" customWidth="1"/>
    <col min="9" max="16384" width="8.6640625" style="138"/>
  </cols>
  <sheetData>
    <row r="1" spans="1:8" s="324" customFormat="1" ht="10.199999999999999" customHeight="1" x14ac:dyDescent="0.3"/>
    <row r="2" spans="1:8" s="325" customFormat="1" x14ac:dyDescent="0.3">
      <c r="A2" s="602" t="s">
        <v>91</v>
      </c>
      <c r="B2" s="602"/>
      <c r="C2" s="602"/>
      <c r="D2" s="602"/>
      <c r="E2" s="602"/>
      <c r="F2" s="602"/>
      <c r="G2" s="602"/>
      <c r="H2" s="602"/>
    </row>
    <row r="3" spans="1:8" s="324" customFormat="1" ht="10.199999999999999" customHeight="1" x14ac:dyDescent="0.3"/>
    <row r="4" spans="1:8" s="324" customFormat="1" ht="15" customHeight="1" x14ac:dyDescent="0.3">
      <c r="A4" s="325" t="s">
        <v>90</v>
      </c>
    </row>
    <row r="5" spans="1:8" s="324" customFormat="1" ht="17.7" customHeight="1" x14ac:dyDescent="0.3">
      <c r="A5" s="807" t="s">
        <v>869</v>
      </c>
      <c r="B5" s="807"/>
      <c r="C5" s="807"/>
      <c r="D5" s="807"/>
      <c r="E5" s="807"/>
      <c r="F5" s="807"/>
      <c r="G5" s="807"/>
      <c r="H5" s="807"/>
    </row>
    <row r="6" spans="1:8" s="324" customFormat="1" ht="17.399999999999999" customHeight="1" x14ac:dyDescent="0.3">
      <c r="A6" s="791" t="s">
        <v>88</v>
      </c>
      <c r="B6" s="792"/>
      <c r="C6" s="792"/>
      <c r="D6" s="792">
        <v>7</v>
      </c>
      <c r="E6" s="792"/>
      <c r="F6" s="792"/>
      <c r="G6" s="792"/>
      <c r="H6" s="793"/>
    </row>
    <row r="7" spans="1:8" s="324" customFormat="1" ht="17.399999999999999" customHeight="1" x14ac:dyDescent="0.3">
      <c r="A7" s="791" t="s">
        <v>87</v>
      </c>
      <c r="B7" s="792"/>
      <c r="C7" s="792"/>
      <c r="D7" s="781" t="s">
        <v>101</v>
      </c>
      <c r="E7" s="781"/>
      <c r="F7" s="781"/>
      <c r="G7" s="781"/>
      <c r="H7" s="808"/>
    </row>
    <row r="8" spans="1:8" s="324" customFormat="1" ht="17.399999999999999" customHeight="1" x14ac:dyDescent="0.3">
      <c r="A8" s="791" t="s">
        <v>85</v>
      </c>
      <c r="B8" s="792"/>
      <c r="C8" s="792"/>
      <c r="D8" s="779" t="s">
        <v>1316</v>
      </c>
      <c r="E8" s="779"/>
      <c r="F8" s="779"/>
      <c r="G8" s="779"/>
      <c r="H8" s="782"/>
    </row>
    <row r="9" spans="1:8" s="324" customFormat="1" ht="17.399999999999999" customHeight="1" x14ac:dyDescent="0.3">
      <c r="A9" s="791" t="s">
        <v>83</v>
      </c>
      <c r="B9" s="792"/>
      <c r="C9" s="792"/>
      <c r="D9" s="779" t="s">
        <v>1317</v>
      </c>
      <c r="E9" s="779"/>
      <c r="F9" s="779"/>
      <c r="G9" s="779"/>
      <c r="H9" s="782"/>
    </row>
    <row r="10" spans="1:8" s="324" customFormat="1" ht="10.199999999999999" customHeight="1" x14ac:dyDescent="0.3">
      <c r="A10" s="323"/>
      <c r="B10" s="323"/>
      <c r="C10" s="323"/>
      <c r="D10" s="323"/>
      <c r="E10" s="323"/>
      <c r="F10" s="323"/>
      <c r="G10" s="323"/>
      <c r="H10" s="323"/>
    </row>
    <row r="11" spans="1:8" s="324" customFormat="1" ht="15" customHeight="1" x14ac:dyDescent="0.3">
      <c r="A11" s="809" t="s">
        <v>81</v>
      </c>
      <c r="B11" s="809"/>
      <c r="C11" s="809"/>
      <c r="D11" s="809"/>
      <c r="E11" s="809"/>
      <c r="F11" s="809"/>
      <c r="G11" s="809"/>
      <c r="H11" s="809"/>
    </row>
    <row r="12" spans="1:8" s="324" customFormat="1" ht="17.7" customHeight="1" x14ac:dyDescent="0.3">
      <c r="A12" s="909" t="s">
        <v>915</v>
      </c>
      <c r="B12" s="909"/>
      <c r="C12" s="909"/>
      <c r="D12" s="909"/>
      <c r="E12" s="909"/>
      <c r="F12" s="909"/>
      <c r="G12" s="909"/>
      <c r="H12" s="909"/>
    </row>
    <row r="13" spans="1:8" s="324" customFormat="1" ht="17.7" customHeight="1" x14ac:dyDescent="0.3">
      <c r="A13" s="791" t="s">
        <v>79</v>
      </c>
      <c r="B13" s="792"/>
      <c r="C13" s="792"/>
      <c r="D13" s="792"/>
      <c r="E13" s="792" t="s">
        <v>78</v>
      </c>
      <c r="F13" s="792"/>
      <c r="G13" s="792"/>
      <c r="H13" s="793"/>
    </row>
    <row r="14" spans="1:8" s="324" customFormat="1" ht="17.7" customHeight="1" x14ac:dyDescent="0.3">
      <c r="A14" s="791" t="s">
        <v>77</v>
      </c>
      <c r="B14" s="792"/>
      <c r="C14" s="792"/>
      <c r="D14" s="792"/>
      <c r="E14" s="792" t="s">
        <v>462</v>
      </c>
      <c r="F14" s="792"/>
      <c r="G14" s="792"/>
      <c r="H14" s="793"/>
    </row>
    <row r="15" spans="1:8" s="324" customFormat="1" ht="17.7" customHeight="1" x14ac:dyDescent="0.3">
      <c r="A15" s="791" t="s">
        <v>76</v>
      </c>
      <c r="B15" s="792"/>
      <c r="C15" s="792"/>
      <c r="D15" s="792"/>
      <c r="E15" s="797" t="s">
        <v>128</v>
      </c>
      <c r="F15" s="797"/>
      <c r="G15" s="797"/>
      <c r="H15" s="798"/>
    </row>
    <row r="16" spans="1:8" s="324" customFormat="1" ht="17.7" customHeight="1" x14ac:dyDescent="0.3">
      <c r="A16" s="791" t="s">
        <v>74</v>
      </c>
      <c r="B16" s="792"/>
      <c r="C16" s="792"/>
      <c r="D16" s="792"/>
      <c r="E16" s="792" t="s">
        <v>73</v>
      </c>
      <c r="F16" s="792"/>
      <c r="G16" s="792"/>
      <c r="H16" s="793"/>
    </row>
    <row r="17" spans="1:9" s="324" customFormat="1" ht="10.199999999999999" customHeight="1" x14ac:dyDescent="0.3">
      <c r="A17" s="323"/>
      <c r="B17" s="323"/>
      <c r="C17" s="323"/>
      <c r="D17" s="323"/>
      <c r="E17" s="323"/>
      <c r="F17" s="323"/>
      <c r="G17" s="323"/>
      <c r="H17" s="323"/>
    </row>
    <row r="18" spans="1:9" s="324" customFormat="1" ht="15" customHeight="1" x14ac:dyDescent="0.3">
      <c r="A18" s="809" t="s">
        <v>72</v>
      </c>
      <c r="B18" s="809"/>
      <c r="C18" s="809"/>
      <c r="D18" s="809"/>
      <c r="E18" s="809"/>
      <c r="F18" s="809"/>
      <c r="G18" s="809"/>
      <c r="H18" s="809"/>
    </row>
    <row r="19" spans="1:9" s="324" customFormat="1" ht="48" customHeight="1" x14ac:dyDescent="0.3">
      <c r="A19" s="613" t="s">
        <v>71</v>
      </c>
      <c r="B19" s="613"/>
      <c r="C19" s="769" t="s">
        <v>1216</v>
      </c>
      <c r="D19" s="769"/>
      <c r="E19" s="769"/>
      <c r="F19" s="769"/>
      <c r="G19" s="769"/>
      <c r="H19" s="612"/>
    </row>
    <row r="20" spans="1:9" s="324" customFormat="1" ht="10.199999999999999" customHeight="1" x14ac:dyDescent="0.3">
      <c r="A20" s="323"/>
      <c r="B20" s="323"/>
      <c r="C20" s="323"/>
      <c r="D20" s="323"/>
      <c r="E20" s="323"/>
      <c r="F20" s="323"/>
      <c r="G20" s="323"/>
      <c r="H20" s="323"/>
    </row>
    <row r="21" spans="1:9" s="324" customFormat="1" ht="15" customHeight="1" x14ac:dyDescent="0.3">
      <c r="A21" s="1246" t="s">
        <v>69</v>
      </c>
      <c r="B21" s="1246"/>
      <c r="C21" s="1246"/>
      <c r="D21" s="1246"/>
      <c r="E21" s="323"/>
      <c r="F21" s="323"/>
      <c r="G21" s="323"/>
      <c r="H21" s="323"/>
    </row>
    <row r="22" spans="1:9" s="324" customFormat="1" x14ac:dyDescent="0.3">
      <c r="A22" s="766" t="s">
        <v>68</v>
      </c>
      <c r="B22" s="767" t="s">
        <v>67</v>
      </c>
      <c r="C22" s="767"/>
      <c r="D22" s="767"/>
      <c r="E22" s="767"/>
      <c r="F22" s="767"/>
      <c r="G22" s="767" t="s">
        <v>66</v>
      </c>
      <c r="H22" s="768"/>
    </row>
    <row r="23" spans="1:9" s="324" customFormat="1" ht="41.25" customHeight="1" x14ac:dyDescent="0.3">
      <c r="A23" s="766"/>
      <c r="B23" s="767"/>
      <c r="C23" s="767"/>
      <c r="D23" s="767"/>
      <c r="E23" s="767"/>
      <c r="F23" s="767"/>
      <c r="G23" s="456" t="s">
        <v>65</v>
      </c>
      <c r="H23" s="457" t="s">
        <v>64</v>
      </c>
    </row>
    <row r="24" spans="1:9" s="324" customFormat="1" ht="17.7" customHeight="1" x14ac:dyDescent="0.3">
      <c r="A24" s="766" t="s">
        <v>63</v>
      </c>
      <c r="B24" s="767"/>
      <c r="C24" s="767"/>
      <c r="D24" s="767"/>
      <c r="E24" s="767"/>
      <c r="F24" s="767"/>
      <c r="G24" s="767"/>
      <c r="H24" s="768"/>
    </row>
    <row r="25" spans="1:9" s="324" customFormat="1" ht="50.25" customHeight="1" x14ac:dyDescent="0.3">
      <c r="A25" s="519" t="s">
        <v>1479</v>
      </c>
      <c r="B25" s="612" t="s">
        <v>1480</v>
      </c>
      <c r="C25" s="613"/>
      <c r="D25" s="613"/>
      <c r="E25" s="613"/>
      <c r="F25" s="614"/>
      <c r="G25" s="456" t="s">
        <v>96</v>
      </c>
      <c r="H25" s="347" t="s">
        <v>93</v>
      </c>
    </row>
    <row r="26" spans="1:9" s="324" customFormat="1" ht="55.5" customHeight="1" x14ac:dyDescent="0.3">
      <c r="A26" s="519" t="s">
        <v>1481</v>
      </c>
      <c r="B26" s="817" t="s">
        <v>1482</v>
      </c>
      <c r="C26" s="817"/>
      <c r="D26" s="817"/>
      <c r="E26" s="817"/>
      <c r="F26" s="817"/>
      <c r="G26" s="456" t="s">
        <v>364</v>
      </c>
      <c r="H26" s="347" t="s">
        <v>93</v>
      </c>
      <c r="I26" s="393"/>
    </row>
    <row r="27" spans="1:9" s="324" customFormat="1" ht="17.7" customHeight="1" x14ac:dyDescent="0.3">
      <c r="A27" s="766" t="s">
        <v>56</v>
      </c>
      <c r="B27" s="767"/>
      <c r="C27" s="767"/>
      <c r="D27" s="767"/>
      <c r="E27" s="767"/>
      <c r="F27" s="767"/>
      <c r="G27" s="767"/>
      <c r="H27" s="768"/>
    </row>
    <row r="28" spans="1:9" s="324" customFormat="1" ht="68.25" customHeight="1" x14ac:dyDescent="0.3">
      <c r="A28" s="459" t="s">
        <v>1368</v>
      </c>
      <c r="B28" s="769" t="s">
        <v>1369</v>
      </c>
      <c r="C28" s="769"/>
      <c r="D28" s="769"/>
      <c r="E28" s="769"/>
      <c r="F28" s="769"/>
      <c r="G28" s="456" t="s">
        <v>1320</v>
      </c>
      <c r="H28" s="347" t="s">
        <v>93</v>
      </c>
    </row>
    <row r="29" spans="1:9" s="324" customFormat="1" ht="47.25" customHeight="1" x14ac:dyDescent="0.3">
      <c r="A29" s="459" t="s">
        <v>1370</v>
      </c>
      <c r="B29" s="769" t="s">
        <v>1322</v>
      </c>
      <c r="C29" s="769"/>
      <c r="D29" s="769"/>
      <c r="E29" s="769"/>
      <c r="F29" s="769"/>
      <c r="G29" s="456" t="s">
        <v>328</v>
      </c>
      <c r="H29" s="347" t="s">
        <v>93</v>
      </c>
    </row>
    <row r="30" spans="1:9" s="324" customFormat="1" ht="17.7" customHeight="1" x14ac:dyDescent="0.3">
      <c r="A30" s="766" t="s">
        <v>49</v>
      </c>
      <c r="B30" s="767"/>
      <c r="C30" s="767"/>
      <c r="D30" s="767"/>
      <c r="E30" s="767"/>
      <c r="F30" s="767"/>
      <c r="G30" s="767"/>
      <c r="H30" s="768"/>
    </row>
    <row r="31" spans="1:9" s="324" customFormat="1" ht="53.25" customHeight="1" x14ac:dyDescent="0.3">
      <c r="A31" s="459" t="s">
        <v>1371</v>
      </c>
      <c r="B31" s="769" t="s">
        <v>1372</v>
      </c>
      <c r="C31" s="769"/>
      <c r="D31" s="769"/>
      <c r="E31" s="769"/>
      <c r="F31" s="769"/>
      <c r="G31" s="456" t="s">
        <v>46</v>
      </c>
      <c r="H31" s="347" t="s">
        <v>93</v>
      </c>
    </row>
    <row r="32" spans="1:9" ht="20.7" customHeight="1" x14ac:dyDescent="0.3">
      <c r="A32" s="144"/>
      <c r="B32" s="144"/>
      <c r="C32" s="144"/>
      <c r="D32" s="144"/>
      <c r="E32" s="144"/>
      <c r="F32" s="144"/>
      <c r="G32" s="144"/>
      <c r="H32" s="144"/>
    </row>
    <row r="33" spans="1:8" ht="57" customHeight="1" x14ac:dyDescent="0.3">
      <c r="A33" s="1085" t="s">
        <v>29</v>
      </c>
      <c r="B33" s="1086"/>
      <c r="C33" s="1086"/>
      <c r="D33" s="1081" t="s">
        <v>1325</v>
      </c>
      <c r="E33" s="1075"/>
      <c r="F33" s="1075"/>
      <c r="G33" s="1075"/>
      <c r="H33" s="1075"/>
    </row>
    <row r="34" spans="1:8" ht="10.199999999999999" customHeight="1" x14ac:dyDescent="0.3">
      <c r="A34" s="144"/>
      <c r="B34" s="144"/>
      <c r="C34" s="144"/>
      <c r="D34" s="144"/>
      <c r="E34" s="144"/>
      <c r="F34" s="144"/>
      <c r="G34" s="144"/>
      <c r="H34" s="144"/>
    </row>
    <row r="35" spans="1:8" ht="10.199999999999999" customHeight="1" x14ac:dyDescent="0.3">
      <c r="A35" s="144"/>
      <c r="B35" s="144"/>
      <c r="C35" s="144"/>
      <c r="D35" s="144"/>
      <c r="E35" s="144"/>
      <c r="F35" s="144"/>
      <c r="G35" s="144"/>
      <c r="H35" s="144"/>
    </row>
    <row r="36" spans="1:8" ht="15" customHeight="1" x14ac:dyDescent="0.3">
      <c r="A36" s="145" t="s">
        <v>19</v>
      </c>
      <c r="B36" s="145"/>
      <c r="C36" s="145"/>
      <c r="D36" s="145"/>
      <c r="E36" s="145"/>
      <c r="F36" s="145"/>
      <c r="G36" s="144"/>
      <c r="H36" s="144"/>
    </row>
    <row r="37" spans="1:8" ht="16.2" x14ac:dyDescent="0.3">
      <c r="A37" s="1074" t="s">
        <v>18</v>
      </c>
      <c r="B37" s="1074"/>
      <c r="C37" s="1074"/>
      <c r="D37" s="1074"/>
      <c r="E37" s="1074"/>
      <c r="F37" s="1074"/>
      <c r="G37" s="142">
        <v>6</v>
      </c>
      <c r="H37" s="139" t="s">
        <v>4</v>
      </c>
    </row>
    <row r="38" spans="1:8" ht="16.2" x14ac:dyDescent="0.3">
      <c r="A38" s="1074" t="s">
        <v>17</v>
      </c>
      <c r="B38" s="1074"/>
      <c r="C38" s="1074"/>
      <c r="D38" s="1074"/>
      <c r="E38" s="1074"/>
      <c r="F38" s="1074"/>
      <c r="G38" s="142">
        <v>1</v>
      </c>
      <c r="H38" s="139" t="s">
        <v>4</v>
      </c>
    </row>
    <row r="39" spans="1:8" x14ac:dyDescent="0.3">
      <c r="A39" s="499"/>
      <c r="B39" s="499"/>
      <c r="C39" s="499"/>
      <c r="D39" s="499"/>
      <c r="E39" s="499"/>
      <c r="F39" s="499"/>
      <c r="G39" s="141"/>
      <c r="H39" s="139"/>
    </row>
    <row r="40" spans="1:8" x14ac:dyDescent="0.3">
      <c r="A40" s="1095" t="s">
        <v>16</v>
      </c>
      <c r="B40" s="1095"/>
      <c r="C40" s="1095"/>
      <c r="D40" s="1095"/>
      <c r="E40" s="1095"/>
      <c r="F40" s="1095"/>
      <c r="G40" s="503"/>
      <c r="H40" s="141"/>
    </row>
    <row r="41" spans="1:8" ht="34.5" customHeight="1" x14ac:dyDescent="0.3">
      <c r="A41" s="1075" t="s">
        <v>15</v>
      </c>
      <c r="B41" s="1075"/>
      <c r="C41" s="1075"/>
      <c r="D41" s="1075"/>
      <c r="E41" s="139">
        <f>SUM(E42:E47)</f>
        <v>30</v>
      </c>
      <c r="F41" s="139" t="s">
        <v>5</v>
      </c>
      <c r="G41" s="140">
        <f>E41/25</f>
        <v>1.2</v>
      </c>
      <c r="H41" s="139" t="s">
        <v>4</v>
      </c>
    </row>
    <row r="42" spans="1:8" ht="17.7" customHeight="1" x14ac:dyDescent="0.3">
      <c r="A42" s="144" t="s">
        <v>14</v>
      </c>
      <c r="B42" s="1074" t="s">
        <v>13</v>
      </c>
      <c r="C42" s="1074"/>
      <c r="D42" s="1074"/>
      <c r="E42" s="139">
        <v>0</v>
      </c>
      <c r="F42" s="139" t="s">
        <v>5</v>
      </c>
      <c r="G42" s="505"/>
      <c r="H42" s="552"/>
    </row>
    <row r="43" spans="1:8" ht="17.7" customHeight="1" x14ac:dyDescent="0.3">
      <c r="A43" s="144"/>
      <c r="B43" s="1074" t="s">
        <v>12</v>
      </c>
      <c r="C43" s="1074"/>
      <c r="D43" s="1074"/>
      <c r="E43" s="139">
        <v>0</v>
      </c>
      <c r="F43" s="139" t="s">
        <v>5</v>
      </c>
      <c r="G43" s="505"/>
      <c r="H43" s="552"/>
    </row>
    <row r="44" spans="1:8" ht="17.7" customHeight="1" x14ac:dyDescent="0.3">
      <c r="A44" s="144"/>
      <c r="B44" s="1074" t="s">
        <v>11</v>
      </c>
      <c r="C44" s="1074"/>
      <c r="D44" s="1074"/>
      <c r="E44" s="139">
        <v>30</v>
      </c>
      <c r="F44" s="139" t="s">
        <v>5</v>
      </c>
      <c r="G44" s="505"/>
      <c r="H44" s="552"/>
    </row>
    <row r="45" spans="1:8" ht="17.7" customHeight="1" x14ac:dyDescent="0.3">
      <c r="A45" s="144"/>
      <c r="B45" s="1074" t="s">
        <v>10</v>
      </c>
      <c r="C45" s="1074"/>
      <c r="D45" s="1074"/>
      <c r="E45" s="139">
        <v>0</v>
      </c>
      <c r="F45" s="139" t="s">
        <v>5</v>
      </c>
      <c r="G45" s="505"/>
      <c r="H45" s="552"/>
    </row>
    <row r="46" spans="1:8" ht="17.7" customHeight="1" x14ac:dyDescent="0.3">
      <c r="A46" s="144"/>
      <c r="B46" s="1074" t="s">
        <v>9</v>
      </c>
      <c r="C46" s="1074"/>
      <c r="D46" s="1074"/>
      <c r="E46" s="139">
        <v>0</v>
      </c>
      <c r="F46" s="139" t="s">
        <v>5</v>
      </c>
      <c r="G46" s="505"/>
      <c r="H46" s="552"/>
    </row>
    <row r="47" spans="1:8" ht="17.7" customHeight="1" x14ac:dyDescent="0.3">
      <c r="A47" s="144"/>
      <c r="B47" s="1074" t="s">
        <v>8</v>
      </c>
      <c r="C47" s="1074"/>
      <c r="D47" s="1074"/>
      <c r="E47" s="139">
        <v>0</v>
      </c>
      <c r="F47" s="139" t="s">
        <v>5</v>
      </c>
      <c r="G47" s="505"/>
      <c r="H47" s="552"/>
    </row>
    <row r="48" spans="1:8" ht="34.5" customHeight="1" x14ac:dyDescent="0.3">
      <c r="A48" s="1075" t="s">
        <v>7</v>
      </c>
      <c r="B48" s="1075"/>
      <c r="C48" s="1075"/>
      <c r="D48" s="1075"/>
      <c r="E48" s="139">
        <v>0</v>
      </c>
      <c r="F48" s="139" t="s">
        <v>5</v>
      </c>
      <c r="G48" s="140">
        <v>0</v>
      </c>
      <c r="H48" s="139" t="s">
        <v>4</v>
      </c>
    </row>
    <row r="49" spans="1:8" ht="17.7" customHeight="1" x14ac:dyDescent="0.3">
      <c r="A49" s="1074" t="s">
        <v>6</v>
      </c>
      <c r="B49" s="1074"/>
      <c r="C49" s="1074"/>
      <c r="D49" s="1074"/>
      <c r="E49" s="139">
        <f>G49*25</f>
        <v>145</v>
      </c>
      <c r="F49" s="139" t="s">
        <v>5</v>
      </c>
      <c r="G49" s="140">
        <f>D6-G48-G41</f>
        <v>5.8</v>
      </c>
      <c r="H49" s="139" t="s">
        <v>4</v>
      </c>
    </row>
    <row r="50" spans="1:8" ht="10.199999999999999" customHeight="1" x14ac:dyDescent="0.3"/>
    <row r="53" spans="1:8" x14ac:dyDescent="0.3">
      <c r="A53" s="138" t="s">
        <v>3</v>
      </c>
    </row>
    <row r="54" spans="1:8" ht="16.2" x14ac:dyDescent="0.3">
      <c r="A54" s="1076" t="s">
        <v>2</v>
      </c>
      <c r="B54" s="1076"/>
      <c r="C54" s="1076"/>
      <c r="D54" s="1076"/>
      <c r="E54" s="1076"/>
      <c r="F54" s="1076"/>
      <c r="G54" s="1076"/>
      <c r="H54" s="1076"/>
    </row>
    <row r="55" spans="1:8" x14ac:dyDescent="0.3">
      <c r="A55" s="138" t="s">
        <v>1</v>
      </c>
    </row>
    <row r="57" spans="1:8" x14ac:dyDescent="0.3">
      <c r="A57" s="1088" t="s">
        <v>0</v>
      </c>
      <c r="B57" s="1088"/>
      <c r="C57" s="1088"/>
      <c r="D57" s="1088"/>
      <c r="E57" s="1088"/>
      <c r="F57" s="1088"/>
      <c r="G57" s="1088"/>
      <c r="H57" s="1088"/>
    </row>
    <row r="58" spans="1:8" x14ac:dyDescent="0.3">
      <c r="A58" s="1088"/>
      <c r="B58" s="1088"/>
      <c r="C58" s="1088"/>
      <c r="D58" s="1088"/>
      <c r="E58" s="1088"/>
      <c r="F58" s="1088"/>
      <c r="G58" s="1088"/>
      <c r="H58" s="1088"/>
    </row>
    <row r="59" spans="1:8" x14ac:dyDescent="0.3">
      <c r="A59" s="1088"/>
      <c r="B59" s="1088"/>
      <c r="C59" s="1088"/>
      <c r="D59" s="1088"/>
      <c r="E59" s="1088"/>
      <c r="F59" s="1088"/>
      <c r="G59" s="1088"/>
      <c r="H59" s="1088"/>
    </row>
  </sheetData>
  <mergeCells count="51">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21:D21"/>
    <mergeCell ref="A22:A23"/>
    <mergeCell ref="B22:F23"/>
    <mergeCell ref="G22:H22"/>
    <mergeCell ref="A24:H24"/>
    <mergeCell ref="B25:F25"/>
    <mergeCell ref="B26:F26"/>
    <mergeCell ref="B43:D43"/>
    <mergeCell ref="B28:F28"/>
    <mergeCell ref="A33:C33"/>
    <mergeCell ref="D33:H33"/>
    <mergeCell ref="A37:F37"/>
    <mergeCell ref="A38:F38"/>
    <mergeCell ref="A40:F40"/>
    <mergeCell ref="A41:D41"/>
    <mergeCell ref="B42:D42"/>
    <mergeCell ref="A27:H27"/>
    <mergeCell ref="B29:F29"/>
    <mergeCell ref="A30:H30"/>
    <mergeCell ref="B31:F31"/>
    <mergeCell ref="A54:H54"/>
    <mergeCell ref="A57:H59"/>
    <mergeCell ref="B44:D44"/>
    <mergeCell ref="B45:D45"/>
    <mergeCell ref="B46:D46"/>
    <mergeCell ref="B47:D47"/>
    <mergeCell ref="A48:D48"/>
    <mergeCell ref="A49:D49"/>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 zoomScaleNormal="100" zoomScaleSheetLayoutView="112" workbookViewId="0">
      <selection activeCell="A19" sqref="A19:B19"/>
    </sheetView>
  </sheetViews>
  <sheetFormatPr defaultColWidth="8.88671875" defaultRowHeight="13.8" x14ac:dyDescent="0.3"/>
  <cols>
    <col min="1" max="1" width="11.44140625" style="84" customWidth="1"/>
    <col min="2" max="2" width="11.6640625" style="84" customWidth="1"/>
    <col min="3" max="3" width="5.6640625" style="84" customWidth="1"/>
    <col min="4" max="4" width="20.5546875" style="84" customWidth="1"/>
    <col min="5" max="5" width="7.88671875" style="84" customWidth="1"/>
    <col min="6" max="6" width="8.6640625" style="84" customWidth="1"/>
    <col min="7" max="7" width="12.109375" style="84" customWidth="1"/>
    <col min="8" max="8" width="8.88671875" style="84" customWidth="1"/>
    <col min="9" max="16384" width="8.88671875" style="84"/>
  </cols>
  <sheetData>
    <row r="1" spans="1:8" ht="10.199999999999999" customHeight="1" x14ac:dyDescent="0.3"/>
    <row r="2" spans="1:8" s="87" customFormat="1" x14ac:dyDescent="0.3">
      <c r="A2" s="1030" t="s">
        <v>91</v>
      </c>
      <c r="B2" s="1030"/>
      <c r="C2" s="1030"/>
      <c r="D2" s="1030"/>
      <c r="E2" s="1030"/>
      <c r="F2" s="1030"/>
      <c r="G2" s="1030"/>
      <c r="H2" s="1030"/>
    </row>
    <row r="3" spans="1:8" ht="10.199999999999999" customHeight="1" x14ac:dyDescent="0.3"/>
    <row r="4" spans="1:8" ht="15" customHeight="1" x14ac:dyDescent="0.3">
      <c r="A4" s="87" t="s">
        <v>90</v>
      </c>
    </row>
    <row r="5" spans="1:8" ht="17.7" customHeight="1" x14ac:dyDescent="0.3">
      <c r="A5" s="866" t="s">
        <v>713</v>
      </c>
      <c r="B5" s="866"/>
      <c r="C5" s="866"/>
      <c r="D5" s="866"/>
      <c r="E5" s="866"/>
      <c r="F5" s="866"/>
      <c r="G5" s="866"/>
      <c r="H5" s="866"/>
    </row>
    <row r="6" spans="1:8" ht="17.7" customHeight="1" x14ac:dyDescent="0.3">
      <c r="A6" s="794" t="s">
        <v>88</v>
      </c>
      <c r="B6" s="795"/>
      <c r="C6" s="795"/>
      <c r="D6" s="795">
        <v>3</v>
      </c>
      <c r="E6" s="795"/>
      <c r="F6" s="795"/>
      <c r="G6" s="795"/>
      <c r="H6" s="796"/>
    </row>
    <row r="7" spans="1:8" x14ac:dyDescent="0.3">
      <c r="A7" s="794" t="s">
        <v>87</v>
      </c>
      <c r="B7" s="795"/>
      <c r="C7" s="795"/>
      <c r="D7" s="1028" t="s">
        <v>101</v>
      </c>
      <c r="E7" s="1028"/>
      <c r="F7" s="1028"/>
      <c r="G7" s="1028"/>
      <c r="H7" s="867"/>
    </row>
    <row r="8" spans="1:8" ht="17.7" customHeight="1" x14ac:dyDescent="0.3">
      <c r="A8" s="794" t="s">
        <v>85</v>
      </c>
      <c r="B8" s="795"/>
      <c r="C8" s="795"/>
      <c r="D8" s="1025" t="s">
        <v>168</v>
      </c>
      <c r="E8" s="1025"/>
      <c r="F8" s="1025"/>
      <c r="G8" s="1025"/>
      <c r="H8" s="858"/>
    </row>
    <row r="9" spans="1:8" ht="17.7" customHeight="1" x14ac:dyDescent="0.3">
      <c r="A9" s="794" t="s">
        <v>83</v>
      </c>
      <c r="B9" s="795"/>
      <c r="C9" s="795"/>
      <c r="D9" s="1025" t="s">
        <v>99</v>
      </c>
      <c r="E9" s="1025"/>
      <c r="F9" s="1025"/>
      <c r="G9" s="1025"/>
      <c r="H9" s="858"/>
    </row>
    <row r="10" spans="1:8" ht="10.199999999999999" customHeight="1" x14ac:dyDescent="0.3">
      <c r="A10" s="96"/>
      <c r="B10" s="96"/>
      <c r="C10" s="96"/>
      <c r="D10" s="96"/>
      <c r="E10" s="96"/>
      <c r="F10" s="96"/>
      <c r="G10" s="96"/>
      <c r="H10" s="96"/>
    </row>
    <row r="11" spans="1:8" ht="15" customHeight="1" x14ac:dyDescent="0.3">
      <c r="A11" s="864" t="s">
        <v>81</v>
      </c>
      <c r="B11" s="864"/>
      <c r="C11" s="864"/>
      <c r="D11" s="864"/>
      <c r="E11" s="864"/>
      <c r="F11" s="864"/>
      <c r="G11" s="864"/>
      <c r="H11" s="864"/>
    </row>
    <row r="12" spans="1:8" ht="17.7" customHeight="1" x14ac:dyDescent="0.3">
      <c r="A12" s="1002" t="s">
        <v>915</v>
      </c>
      <c r="B12" s="1002"/>
      <c r="C12" s="1002"/>
      <c r="D12" s="1002"/>
      <c r="E12" s="1002"/>
      <c r="F12" s="1002"/>
      <c r="G12" s="1002"/>
      <c r="H12" s="1002"/>
    </row>
    <row r="13" spans="1:8" ht="17.7" customHeight="1" x14ac:dyDescent="0.3">
      <c r="A13" s="794" t="s">
        <v>79</v>
      </c>
      <c r="B13" s="795"/>
      <c r="C13" s="795"/>
      <c r="D13" s="795"/>
      <c r="E13" s="795" t="s">
        <v>78</v>
      </c>
      <c r="F13" s="795"/>
      <c r="G13" s="795"/>
      <c r="H13" s="796"/>
    </row>
    <row r="14" spans="1:8" ht="17.7" customHeight="1" x14ac:dyDescent="0.3">
      <c r="A14" s="794" t="s">
        <v>77</v>
      </c>
      <c r="B14" s="795"/>
      <c r="C14" s="795"/>
      <c r="D14" s="795"/>
      <c r="E14" s="795" t="s">
        <v>462</v>
      </c>
      <c r="F14" s="795"/>
      <c r="G14" s="795"/>
      <c r="H14" s="796"/>
    </row>
    <row r="15" spans="1:8" ht="17.7" customHeight="1" x14ac:dyDescent="0.3">
      <c r="A15" s="794" t="s">
        <v>76</v>
      </c>
      <c r="B15" s="795"/>
      <c r="C15" s="795"/>
      <c r="D15" s="795"/>
      <c r="E15" s="1029" t="s">
        <v>128</v>
      </c>
      <c r="F15" s="1029"/>
      <c r="G15" s="1029"/>
      <c r="H15" s="869"/>
    </row>
    <row r="16" spans="1:8" ht="17.7" customHeight="1" x14ac:dyDescent="0.3">
      <c r="A16" s="794" t="s">
        <v>74</v>
      </c>
      <c r="B16" s="795"/>
      <c r="C16" s="795"/>
      <c r="D16" s="795"/>
      <c r="E16" s="795" t="s">
        <v>73</v>
      </c>
      <c r="F16" s="795"/>
      <c r="G16" s="795"/>
      <c r="H16" s="796"/>
    </row>
    <row r="17" spans="1:8" ht="10.199999999999999" customHeight="1" x14ac:dyDescent="0.3">
      <c r="A17" s="96"/>
      <c r="B17" s="96"/>
      <c r="C17" s="96"/>
      <c r="D17" s="96"/>
      <c r="E17" s="96"/>
      <c r="F17" s="96"/>
      <c r="G17" s="96"/>
      <c r="H17" s="96"/>
    </row>
    <row r="18" spans="1:8" ht="15" customHeight="1" x14ac:dyDescent="0.3">
      <c r="A18" s="864" t="s">
        <v>72</v>
      </c>
      <c r="B18" s="864"/>
      <c r="C18" s="864"/>
      <c r="D18" s="864"/>
      <c r="E18" s="864"/>
      <c r="F18" s="864"/>
      <c r="G18" s="864"/>
      <c r="H18" s="864"/>
    </row>
    <row r="19" spans="1:8" ht="39" customHeight="1" x14ac:dyDescent="0.3">
      <c r="A19" s="852" t="s">
        <v>71</v>
      </c>
      <c r="B19" s="852"/>
      <c r="C19" s="1023" t="s">
        <v>127</v>
      </c>
      <c r="D19" s="1023"/>
      <c r="E19" s="1023"/>
      <c r="F19" s="1023"/>
      <c r="G19" s="1023"/>
      <c r="H19" s="851"/>
    </row>
    <row r="20" spans="1:8" ht="10.199999999999999" customHeight="1" x14ac:dyDescent="0.3">
      <c r="A20" s="96"/>
      <c r="B20" s="96"/>
      <c r="C20" s="96"/>
      <c r="D20" s="96"/>
      <c r="E20" s="96"/>
      <c r="F20" s="96"/>
      <c r="G20" s="96"/>
      <c r="H20" s="96"/>
    </row>
    <row r="21" spans="1:8" ht="15" customHeight="1" x14ac:dyDescent="0.3">
      <c r="A21" s="897" t="s">
        <v>69</v>
      </c>
      <c r="B21" s="897"/>
      <c r="C21" s="897"/>
      <c r="D21" s="897"/>
      <c r="E21" s="96"/>
      <c r="F21" s="96"/>
      <c r="G21" s="96"/>
      <c r="H21" s="96"/>
    </row>
    <row r="22" spans="1:8" x14ac:dyDescent="0.3">
      <c r="A22" s="1026" t="s">
        <v>68</v>
      </c>
      <c r="B22" s="1027" t="s">
        <v>67</v>
      </c>
      <c r="C22" s="1027"/>
      <c r="D22" s="1027"/>
      <c r="E22" s="1027"/>
      <c r="F22" s="1027"/>
      <c r="G22" s="1027" t="s">
        <v>66</v>
      </c>
      <c r="H22" s="878"/>
    </row>
    <row r="23" spans="1:8" ht="39.75" customHeight="1" x14ac:dyDescent="0.3">
      <c r="A23" s="1026"/>
      <c r="B23" s="1027"/>
      <c r="C23" s="1027"/>
      <c r="D23" s="1027"/>
      <c r="E23" s="1027"/>
      <c r="F23" s="1027"/>
      <c r="G23" s="488" t="s">
        <v>65</v>
      </c>
      <c r="H23" s="468" t="s">
        <v>64</v>
      </c>
    </row>
    <row r="24" spans="1:8" ht="17.7" customHeight="1" x14ac:dyDescent="0.3">
      <c r="A24" s="1026" t="s">
        <v>63</v>
      </c>
      <c r="B24" s="1027"/>
      <c r="C24" s="1027"/>
      <c r="D24" s="1027"/>
      <c r="E24" s="1027"/>
      <c r="F24" s="1027"/>
      <c r="G24" s="1027"/>
      <c r="H24" s="878"/>
    </row>
    <row r="25" spans="1:8" ht="54" customHeight="1" x14ac:dyDescent="0.3">
      <c r="A25" s="487" t="s">
        <v>712</v>
      </c>
      <c r="B25" s="978" t="s">
        <v>711</v>
      </c>
      <c r="C25" s="978"/>
      <c r="D25" s="978"/>
      <c r="E25" s="978"/>
      <c r="F25" s="978"/>
      <c r="G25" s="488" t="s">
        <v>364</v>
      </c>
      <c r="H25" s="468" t="s">
        <v>151</v>
      </c>
    </row>
    <row r="26" spans="1:8" ht="49.5" customHeight="1" x14ac:dyDescent="0.3">
      <c r="A26" s="487" t="s">
        <v>710</v>
      </c>
      <c r="B26" s="978" t="s">
        <v>709</v>
      </c>
      <c r="C26" s="978"/>
      <c r="D26" s="978"/>
      <c r="E26" s="978"/>
      <c r="F26" s="978"/>
      <c r="G26" s="488" t="s">
        <v>708</v>
      </c>
      <c r="H26" s="468" t="s">
        <v>93</v>
      </c>
    </row>
    <row r="27" spans="1:8" ht="17.7" customHeight="1" x14ac:dyDescent="0.3">
      <c r="A27" s="1026" t="s">
        <v>56</v>
      </c>
      <c r="B27" s="1027"/>
      <c r="C27" s="1027"/>
      <c r="D27" s="1027"/>
      <c r="E27" s="1027"/>
      <c r="F27" s="1027"/>
      <c r="G27" s="1027"/>
      <c r="H27" s="878"/>
    </row>
    <row r="28" spans="1:8" ht="83.25" customHeight="1" x14ac:dyDescent="0.3">
      <c r="A28" s="487" t="s">
        <v>707</v>
      </c>
      <c r="B28" s="879" t="s">
        <v>706</v>
      </c>
      <c r="C28" s="880"/>
      <c r="D28" s="880"/>
      <c r="E28" s="880"/>
      <c r="F28" s="881"/>
      <c r="G28" s="488" t="s">
        <v>50</v>
      </c>
      <c r="H28" s="468" t="s">
        <v>93</v>
      </c>
    </row>
    <row r="29" spans="1:8" ht="55.5" customHeight="1" x14ac:dyDescent="0.3">
      <c r="A29" s="487" t="s">
        <v>705</v>
      </c>
      <c r="B29" s="879" t="s">
        <v>704</v>
      </c>
      <c r="C29" s="880"/>
      <c r="D29" s="880"/>
      <c r="E29" s="880"/>
      <c r="F29" s="881"/>
      <c r="G29" s="488" t="s">
        <v>703</v>
      </c>
      <c r="H29" s="468" t="s">
        <v>93</v>
      </c>
    </row>
    <row r="30" spans="1:8" ht="17.7" customHeight="1" x14ac:dyDescent="0.3">
      <c r="A30" s="1026" t="s">
        <v>49</v>
      </c>
      <c r="B30" s="1027"/>
      <c r="C30" s="1027"/>
      <c r="D30" s="1027"/>
      <c r="E30" s="1027"/>
      <c r="F30" s="1027"/>
      <c r="G30" s="1027"/>
      <c r="H30" s="878"/>
    </row>
    <row r="31" spans="1:8" ht="54.75" customHeight="1" x14ac:dyDescent="0.3">
      <c r="A31" s="487" t="s">
        <v>702</v>
      </c>
      <c r="B31" s="879" t="s">
        <v>701</v>
      </c>
      <c r="C31" s="880"/>
      <c r="D31" s="880"/>
      <c r="E31" s="880"/>
      <c r="F31" s="881"/>
      <c r="G31" s="488" t="s">
        <v>204</v>
      </c>
      <c r="H31" s="468" t="s">
        <v>93</v>
      </c>
    </row>
    <row r="32" spans="1:8" ht="10.199999999999999" customHeight="1" x14ac:dyDescent="0.3">
      <c r="A32" s="96"/>
      <c r="B32" s="96"/>
      <c r="C32" s="96"/>
      <c r="D32" s="96"/>
      <c r="E32" s="96"/>
      <c r="F32" s="96"/>
      <c r="G32" s="96"/>
      <c r="H32" s="96"/>
    </row>
    <row r="33" spans="1:10" ht="15" customHeight="1" x14ac:dyDescent="0.3">
      <c r="A33" s="508" t="s">
        <v>44</v>
      </c>
      <c r="B33" s="96"/>
      <c r="C33" s="96"/>
      <c r="D33" s="96"/>
      <c r="E33" s="96"/>
      <c r="F33" s="96"/>
      <c r="G33" s="96"/>
      <c r="H33" s="96"/>
    </row>
    <row r="34" spans="1:10" s="87" customFormat="1" ht="17.7" customHeight="1" x14ac:dyDescent="0.3">
      <c r="A34" s="849" t="s">
        <v>43</v>
      </c>
      <c r="B34" s="1279"/>
      <c r="C34" s="1279"/>
      <c r="D34" s="1279"/>
      <c r="E34" s="1279"/>
      <c r="F34" s="1279"/>
      <c r="G34" s="174">
        <v>9</v>
      </c>
      <c r="H34" s="173" t="s">
        <v>5</v>
      </c>
    </row>
    <row r="35" spans="1:10" ht="17.25" customHeight="1" x14ac:dyDescent="0.3">
      <c r="A35" s="1280" t="s">
        <v>35</v>
      </c>
      <c r="B35" s="1277" t="s">
        <v>700</v>
      </c>
      <c r="C35" s="1278"/>
      <c r="D35" s="1278"/>
      <c r="E35" s="1278"/>
      <c r="F35" s="1278"/>
      <c r="G35" s="1278"/>
      <c r="H35" s="1278"/>
    </row>
    <row r="36" spans="1:10" ht="17.25" customHeight="1" x14ac:dyDescent="0.3">
      <c r="A36" s="862"/>
      <c r="B36" s="1160" t="s">
        <v>699</v>
      </c>
      <c r="C36" s="1161"/>
      <c r="D36" s="1161"/>
      <c r="E36" s="1161"/>
      <c r="F36" s="1161"/>
      <c r="G36" s="1161"/>
      <c r="H36" s="1161"/>
    </row>
    <row r="37" spans="1:10" ht="30.75" customHeight="1" x14ac:dyDescent="0.3">
      <c r="A37" s="862"/>
      <c r="B37" s="1277" t="s">
        <v>698</v>
      </c>
      <c r="C37" s="1278"/>
      <c r="D37" s="1278"/>
      <c r="E37" s="1278"/>
      <c r="F37" s="1278"/>
      <c r="G37" s="1278"/>
      <c r="H37" s="1278"/>
      <c r="I37" s="96"/>
      <c r="J37" s="96"/>
    </row>
    <row r="38" spans="1:10" ht="17.25" customHeight="1" x14ac:dyDescent="0.3">
      <c r="A38" s="862"/>
      <c r="B38" s="1277" t="s">
        <v>697</v>
      </c>
      <c r="C38" s="1278"/>
      <c r="D38" s="1278"/>
      <c r="E38" s="1278"/>
      <c r="F38" s="1278"/>
      <c r="G38" s="1278"/>
      <c r="H38" s="1278"/>
      <c r="I38" s="96"/>
      <c r="J38" s="96"/>
    </row>
    <row r="39" spans="1:10" ht="17.25" customHeight="1" x14ac:dyDescent="0.3">
      <c r="A39" s="862"/>
      <c r="B39" s="1160" t="s">
        <v>696</v>
      </c>
      <c r="C39" s="1161"/>
      <c r="D39" s="1161"/>
      <c r="E39" s="1161"/>
      <c r="F39" s="1161"/>
      <c r="G39" s="1161"/>
      <c r="H39" s="1161"/>
      <c r="I39" s="96"/>
      <c r="J39" s="96"/>
    </row>
    <row r="40" spans="1:10" x14ac:dyDescent="0.3">
      <c r="A40" s="856" t="s">
        <v>31</v>
      </c>
      <c r="B40" s="1025"/>
      <c r="C40" s="1025"/>
      <c r="D40" s="1025" t="s">
        <v>695</v>
      </c>
      <c r="E40" s="1025"/>
      <c r="F40" s="1025"/>
      <c r="G40" s="1025"/>
      <c r="H40" s="858"/>
      <c r="I40" s="96"/>
      <c r="J40" s="96"/>
    </row>
    <row r="41" spans="1:10" ht="40.5" customHeight="1" x14ac:dyDescent="0.3">
      <c r="A41" s="860" t="s">
        <v>29</v>
      </c>
      <c r="B41" s="1028"/>
      <c r="C41" s="1028"/>
      <c r="D41" s="1028" t="s">
        <v>694</v>
      </c>
      <c r="E41" s="1028"/>
      <c r="F41" s="1028"/>
      <c r="G41" s="1028"/>
      <c r="H41" s="867"/>
      <c r="I41" s="96"/>
      <c r="J41" s="96"/>
    </row>
    <row r="42" spans="1:10" s="87" customFormat="1" ht="17.7" customHeight="1" x14ac:dyDescent="0.3">
      <c r="A42" s="849" t="s">
        <v>106</v>
      </c>
      <c r="B42" s="849"/>
      <c r="C42" s="849"/>
      <c r="D42" s="849"/>
      <c r="E42" s="849"/>
      <c r="F42" s="849"/>
      <c r="G42" s="100">
        <v>9</v>
      </c>
      <c r="H42" s="470" t="s">
        <v>5</v>
      </c>
      <c r="I42" s="97"/>
      <c r="J42" s="97"/>
    </row>
    <row r="43" spans="1:10" s="393" customFormat="1" ht="20.100000000000001" customHeight="1" x14ac:dyDescent="0.3">
      <c r="A43" s="898" t="s">
        <v>35</v>
      </c>
      <c r="B43" s="1275" t="s">
        <v>693</v>
      </c>
      <c r="C43" s="1276"/>
      <c r="D43" s="1276"/>
      <c r="E43" s="1276"/>
      <c r="F43" s="1276"/>
      <c r="G43" s="1276"/>
      <c r="H43" s="1276"/>
      <c r="I43" s="409"/>
      <c r="J43" s="409"/>
    </row>
    <row r="44" spans="1:10" s="393" customFormat="1" ht="20.100000000000001" customHeight="1" x14ac:dyDescent="0.3">
      <c r="A44" s="899"/>
      <c r="B44" s="1275" t="s">
        <v>692</v>
      </c>
      <c r="C44" s="1276"/>
      <c r="D44" s="1276"/>
      <c r="E44" s="1276"/>
      <c r="F44" s="1276"/>
      <c r="G44" s="1276"/>
      <c r="H44" s="1276"/>
      <c r="I44" s="409"/>
      <c r="J44" s="409"/>
    </row>
    <row r="45" spans="1:10" s="393" customFormat="1" ht="20.100000000000001" customHeight="1" x14ac:dyDescent="0.3">
      <c r="A45" s="899"/>
      <c r="B45" s="1275" t="s">
        <v>691</v>
      </c>
      <c r="C45" s="1276"/>
      <c r="D45" s="1276"/>
      <c r="E45" s="1276"/>
      <c r="F45" s="1276"/>
      <c r="G45" s="1276"/>
      <c r="H45" s="1276"/>
      <c r="I45" s="409"/>
      <c r="J45" s="409"/>
    </row>
    <row r="46" spans="1:10" s="393" customFormat="1" ht="20.100000000000001" customHeight="1" x14ac:dyDescent="0.3">
      <c r="A46" s="899"/>
      <c r="B46" s="1275" t="s">
        <v>690</v>
      </c>
      <c r="C46" s="1276"/>
      <c r="D46" s="1276"/>
      <c r="E46" s="1276"/>
      <c r="F46" s="1276"/>
      <c r="G46" s="1276"/>
      <c r="H46" s="1276"/>
      <c r="I46" s="409"/>
      <c r="J46" s="409"/>
    </row>
    <row r="47" spans="1:10" s="393" customFormat="1" ht="20.100000000000001" customHeight="1" x14ac:dyDescent="0.3">
      <c r="A47" s="899"/>
      <c r="B47" s="1275" t="s">
        <v>689</v>
      </c>
      <c r="C47" s="1276"/>
      <c r="D47" s="1276"/>
      <c r="E47" s="1276"/>
      <c r="F47" s="1276"/>
      <c r="G47" s="1276"/>
      <c r="H47" s="1276"/>
      <c r="I47" s="409"/>
      <c r="J47" s="409"/>
    </row>
    <row r="48" spans="1:10" s="393" customFormat="1" ht="20.100000000000001" customHeight="1" x14ac:dyDescent="0.3">
      <c r="A48" s="900"/>
      <c r="B48" s="1275" t="s">
        <v>688</v>
      </c>
      <c r="C48" s="1276"/>
      <c r="D48" s="1276"/>
      <c r="E48" s="1276"/>
      <c r="F48" s="1276"/>
      <c r="G48" s="1276"/>
      <c r="H48" s="1276"/>
      <c r="I48" s="409"/>
      <c r="J48" s="409"/>
    </row>
    <row r="49" spans="1:10" x14ac:dyDescent="0.3">
      <c r="A49" s="856" t="s">
        <v>31</v>
      </c>
      <c r="B49" s="1025"/>
      <c r="C49" s="1025"/>
      <c r="D49" s="906" t="s">
        <v>1478</v>
      </c>
      <c r="E49" s="906"/>
      <c r="F49" s="906"/>
      <c r="G49" s="906"/>
      <c r="H49" s="907"/>
      <c r="I49" s="96"/>
      <c r="J49" s="96"/>
    </row>
    <row r="50" spans="1:10" ht="36.75" customHeight="1" x14ac:dyDescent="0.3">
      <c r="A50" s="860" t="s">
        <v>29</v>
      </c>
      <c r="B50" s="1028"/>
      <c r="C50" s="1028"/>
      <c r="D50" s="983" t="s">
        <v>687</v>
      </c>
      <c r="E50" s="983"/>
      <c r="F50" s="983"/>
      <c r="G50" s="983"/>
      <c r="H50" s="986"/>
      <c r="I50" s="96"/>
      <c r="J50" s="96"/>
    </row>
    <row r="51" spans="1:10" ht="10.199999999999999" customHeight="1" x14ac:dyDescent="0.3">
      <c r="A51" s="96"/>
      <c r="B51" s="96"/>
      <c r="C51" s="96"/>
      <c r="D51" s="96"/>
      <c r="E51" s="96"/>
      <c r="F51" s="96"/>
      <c r="G51" s="96"/>
      <c r="H51" s="96"/>
      <c r="I51" s="96"/>
      <c r="J51" s="96"/>
    </row>
    <row r="52" spans="1:10" ht="15" customHeight="1" x14ac:dyDescent="0.3">
      <c r="A52" s="508" t="s">
        <v>27</v>
      </c>
      <c r="B52" s="96"/>
      <c r="C52" s="96"/>
      <c r="D52" s="96"/>
      <c r="E52" s="96"/>
      <c r="F52" s="96"/>
      <c r="G52" s="96"/>
      <c r="H52" s="96"/>
      <c r="I52" s="96"/>
      <c r="J52" s="96"/>
    </row>
    <row r="53" spans="1:10" ht="25.5" customHeight="1" x14ac:dyDescent="0.3">
      <c r="A53" s="863" t="s">
        <v>26</v>
      </c>
      <c r="B53" s="794"/>
      <c r="C53" s="851" t="s">
        <v>686</v>
      </c>
      <c r="D53" s="852"/>
      <c r="E53" s="852"/>
      <c r="F53" s="852"/>
      <c r="G53" s="852"/>
      <c r="H53" s="852"/>
      <c r="I53" s="96"/>
      <c r="J53" s="96"/>
    </row>
    <row r="54" spans="1:10" ht="38.25" customHeight="1" x14ac:dyDescent="0.3">
      <c r="A54" s="863"/>
      <c r="B54" s="794"/>
      <c r="C54" s="1023" t="s">
        <v>685</v>
      </c>
      <c r="D54" s="1023"/>
      <c r="E54" s="1023"/>
      <c r="F54" s="1023"/>
      <c r="G54" s="1023"/>
      <c r="H54" s="851"/>
    </row>
    <row r="55" spans="1:10" ht="56.25" customHeight="1" x14ac:dyDescent="0.3">
      <c r="A55" s="863"/>
      <c r="B55" s="794"/>
      <c r="C55" s="1023" t="s">
        <v>684</v>
      </c>
      <c r="D55" s="1023"/>
      <c r="E55" s="1023"/>
      <c r="F55" s="1023"/>
      <c r="G55" s="1023"/>
      <c r="H55" s="851"/>
    </row>
    <row r="56" spans="1:10" ht="69" customHeight="1" x14ac:dyDescent="0.3">
      <c r="A56" s="889" t="s">
        <v>22</v>
      </c>
      <c r="B56" s="890"/>
      <c r="C56" s="1023" t="s">
        <v>683</v>
      </c>
      <c r="D56" s="1023"/>
      <c r="E56" s="1023"/>
      <c r="F56" s="1023"/>
      <c r="G56" s="1023"/>
      <c r="H56" s="851"/>
    </row>
    <row r="57" spans="1:10" ht="36" customHeight="1" x14ac:dyDescent="0.3">
      <c r="A57" s="866"/>
      <c r="B57" s="892"/>
      <c r="C57" s="1023" t="s">
        <v>682</v>
      </c>
      <c r="D57" s="1023"/>
      <c r="E57" s="1023"/>
      <c r="F57" s="1023"/>
      <c r="G57" s="1023"/>
      <c r="H57" s="851"/>
    </row>
    <row r="58" spans="1:10" ht="10.199999999999999" customHeight="1" x14ac:dyDescent="0.3">
      <c r="A58" s="96"/>
      <c r="B58" s="96"/>
      <c r="C58" s="96"/>
      <c r="D58" s="96"/>
      <c r="E58" s="96"/>
      <c r="F58" s="96"/>
      <c r="G58" s="96"/>
      <c r="H58" s="96"/>
    </row>
    <row r="59" spans="1:10" ht="15" customHeight="1" x14ac:dyDescent="0.3">
      <c r="A59" s="508" t="s">
        <v>19</v>
      </c>
      <c r="B59" s="508"/>
      <c r="C59" s="508"/>
      <c r="D59" s="508"/>
      <c r="E59" s="508"/>
      <c r="F59" s="508"/>
      <c r="G59" s="96"/>
      <c r="H59" s="96"/>
    </row>
    <row r="60" spans="1:10" ht="16.2" x14ac:dyDescent="0.3">
      <c r="A60" s="863" t="s">
        <v>18</v>
      </c>
      <c r="B60" s="863"/>
      <c r="C60" s="863"/>
      <c r="D60" s="863"/>
      <c r="E60" s="863"/>
      <c r="F60" s="863"/>
      <c r="G60" s="95">
        <v>1</v>
      </c>
      <c r="H60" s="464" t="s">
        <v>4</v>
      </c>
    </row>
    <row r="61" spans="1:10" ht="16.2" x14ac:dyDescent="0.3">
      <c r="A61" s="863" t="s">
        <v>17</v>
      </c>
      <c r="B61" s="863"/>
      <c r="C61" s="863"/>
      <c r="D61" s="863"/>
      <c r="E61" s="863"/>
      <c r="F61" s="863"/>
      <c r="G61" s="95">
        <v>2</v>
      </c>
      <c r="H61" s="464" t="s">
        <v>4</v>
      </c>
    </row>
    <row r="62" spans="1:10" x14ac:dyDescent="0.3">
      <c r="A62" s="467"/>
      <c r="B62" s="467"/>
      <c r="C62" s="467"/>
      <c r="D62" s="467"/>
      <c r="E62" s="467"/>
      <c r="F62" s="467"/>
      <c r="G62" s="94"/>
      <c r="H62" s="464"/>
    </row>
    <row r="63" spans="1:10" x14ac:dyDescent="0.3">
      <c r="A63" s="888" t="s">
        <v>16</v>
      </c>
      <c r="B63" s="888"/>
      <c r="C63" s="888"/>
      <c r="D63" s="888"/>
      <c r="E63" s="888"/>
      <c r="F63" s="888"/>
      <c r="G63" s="465"/>
      <c r="H63" s="94"/>
    </row>
    <row r="64" spans="1:10" ht="17.25" customHeight="1" x14ac:dyDescent="0.3">
      <c r="A64" s="852" t="s">
        <v>15</v>
      </c>
      <c r="B64" s="852"/>
      <c r="C64" s="852"/>
      <c r="D64" s="852"/>
      <c r="E64" s="464">
        <f>SUM(E65:E70)</f>
        <v>23</v>
      </c>
      <c r="F64" s="464" t="s">
        <v>5</v>
      </c>
      <c r="G64" s="74">
        <f>E64/25</f>
        <v>0.92</v>
      </c>
      <c r="H64" s="464" t="s">
        <v>4</v>
      </c>
    </row>
    <row r="65" spans="1:8" ht="17.7" customHeight="1" x14ac:dyDescent="0.3">
      <c r="A65" s="96" t="s">
        <v>14</v>
      </c>
      <c r="B65" s="863" t="s">
        <v>13</v>
      </c>
      <c r="C65" s="863"/>
      <c r="D65" s="863"/>
      <c r="E65" s="464">
        <f>G34</f>
        <v>9</v>
      </c>
      <c r="F65" s="464" t="s">
        <v>5</v>
      </c>
      <c r="G65" s="466"/>
      <c r="H65" s="520"/>
    </row>
    <row r="66" spans="1:8" ht="17.7" customHeight="1" x14ac:dyDescent="0.3">
      <c r="A66" s="96"/>
      <c r="B66" s="863" t="s">
        <v>12</v>
      </c>
      <c r="C66" s="863"/>
      <c r="D66" s="863"/>
      <c r="E66" s="464">
        <f>G42</f>
        <v>9</v>
      </c>
      <c r="F66" s="464" t="s">
        <v>5</v>
      </c>
      <c r="G66" s="466"/>
      <c r="H66" s="520"/>
    </row>
    <row r="67" spans="1:8" ht="17.7" customHeight="1" x14ac:dyDescent="0.3">
      <c r="A67" s="96"/>
      <c r="B67" s="863" t="s">
        <v>11</v>
      </c>
      <c r="C67" s="863"/>
      <c r="D67" s="863"/>
      <c r="E67" s="464">
        <v>2</v>
      </c>
      <c r="F67" s="464" t="s">
        <v>5</v>
      </c>
      <c r="G67" s="466"/>
      <c r="H67" s="520"/>
    </row>
    <row r="68" spans="1:8" ht="17.7" customHeight="1" x14ac:dyDescent="0.3">
      <c r="A68" s="96"/>
      <c r="B68" s="863" t="s">
        <v>10</v>
      </c>
      <c r="C68" s="863"/>
      <c r="D68" s="863"/>
      <c r="E68" s="464">
        <v>0</v>
      </c>
      <c r="F68" s="464" t="s">
        <v>5</v>
      </c>
      <c r="G68" s="466"/>
      <c r="H68" s="520"/>
    </row>
    <row r="69" spans="1:8" ht="17.7" customHeight="1" x14ac:dyDescent="0.3">
      <c r="A69" s="96"/>
      <c r="B69" s="863" t="s">
        <v>9</v>
      </c>
      <c r="C69" s="863"/>
      <c r="D69" s="863"/>
      <c r="E69" s="464">
        <v>0</v>
      </c>
      <c r="F69" s="464" t="s">
        <v>5</v>
      </c>
      <c r="G69" s="466"/>
      <c r="H69" s="520"/>
    </row>
    <row r="70" spans="1:8" ht="17.7" customHeight="1" x14ac:dyDescent="0.3">
      <c r="A70" s="96"/>
      <c r="B70" s="863" t="s">
        <v>8</v>
      </c>
      <c r="C70" s="863"/>
      <c r="D70" s="863"/>
      <c r="E70" s="464">
        <v>3</v>
      </c>
      <c r="F70" s="464" t="s">
        <v>5</v>
      </c>
      <c r="G70" s="466"/>
      <c r="H70" s="520"/>
    </row>
    <row r="71" spans="1:8" ht="37.5" customHeight="1" x14ac:dyDescent="0.3">
      <c r="A71" s="852" t="s">
        <v>7</v>
      </c>
      <c r="B71" s="852"/>
      <c r="C71" s="852"/>
      <c r="D71" s="852"/>
      <c r="E71" s="464">
        <v>0</v>
      </c>
      <c r="F71" s="464" t="s">
        <v>5</v>
      </c>
      <c r="G71" s="74">
        <v>0</v>
      </c>
      <c r="H71" s="464" t="s">
        <v>4</v>
      </c>
    </row>
    <row r="72" spans="1:8" ht="17.7" customHeight="1" x14ac:dyDescent="0.3">
      <c r="A72" s="863" t="s">
        <v>6</v>
      </c>
      <c r="B72" s="863"/>
      <c r="C72" s="863"/>
      <c r="D72" s="863"/>
      <c r="E72" s="464">
        <f>G72*25</f>
        <v>52</v>
      </c>
      <c r="F72" s="464" t="s">
        <v>5</v>
      </c>
      <c r="G72" s="74">
        <f>D6-G71-G64</f>
        <v>2.08</v>
      </c>
      <c r="H72" s="464" t="s">
        <v>4</v>
      </c>
    </row>
    <row r="73" spans="1:8" ht="10.199999999999999" customHeight="1" x14ac:dyDescent="0.3"/>
    <row r="76" spans="1:8" x14ac:dyDescent="0.3">
      <c r="A76" s="84" t="s">
        <v>3</v>
      </c>
    </row>
    <row r="77" spans="1:8" ht="16.2" x14ac:dyDescent="0.3">
      <c r="A77" s="804" t="s">
        <v>2</v>
      </c>
      <c r="B77" s="804"/>
      <c r="C77" s="804"/>
      <c r="D77" s="804"/>
      <c r="E77" s="804"/>
      <c r="F77" s="804"/>
      <c r="G77" s="804"/>
      <c r="H77" s="804"/>
    </row>
    <row r="78" spans="1:8" x14ac:dyDescent="0.3">
      <c r="A78" s="84" t="s">
        <v>1</v>
      </c>
    </row>
    <row r="80" spans="1:8" x14ac:dyDescent="0.3">
      <c r="A80" s="805" t="s">
        <v>0</v>
      </c>
      <c r="B80" s="805"/>
      <c r="C80" s="805"/>
      <c r="D80" s="805"/>
      <c r="E80" s="805"/>
      <c r="F80" s="805"/>
      <c r="G80" s="805"/>
      <c r="H80" s="805"/>
    </row>
    <row r="81" spans="1:8" x14ac:dyDescent="0.3">
      <c r="A81" s="805"/>
      <c r="B81" s="805"/>
      <c r="C81" s="805"/>
      <c r="D81" s="805"/>
      <c r="E81" s="805"/>
      <c r="F81" s="805"/>
      <c r="G81" s="805"/>
      <c r="H81" s="805"/>
    </row>
    <row r="82" spans="1:8" x14ac:dyDescent="0.3">
      <c r="A82" s="805"/>
      <c r="B82" s="805"/>
      <c r="C82" s="805"/>
      <c r="D82" s="805"/>
      <c r="E82" s="805"/>
      <c r="F82" s="805"/>
      <c r="G82" s="805"/>
      <c r="H82" s="805"/>
    </row>
  </sheetData>
  <mergeCells count="79">
    <mergeCell ref="A2:H2"/>
    <mergeCell ref="A5:H5"/>
    <mergeCell ref="A6:C6"/>
    <mergeCell ref="D6:H6"/>
    <mergeCell ref="A7:C7"/>
    <mergeCell ref="D7:H7"/>
    <mergeCell ref="A77:H77"/>
    <mergeCell ref="A80:H82"/>
    <mergeCell ref="A12:H12"/>
    <mergeCell ref="B25:F25"/>
    <mergeCell ref="B29:F29"/>
    <mergeCell ref="A27:H27"/>
    <mergeCell ref="B28:F28"/>
    <mergeCell ref="A15:D15"/>
    <mergeCell ref="A30:H30"/>
    <mergeCell ref="B26:F26"/>
    <mergeCell ref="E15:H15"/>
    <mergeCell ref="A16:D16"/>
    <mergeCell ref="E16:H16"/>
    <mergeCell ref="A18:H18"/>
    <mergeCell ref="A19:B19"/>
    <mergeCell ref="C19:H19"/>
    <mergeCell ref="D8:H8"/>
    <mergeCell ref="A9:C9"/>
    <mergeCell ref="D9:H9"/>
    <mergeCell ref="A11:H11"/>
    <mergeCell ref="A13:D13"/>
    <mergeCell ref="E13:H13"/>
    <mergeCell ref="A8:C8"/>
    <mergeCell ref="A14:D14"/>
    <mergeCell ref="A21:D21"/>
    <mergeCell ref="A22:A23"/>
    <mergeCell ref="B22:F23"/>
    <mergeCell ref="G22:H22"/>
    <mergeCell ref="E14:H14"/>
    <mergeCell ref="A24:H24"/>
    <mergeCell ref="B31:F31"/>
    <mergeCell ref="A43:A48"/>
    <mergeCell ref="B43:H43"/>
    <mergeCell ref="B44:H44"/>
    <mergeCell ref="B45:H45"/>
    <mergeCell ref="B46:H46"/>
    <mergeCell ref="B48:H48"/>
    <mergeCell ref="A40:C40"/>
    <mergeCell ref="D40:H40"/>
    <mergeCell ref="A41:C41"/>
    <mergeCell ref="A34:F34"/>
    <mergeCell ref="A35:A39"/>
    <mergeCell ref="B35:H35"/>
    <mergeCell ref="B36:H36"/>
    <mergeCell ref="B37:H37"/>
    <mergeCell ref="B39:H39"/>
    <mergeCell ref="A61:F61"/>
    <mergeCell ref="B38:H38"/>
    <mergeCell ref="A72:D72"/>
    <mergeCell ref="A64:D64"/>
    <mergeCell ref="B65:D65"/>
    <mergeCell ref="B66:D66"/>
    <mergeCell ref="B67:D67"/>
    <mergeCell ref="B68:D68"/>
    <mergeCell ref="B69:D69"/>
    <mergeCell ref="B70:D70"/>
    <mergeCell ref="A71:D71"/>
    <mergeCell ref="D41:H41"/>
    <mergeCell ref="A42:F42"/>
    <mergeCell ref="A63:F63"/>
    <mergeCell ref="A49:C49"/>
    <mergeCell ref="D49:H49"/>
    <mergeCell ref="A50:C50"/>
    <mergeCell ref="A53:B55"/>
    <mergeCell ref="C53:H53"/>
    <mergeCell ref="B47:H47"/>
    <mergeCell ref="A60:F60"/>
    <mergeCell ref="D50:H50"/>
    <mergeCell ref="C55:H55"/>
    <mergeCell ref="C54:H54"/>
    <mergeCell ref="A56:B57"/>
    <mergeCell ref="C56:H56"/>
    <mergeCell ref="C57:H5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opLeftCell="A7" zoomScaleNormal="100" zoomScaleSheetLayoutView="130" workbookViewId="0">
      <selection activeCell="A19" sqref="A19:B19"/>
    </sheetView>
  </sheetViews>
  <sheetFormatPr defaultColWidth="8.6640625" defaultRowHeight="13.8" x14ac:dyDescent="0.3"/>
  <cols>
    <col min="1" max="1" width="9.33203125" style="84" customWidth="1"/>
    <col min="2" max="2" width="11.6640625" style="84" customWidth="1"/>
    <col min="3" max="3" width="5.6640625" style="84" customWidth="1"/>
    <col min="4" max="4" width="20.5546875" style="84" customWidth="1"/>
    <col min="5" max="5" width="8.109375" style="84" customWidth="1"/>
    <col min="6" max="6" width="8.6640625" style="84" customWidth="1"/>
    <col min="7" max="7" width="12.6640625" style="84" customWidth="1"/>
    <col min="8" max="8" width="9.6640625" style="84" customWidth="1"/>
    <col min="9" max="16384" width="8.6640625" style="84"/>
  </cols>
  <sheetData>
    <row r="1" spans="1:8" s="393" customFormat="1" ht="10.199999999999999" customHeight="1" x14ac:dyDescent="0.3"/>
    <row r="2" spans="1:8" s="395" customFormat="1" x14ac:dyDescent="0.3">
      <c r="A2" s="1249" t="s">
        <v>91</v>
      </c>
      <c r="B2" s="1249"/>
      <c r="C2" s="1249"/>
      <c r="D2" s="1249"/>
      <c r="E2" s="1249"/>
      <c r="F2" s="1249"/>
      <c r="G2" s="1249"/>
      <c r="H2" s="1249"/>
    </row>
    <row r="3" spans="1:8" s="393" customFormat="1" ht="10.199999999999999" customHeight="1" x14ac:dyDescent="0.3"/>
    <row r="4" spans="1:8" s="393" customFormat="1" ht="15" customHeight="1" x14ac:dyDescent="0.3">
      <c r="A4" s="395" t="s">
        <v>90</v>
      </c>
    </row>
    <row r="5" spans="1:8" s="393" customFormat="1" ht="17.7" customHeight="1" x14ac:dyDescent="0.3">
      <c r="A5" s="847" t="s">
        <v>461</v>
      </c>
      <c r="B5" s="847"/>
      <c r="C5" s="847"/>
      <c r="D5" s="847"/>
      <c r="E5" s="847"/>
      <c r="F5" s="847"/>
      <c r="G5" s="847"/>
      <c r="H5" s="847"/>
    </row>
    <row r="6" spans="1:8" s="393" customFormat="1" ht="17.399999999999999" customHeight="1" x14ac:dyDescent="0.3">
      <c r="A6" s="810" t="s">
        <v>88</v>
      </c>
      <c r="B6" s="903"/>
      <c r="C6" s="903"/>
      <c r="D6" s="903">
        <v>3</v>
      </c>
      <c r="E6" s="903"/>
      <c r="F6" s="903"/>
      <c r="G6" s="903"/>
      <c r="H6" s="811"/>
    </row>
    <row r="7" spans="1:8" s="393" customFormat="1" ht="17.399999999999999" customHeight="1" x14ac:dyDescent="0.3">
      <c r="A7" s="810" t="s">
        <v>87</v>
      </c>
      <c r="B7" s="903"/>
      <c r="C7" s="903"/>
      <c r="D7" s="904" t="s">
        <v>101</v>
      </c>
      <c r="E7" s="904"/>
      <c r="F7" s="904"/>
      <c r="G7" s="904"/>
      <c r="H7" s="905"/>
    </row>
    <row r="8" spans="1:8" s="393" customFormat="1" ht="17.399999999999999" customHeight="1" x14ac:dyDescent="0.3">
      <c r="A8" s="810" t="s">
        <v>85</v>
      </c>
      <c r="B8" s="903"/>
      <c r="C8" s="903"/>
      <c r="D8" s="906" t="s">
        <v>100</v>
      </c>
      <c r="E8" s="906"/>
      <c r="F8" s="906"/>
      <c r="G8" s="906"/>
      <c r="H8" s="907"/>
    </row>
    <row r="9" spans="1:8" s="393" customFormat="1" ht="17.399999999999999" customHeight="1" x14ac:dyDescent="0.3">
      <c r="A9" s="810" t="s">
        <v>83</v>
      </c>
      <c r="B9" s="903"/>
      <c r="C9" s="903"/>
      <c r="D9" s="906" t="s">
        <v>99</v>
      </c>
      <c r="E9" s="906"/>
      <c r="F9" s="906"/>
      <c r="G9" s="906"/>
      <c r="H9" s="907"/>
    </row>
    <row r="10" spans="1:8" s="393" customFormat="1" ht="10.199999999999999"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7" customHeight="1" x14ac:dyDescent="0.3">
      <c r="A12" s="909" t="s">
        <v>915</v>
      </c>
      <c r="B12" s="909"/>
      <c r="C12" s="909"/>
      <c r="D12" s="909"/>
      <c r="E12" s="909"/>
      <c r="F12" s="909"/>
      <c r="G12" s="909"/>
      <c r="H12" s="909"/>
    </row>
    <row r="13" spans="1:8" s="393" customFormat="1" ht="17.7" customHeight="1" x14ac:dyDescent="0.3">
      <c r="A13" s="810" t="s">
        <v>79</v>
      </c>
      <c r="B13" s="903"/>
      <c r="C13" s="903"/>
      <c r="D13" s="903"/>
      <c r="E13" s="903" t="s">
        <v>78</v>
      </c>
      <c r="F13" s="903"/>
      <c r="G13" s="903"/>
      <c r="H13" s="811"/>
    </row>
    <row r="14" spans="1:8" s="393" customFormat="1" ht="17.7" customHeight="1" x14ac:dyDescent="0.3">
      <c r="A14" s="810" t="s">
        <v>77</v>
      </c>
      <c r="B14" s="903"/>
      <c r="C14" s="903"/>
      <c r="D14" s="903"/>
      <c r="E14" s="903" t="s">
        <v>462</v>
      </c>
      <c r="F14" s="903"/>
      <c r="G14" s="903"/>
      <c r="H14" s="811"/>
    </row>
    <row r="15" spans="1:8" s="393" customFormat="1" ht="17.7" customHeight="1" x14ac:dyDescent="0.3">
      <c r="A15" s="810" t="s">
        <v>76</v>
      </c>
      <c r="B15" s="903"/>
      <c r="C15" s="903"/>
      <c r="D15" s="903"/>
      <c r="E15" s="908" t="s">
        <v>128</v>
      </c>
      <c r="F15" s="908"/>
      <c r="G15" s="908"/>
      <c r="H15" s="816"/>
    </row>
    <row r="16" spans="1:8" s="393" customFormat="1" ht="17.7" customHeight="1" x14ac:dyDescent="0.3">
      <c r="A16" s="810" t="s">
        <v>74</v>
      </c>
      <c r="B16" s="903"/>
      <c r="C16" s="903"/>
      <c r="D16" s="903"/>
      <c r="E16" s="903" t="s">
        <v>73</v>
      </c>
      <c r="F16" s="903"/>
      <c r="G16" s="903"/>
      <c r="H16" s="811"/>
    </row>
    <row r="17" spans="1:8" s="393" customFormat="1" ht="10.199999999999999" customHeight="1" x14ac:dyDescent="0.3">
      <c r="A17" s="409"/>
      <c r="B17" s="409"/>
      <c r="C17" s="409"/>
      <c r="D17" s="409"/>
      <c r="E17" s="409"/>
      <c r="F17" s="409"/>
      <c r="G17" s="409"/>
      <c r="H17" s="409"/>
    </row>
    <row r="18" spans="1:8" s="393" customFormat="1" ht="15" customHeight="1" x14ac:dyDescent="0.3">
      <c r="A18" s="812" t="s">
        <v>72</v>
      </c>
      <c r="B18" s="812"/>
      <c r="C18" s="812"/>
      <c r="D18" s="812"/>
      <c r="E18" s="812"/>
      <c r="F18" s="812"/>
      <c r="G18" s="812"/>
      <c r="H18" s="812"/>
    </row>
    <row r="19" spans="1:8" s="393" customFormat="1" ht="47.25" customHeight="1" x14ac:dyDescent="0.3">
      <c r="A19" s="616" t="s">
        <v>71</v>
      </c>
      <c r="B19" s="616"/>
      <c r="C19" s="817" t="s">
        <v>166</v>
      </c>
      <c r="D19" s="817"/>
      <c r="E19" s="817"/>
      <c r="F19" s="817"/>
      <c r="G19" s="817"/>
      <c r="H19" s="615"/>
    </row>
    <row r="20" spans="1:8" s="393" customFormat="1" ht="10.199999999999999" customHeight="1" x14ac:dyDescent="0.3">
      <c r="A20" s="409"/>
      <c r="B20" s="409"/>
      <c r="C20" s="409"/>
      <c r="D20" s="409"/>
      <c r="E20" s="409"/>
      <c r="F20" s="409"/>
      <c r="G20" s="409"/>
      <c r="H20" s="409"/>
    </row>
    <row r="21" spans="1:8" s="393" customFormat="1" ht="15" customHeight="1" x14ac:dyDescent="0.3">
      <c r="A21" s="825" t="s">
        <v>69</v>
      </c>
      <c r="B21" s="825"/>
      <c r="C21" s="825"/>
      <c r="D21" s="825"/>
      <c r="E21" s="409"/>
      <c r="F21" s="409"/>
      <c r="G21" s="409"/>
      <c r="H21" s="409"/>
    </row>
    <row r="22" spans="1:8" s="393" customFormat="1" x14ac:dyDescent="0.3">
      <c r="A22" s="829" t="s">
        <v>68</v>
      </c>
      <c r="B22" s="830" t="s">
        <v>67</v>
      </c>
      <c r="C22" s="830"/>
      <c r="D22" s="830"/>
      <c r="E22" s="830"/>
      <c r="F22" s="830"/>
      <c r="G22" s="830" t="s">
        <v>66</v>
      </c>
      <c r="H22" s="831"/>
    </row>
    <row r="23" spans="1:8" s="393" customFormat="1" ht="38.25" customHeight="1" x14ac:dyDescent="0.3">
      <c r="A23" s="829"/>
      <c r="B23" s="830"/>
      <c r="C23" s="830"/>
      <c r="D23" s="830"/>
      <c r="E23" s="830"/>
      <c r="F23" s="830"/>
      <c r="G23" s="460" t="s">
        <v>65</v>
      </c>
      <c r="H23" s="461" t="s">
        <v>64</v>
      </c>
    </row>
    <row r="24" spans="1:8" s="393" customFormat="1" ht="17.7" customHeight="1" x14ac:dyDescent="0.3">
      <c r="A24" s="829" t="s">
        <v>63</v>
      </c>
      <c r="B24" s="830"/>
      <c r="C24" s="830"/>
      <c r="D24" s="830"/>
      <c r="E24" s="830"/>
      <c r="F24" s="830"/>
      <c r="G24" s="830"/>
      <c r="H24" s="831"/>
    </row>
    <row r="25" spans="1:8" s="393" customFormat="1" ht="90.75" customHeight="1" x14ac:dyDescent="0.3">
      <c r="A25" s="459" t="s">
        <v>460</v>
      </c>
      <c r="B25" s="615" t="s">
        <v>459</v>
      </c>
      <c r="C25" s="616"/>
      <c r="D25" s="616"/>
      <c r="E25" s="616"/>
      <c r="F25" s="617"/>
      <c r="G25" s="460" t="s">
        <v>266</v>
      </c>
      <c r="H25" s="355" t="s">
        <v>93</v>
      </c>
    </row>
    <row r="26" spans="1:8" s="393" customFormat="1" ht="56.25" customHeight="1" x14ac:dyDescent="0.3">
      <c r="A26" s="459" t="s">
        <v>458</v>
      </c>
      <c r="B26" s="615" t="s">
        <v>457</v>
      </c>
      <c r="C26" s="616"/>
      <c r="D26" s="616"/>
      <c r="E26" s="616"/>
      <c r="F26" s="617"/>
      <c r="G26" s="460" t="s">
        <v>97</v>
      </c>
      <c r="H26" s="355" t="s">
        <v>45</v>
      </c>
    </row>
    <row r="27" spans="1:8" s="393" customFormat="1" ht="17.7" customHeight="1" x14ac:dyDescent="0.3">
      <c r="A27" s="829" t="s">
        <v>56</v>
      </c>
      <c r="B27" s="830"/>
      <c r="C27" s="830"/>
      <c r="D27" s="830"/>
      <c r="E27" s="830"/>
      <c r="F27" s="830"/>
      <c r="G27" s="830"/>
      <c r="H27" s="831"/>
    </row>
    <row r="28" spans="1:8" s="393" customFormat="1" ht="55.5" customHeight="1" x14ac:dyDescent="0.3">
      <c r="A28" s="459" t="s">
        <v>456</v>
      </c>
      <c r="B28" s="615" t="s">
        <v>455</v>
      </c>
      <c r="C28" s="616"/>
      <c r="D28" s="616"/>
      <c r="E28" s="616"/>
      <c r="F28" s="617"/>
      <c r="G28" s="460" t="s">
        <v>94</v>
      </c>
      <c r="H28" s="355" t="s">
        <v>45</v>
      </c>
    </row>
    <row r="29" spans="1:8" s="393" customFormat="1" ht="51.75" customHeight="1" x14ac:dyDescent="0.3">
      <c r="A29" s="459" t="s">
        <v>454</v>
      </c>
      <c r="B29" s="817" t="s">
        <v>453</v>
      </c>
      <c r="C29" s="817"/>
      <c r="D29" s="817"/>
      <c r="E29" s="817"/>
      <c r="F29" s="817"/>
      <c r="G29" s="460" t="s">
        <v>214</v>
      </c>
      <c r="H29" s="413" t="s">
        <v>93</v>
      </c>
    </row>
    <row r="30" spans="1:8" s="393" customFormat="1" ht="17.7" customHeight="1" x14ac:dyDescent="0.3">
      <c r="A30" s="829" t="s">
        <v>49</v>
      </c>
      <c r="B30" s="830"/>
      <c r="C30" s="830"/>
      <c r="D30" s="830"/>
      <c r="E30" s="830"/>
      <c r="F30" s="830"/>
      <c r="G30" s="830"/>
      <c r="H30" s="831"/>
    </row>
    <row r="31" spans="1:8" s="393" customFormat="1" ht="40.5" customHeight="1" x14ac:dyDescent="0.3">
      <c r="A31" s="459" t="s">
        <v>452</v>
      </c>
      <c r="B31" s="817" t="s">
        <v>451</v>
      </c>
      <c r="C31" s="817"/>
      <c r="D31" s="817"/>
      <c r="E31" s="817"/>
      <c r="F31" s="817"/>
      <c r="G31" s="460" t="s">
        <v>46</v>
      </c>
      <c r="H31" s="413" t="s">
        <v>93</v>
      </c>
    </row>
    <row r="32" spans="1:8" ht="15" customHeight="1" x14ac:dyDescent="0.3">
      <c r="A32" s="508" t="s">
        <v>44</v>
      </c>
      <c r="B32" s="96"/>
      <c r="C32" s="96"/>
      <c r="D32" s="96"/>
      <c r="E32" s="96"/>
      <c r="F32" s="96"/>
      <c r="G32" s="96"/>
      <c r="H32" s="96"/>
    </row>
    <row r="33" spans="1:8" s="87" customFormat="1" ht="17.7" customHeight="1" x14ac:dyDescent="0.3">
      <c r="A33" s="849" t="s">
        <v>43</v>
      </c>
      <c r="B33" s="849"/>
      <c r="C33" s="849"/>
      <c r="D33" s="849"/>
      <c r="E33" s="849"/>
      <c r="F33" s="849"/>
      <c r="G33" s="98">
        <v>6</v>
      </c>
      <c r="H33" s="470" t="s">
        <v>5</v>
      </c>
    </row>
    <row r="34" spans="1:8" s="87" customFormat="1" ht="55.5" customHeight="1" x14ac:dyDescent="0.3">
      <c r="A34" s="875" t="s">
        <v>35</v>
      </c>
      <c r="B34" s="879" t="s">
        <v>450</v>
      </c>
      <c r="C34" s="880"/>
      <c r="D34" s="880"/>
      <c r="E34" s="880"/>
      <c r="F34" s="880"/>
      <c r="G34" s="880"/>
      <c r="H34" s="880"/>
    </row>
    <row r="35" spans="1:8" s="87" customFormat="1" ht="17.7" customHeight="1" x14ac:dyDescent="0.3">
      <c r="A35" s="1281"/>
      <c r="B35" s="879" t="s">
        <v>443</v>
      </c>
      <c r="C35" s="880"/>
      <c r="D35" s="880"/>
      <c r="E35" s="880"/>
      <c r="F35" s="880"/>
      <c r="G35" s="880"/>
      <c r="H35" s="880"/>
    </row>
    <row r="36" spans="1:8" s="87" customFormat="1" ht="52.5" customHeight="1" x14ac:dyDescent="0.3">
      <c r="A36" s="1281"/>
      <c r="B36" s="879" t="s">
        <v>449</v>
      </c>
      <c r="C36" s="880"/>
      <c r="D36" s="880"/>
      <c r="E36" s="880"/>
      <c r="F36" s="880"/>
      <c r="G36" s="880"/>
      <c r="H36" s="880"/>
    </row>
    <row r="37" spans="1:8" s="87" customFormat="1" ht="24" customHeight="1" x14ac:dyDescent="0.3">
      <c r="A37" s="1281"/>
      <c r="B37" s="879" t="s">
        <v>448</v>
      </c>
      <c r="C37" s="880"/>
      <c r="D37" s="880"/>
      <c r="E37" s="880"/>
      <c r="F37" s="880"/>
      <c r="G37" s="880"/>
      <c r="H37" s="880"/>
    </row>
    <row r="38" spans="1:8" s="87" customFormat="1" ht="36" customHeight="1" x14ac:dyDescent="0.3">
      <c r="A38" s="1281"/>
      <c r="B38" s="879" t="s">
        <v>447</v>
      </c>
      <c r="C38" s="880"/>
      <c r="D38" s="880"/>
      <c r="E38" s="880"/>
      <c r="F38" s="880"/>
      <c r="G38" s="880"/>
      <c r="H38" s="880"/>
    </row>
    <row r="39" spans="1:8" s="87" customFormat="1" ht="21" customHeight="1" x14ac:dyDescent="0.3">
      <c r="A39" s="1281"/>
      <c r="B39" s="879" t="s">
        <v>439</v>
      </c>
      <c r="C39" s="880"/>
      <c r="D39" s="880"/>
      <c r="E39" s="880"/>
      <c r="F39" s="880"/>
      <c r="G39" s="880"/>
      <c r="H39" s="880"/>
    </row>
    <row r="40" spans="1:8" s="87" customFormat="1" ht="39.75" customHeight="1" x14ac:dyDescent="0.3">
      <c r="A40" s="1281"/>
      <c r="B40" s="879" t="s">
        <v>446</v>
      </c>
      <c r="C40" s="880"/>
      <c r="D40" s="880"/>
      <c r="E40" s="880"/>
      <c r="F40" s="880"/>
      <c r="G40" s="880"/>
      <c r="H40" s="880"/>
    </row>
    <row r="41" spans="1:8" ht="34.200000000000003" customHeight="1" x14ac:dyDescent="0.3">
      <c r="A41" s="877"/>
      <c r="B41" s="879" t="s">
        <v>438</v>
      </c>
      <c r="C41" s="880"/>
      <c r="D41" s="880"/>
      <c r="E41" s="880"/>
      <c r="F41" s="880"/>
      <c r="G41" s="880"/>
      <c r="H41" s="880"/>
    </row>
    <row r="42" spans="1:8" x14ac:dyDescent="0.3">
      <c r="A42" s="856" t="s">
        <v>31</v>
      </c>
      <c r="B42" s="1025"/>
      <c r="C42" s="1025"/>
      <c r="D42" s="1025" t="s">
        <v>445</v>
      </c>
      <c r="E42" s="1025"/>
      <c r="F42" s="1025"/>
      <c r="G42" s="1025"/>
      <c r="H42" s="858"/>
    </row>
    <row r="43" spans="1:8" ht="41.25" customHeight="1" x14ac:dyDescent="0.3">
      <c r="A43" s="860" t="s">
        <v>29</v>
      </c>
      <c r="B43" s="1028"/>
      <c r="C43" s="1028"/>
      <c r="D43" s="851" t="s">
        <v>444</v>
      </c>
      <c r="E43" s="852"/>
      <c r="F43" s="852"/>
      <c r="G43" s="852"/>
      <c r="H43" s="852"/>
    </row>
    <row r="44" spans="1:8" s="87" customFormat="1" ht="17.7" customHeight="1" x14ac:dyDescent="0.3">
      <c r="A44" s="885" t="s">
        <v>36</v>
      </c>
      <c r="B44" s="885"/>
      <c r="C44" s="885"/>
      <c r="D44" s="885"/>
      <c r="E44" s="885"/>
      <c r="F44" s="885"/>
      <c r="G44" s="98">
        <v>12</v>
      </c>
      <c r="H44" s="485" t="s">
        <v>5</v>
      </c>
    </row>
    <row r="45" spans="1:8" s="87" customFormat="1" ht="17.7" customHeight="1" x14ac:dyDescent="0.3">
      <c r="A45" s="875" t="s">
        <v>35</v>
      </c>
      <c r="B45" s="1021" t="s">
        <v>443</v>
      </c>
      <c r="C45" s="1021"/>
      <c r="D45" s="1021"/>
      <c r="E45" s="1021"/>
      <c r="F45" s="1021"/>
      <c r="G45" s="1021"/>
      <c r="H45" s="1022"/>
    </row>
    <row r="46" spans="1:8" s="87" customFormat="1" ht="17.7" customHeight="1" x14ac:dyDescent="0.3">
      <c r="A46" s="1281"/>
      <c r="B46" s="1021" t="s">
        <v>442</v>
      </c>
      <c r="C46" s="1021"/>
      <c r="D46" s="1021"/>
      <c r="E46" s="1021"/>
      <c r="F46" s="1021"/>
      <c r="G46" s="1021"/>
      <c r="H46" s="1022"/>
    </row>
    <row r="47" spans="1:8" s="87" customFormat="1" ht="17.7" customHeight="1" x14ac:dyDescent="0.3">
      <c r="A47" s="1281"/>
      <c r="B47" s="1021" t="s">
        <v>441</v>
      </c>
      <c r="C47" s="1021"/>
      <c r="D47" s="1021"/>
      <c r="E47" s="1021"/>
      <c r="F47" s="1021"/>
      <c r="G47" s="1021"/>
      <c r="H47" s="1022"/>
    </row>
    <row r="48" spans="1:8" s="87" customFormat="1" ht="36" customHeight="1" x14ac:dyDescent="0.3">
      <c r="A48" s="1281"/>
      <c r="B48" s="1021" t="s">
        <v>440</v>
      </c>
      <c r="C48" s="1021"/>
      <c r="D48" s="1021"/>
      <c r="E48" s="1021"/>
      <c r="F48" s="1021"/>
      <c r="G48" s="1021"/>
      <c r="H48" s="1022"/>
    </row>
    <row r="49" spans="1:8" s="87" customFormat="1" ht="17.7" customHeight="1" x14ac:dyDescent="0.3">
      <c r="A49" s="1281"/>
      <c r="B49" s="1021" t="s">
        <v>439</v>
      </c>
      <c r="C49" s="1021"/>
      <c r="D49" s="1021"/>
      <c r="E49" s="1021"/>
      <c r="F49" s="1021"/>
      <c r="G49" s="1021"/>
      <c r="H49" s="1022"/>
    </row>
    <row r="50" spans="1:8" s="87" customFormat="1" ht="31.2" customHeight="1" x14ac:dyDescent="0.3">
      <c r="A50" s="1281"/>
      <c r="B50" s="1021" t="s">
        <v>438</v>
      </c>
      <c r="C50" s="1021"/>
      <c r="D50" s="1021"/>
      <c r="E50" s="1021"/>
      <c r="F50" s="1021"/>
      <c r="G50" s="1021"/>
      <c r="H50" s="1022"/>
    </row>
    <row r="51" spans="1:8" s="87" customFormat="1" ht="17.7" customHeight="1" x14ac:dyDescent="0.3">
      <c r="A51" s="1281"/>
      <c r="B51" s="1021" t="s">
        <v>437</v>
      </c>
      <c r="C51" s="1021"/>
      <c r="D51" s="1021"/>
      <c r="E51" s="1021"/>
      <c r="F51" s="1021"/>
      <c r="G51" s="1021"/>
      <c r="H51" s="1022"/>
    </row>
    <row r="52" spans="1:8" s="87" customFormat="1" ht="17.7" customHeight="1" x14ac:dyDescent="0.3">
      <c r="A52" s="1281"/>
      <c r="B52" s="1021" t="s">
        <v>436</v>
      </c>
      <c r="C52" s="1021"/>
      <c r="D52" s="1021"/>
      <c r="E52" s="1021"/>
      <c r="F52" s="1021"/>
      <c r="G52" s="1021"/>
      <c r="H52" s="1022"/>
    </row>
    <row r="53" spans="1:8" ht="22.5" customHeight="1" x14ac:dyDescent="0.3">
      <c r="A53" s="877"/>
      <c r="B53" s="1021" t="s">
        <v>435</v>
      </c>
      <c r="C53" s="1021"/>
      <c r="D53" s="1021"/>
      <c r="E53" s="1021"/>
      <c r="F53" s="1021"/>
      <c r="G53" s="1021"/>
      <c r="H53" s="1022"/>
    </row>
    <row r="54" spans="1:8" x14ac:dyDescent="0.3">
      <c r="A54" s="856" t="s">
        <v>31</v>
      </c>
      <c r="B54" s="1025"/>
      <c r="C54" s="1025"/>
      <c r="D54" s="906" t="s">
        <v>1477</v>
      </c>
      <c r="E54" s="906"/>
      <c r="F54" s="906"/>
      <c r="G54" s="906"/>
      <c r="H54" s="907"/>
    </row>
    <row r="55" spans="1:8" ht="45" customHeight="1" x14ac:dyDescent="0.3">
      <c r="A55" s="860" t="s">
        <v>29</v>
      </c>
      <c r="B55" s="1028"/>
      <c r="C55" s="1028"/>
      <c r="D55" s="879" t="s">
        <v>434</v>
      </c>
      <c r="E55" s="880"/>
      <c r="F55" s="880"/>
      <c r="G55" s="880"/>
      <c r="H55" s="880"/>
    </row>
    <row r="56" spans="1:8" ht="10.199999999999999" customHeight="1" x14ac:dyDescent="0.3">
      <c r="A56" s="96"/>
      <c r="B56" s="96"/>
      <c r="C56" s="96"/>
      <c r="D56" s="96"/>
      <c r="E56" s="96"/>
      <c r="F56" s="96"/>
      <c r="G56" s="96"/>
      <c r="H56" s="96"/>
    </row>
    <row r="57" spans="1:8" ht="15" customHeight="1" x14ac:dyDescent="0.3">
      <c r="A57" s="508" t="s">
        <v>27</v>
      </c>
      <c r="B57" s="96"/>
      <c r="C57" s="96"/>
      <c r="D57" s="96"/>
      <c r="E57" s="96"/>
      <c r="F57" s="96"/>
      <c r="G57" s="96"/>
      <c r="H57" s="96"/>
    </row>
    <row r="58" spans="1:8" s="393" customFormat="1" ht="38.25" customHeight="1" x14ac:dyDescent="0.3">
      <c r="A58" s="846" t="s">
        <v>26</v>
      </c>
      <c r="B58" s="810"/>
      <c r="C58" s="615" t="s">
        <v>433</v>
      </c>
      <c r="D58" s="616"/>
      <c r="E58" s="616"/>
      <c r="F58" s="616"/>
      <c r="G58" s="616"/>
      <c r="H58" s="616"/>
    </row>
    <row r="59" spans="1:8" s="393" customFormat="1" ht="35.1" customHeight="1" x14ac:dyDescent="0.3">
      <c r="A59" s="846"/>
      <c r="B59" s="810"/>
      <c r="C59" s="817" t="s">
        <v>432</v>
      </c>
      <c r="D59" s="817"/>
      <c r="E59" s="817"/>
      <c r="F59" s="817"/>
      <c r="G59" s="817"/>
      <c r="H59" s="615"/>
    </row>
    <row r="60" spans="1:8" s="393" customFormat="1" ht="35.1" customHeight="1" x14ac:dyDescent="0.3">
      <c r="A60" s="846"/>
      <c r="B60" s="810"/>
      <c r="C60" s="817" t="s">
        <v>431</v>
      </c>
      <c r="D60" s="817"/>
      <c r="E60" s="817"/>
      <c r="F60" s="817"/>
      <c r="G60" s="817"/>
      <c r="H60" s="615"/>
    </row>
    <row r="61" spans="1:8" s="393" customFormat="1" ht="35.1" customHeight="1" x14ac:dyDescent="0.3">
      <c r="A61" s="819" t="s">
        <v>22</v>
      </c>
      <c r="B61" s="928"/>
      <c r="C61" s="615" t="s">
        <v>430</v>
      </c>
      <c r="D61" s="616"/>
      <c r="E61" s="616"/>
      <c r="F61" s="616"/>
      <c r="G61" s="616"/>
      <c r="H61" s="616"/>
    </row>
    <row r="62" spans="1:8" s="393" customFormat="1" ht="35.1" customHeight="1" x14ac:dyDescent="0.3">
      <c r="A62" s="847"/>
      <c r="B62" s="930"/>
      <c r="C62" s="615" t="s">
        <v>429</v>
      </c>
      <c r="D62" s="616"/>
      <c r="E62" s="616"/>
      <c r="F62" s="616"/>
      <c r="G62" s="616"/>
      <c r="H62" s="616"/>
    </row>
    <row r="63" spans="1:8" ht="10.199999999999999" customHeight="1" x14ac:dyDescent="0.3">
      <c r="A63" s="96"/>
      <c r="B63" s="96"/>
      <c r="C63" s="96"/>
      <c r="D63" s="96"/>
      <c r="E63" s="96"/>
      <c r="F63" s="96"/>
      <c r="G63" s="96"/>
      <c r="H63" s="96"/>
    </row>
    <row r="64" spans="1:8" ht="15" customHeight="1" x14ac:dyDescent="0.3">
      <c r="A64" s="508" t="s">
        <v>19</v>
      </c>
      <c r="B64" s="508"/>
      <c r="C64" s="508"/>
      <c r="D64" s="508"/>
      <c r="E64" s="508"/>
      <c r="F64" s="508"/>
      <c r="G64" s="96"/>
      <c r="H64" s="96"/>
    </row>
    <row r="65" spans="1:8" ht="16.2" x14ac:dyDescent="0.3">
      <c r="A65" s="863" t="s">
        <v>18</v>
      </c>
      <c r="B65" s="863"/>
      <c r="C65" s="863"/>
      <c r="D65" s="863"/>
      <c r="E65" s="863"/>
      <c r="F65" s="863"/>
      <c r="G65" s="95">
        <v>1.5</v>
      </c>
      <c r="H65" s="464" t="s">
        <v>4</v>
      </c>
    </row>
    <row r="66" spans="1:8" ht="16.2" x14ac:dyDescent="0.3">
      <c r="A66" s="863" t="s">
        <v>17</v>
      </c>
      <c r="B66" s="863"/>
      <c r="C66" s="863"/>
      <c r="D66" s="863"/>
      <c r="E66" s="863"/>
      <c r="F66" s="863"/>
      <c r="G66" s="95">
        <v>1.5</v>
      </c>
      <c r="H66" s="464" t="s">
        <v>4</v>
      </c>
    </row>
    <row r="67" spans="1:8" x14ac:dyDescent="0.3">
      <c r="A67" s="467"/>
      <c r="B67" s="467"/>
      <c r="C67" s="467"/>
      <c r="D67" s="467"/>
      <c r="E67" s="467"/>
      <c r="F67" s="467"/>
      <c r="G67" s="94"/>
      <c r="H67" s="464"/>
    </row>
    <row r="68" spans="1:8" x14ac:dyDescent="0.3">
      <c r="A68" s="888" t="s">
        <v>16</v>
      </c>
      <c r="B68" s="888"/>
      <c r="C68" s="888"/>
      <c r="D68" s="888"/>
      <c r="E68" s="888"/>
      <c r="F68" s="888"/>
      <c r="G68" s="465"/>
      <c r="H68" s="94"/>
    </row>
    <row r="69" spans="1:8" ht="33.75" customHeight="1" x14ac:dyDescent="0.3">
      <c r="A69" s="852" t="s">
        <v>15</v>
      </c>
      <c r="B69" s="852"/>
      <c r="C69" s="852"/>
      <c r="D69" s="852"/>
      <c r="E69" s="464">
        <f>SUM(E70:E75)</f>
        <v>23</v>
      </c>
      <c r="F69" s="464" t="s">
        <v>5</v>
      </c>
      <c r="G69" s="74">
        <f>E69/25</f>
        <v>0.92</v>
      </c>
      <c r="H69" s="464" t="s">
        <v>4</v>
      </c>
    </row>
    <row r="70" spans="1:8" ht="17.7" customHeight="1" x14ac:dyDescent="0.3">
      <c r="A70" s="96" t="s">
        <v>14</v>
      </c>
      <c r="B70" s="863" t="s">
        <v>13</v>
      </c>
      <c r="C70" s="863"/>
      <c r="D70" s="863"/>
      <c r="E70" s="464">
        <v>6</v>
      </c>
      <c r="F70" s="464" t="s">
        <v>5</v>
      </c>
      <c r="G70" s="466"/>
      <c r="H70" s="520"/>
    </row>
    <row r="71" spans="1:8" ht="17.7" customHeight="1" x14ac:dyDescent="0.3">
      <c r="A71" s="96"/>
      <c r="B71" s="863" t="s">
        <v>12</v>
      </c>
      <c r="C71" s="863"/>
      <c r="D71" s="863"/>
      <c r="E71" s="464">
        <v>12</v>
      </c>
      <c r="F71" s="464" t="s">
        <v>5</v>
      </c>
      <c r="G71" s="466"/>
      <c r="H71" s="520"/>
    </row>
    <row r="72" spans="1:8" ht="17.7" customHeight="1" x14ac:dyDescent="0.3">
      <c r="A72" s="96"/>
      <c r="B72" s="863" t="s">
        <v>11</v>
      </c>
      <c r="C72" s="863"/>
      <c r="D72" s="863"/>
      <c r="E72" s="464">
        <v>2</v>
      </c>
      <c r="F72" s="464" t="s">
        <v>5</v>
      </c>
      <c r="G72" s="466"/>
      <c r="H72" s="520"/>
    </row>
    <row r="73" spans="1:8" ht="17.7" customHeight="1" x14ac:dyDescent="0.3">
      <c r="A73" s="96"/>
      <c r="B73" s="863" t="s">
        <v>10</v>
      </c>
      <c r="C73" s="863"/>
      <c r="D73" s="863"/>
      <c r="E73" s="464">
        <v>0</v>
      </c>
      <c r="F73" s="464" t="s">
        <v>5</v>
      </c>
      <c r="G73" s="466"/>
      <c r="H73" s="520"/>
    </row>
    <row r="74" spans="1:8" ht="17.7" customHeight="1" x14ac:dyDescent="0.3">
      <c r="A74" s="96"/>
      <c r="B74" s="863" t="s">
        <v>9</v>
      </c>
      <c r="C74" s="863"/>
      <c r="D74" s="863"/>
      <c r="E74" s="464">
        <v>0</v>
      </c>
      <c r="F74" s="464" t="s">
        <v>5</v>
      </c>
      <c r="G74" s="466"/>
      <c r="H74" s="520"/>
    </row>
    <row r="75" spans="1:8" ht="17.7" customHeight="1" x14ac:dyDescent="0.3">
      <c r="A75" s="96"/>
      <c r="B75" s="863" t="s">
        <v>8</v>
      </c>
      <c r="C75" s="863"/>
      <c r="D75" s="863"/>
      <c r="E75" s="464">
        <v>3</v>
      </c>
      <c r="F75" s="464" t="s">
        <v>5</v>
      </c>
      <c r="G75" s="466"/>
      <c r="H75" s="520"/>
    </row>
    <row r="76" spans="1:8" ht="31.2" customHeight="1" x14ac:dyDescent="0.3">
      <c r="A76" s="852" t="s">
        <v>7</v>
      </c>
      <c r="B76" s="852"/>
      <c r="C76" s="852"/>
      <c r="D76" s="852"/>
      <c r="E76" s="464">
        <v>0</v>
      </c>
      <c r="F76" s="464" t="s">
        <v>5</v>
      </c>
      <c r="G76" s="74">
        <v>0</v>
      </c>
      <c r="H76" s="464" t="s">
        <v>4</v>
      </c>
    </row>
    <row r="77" spans="1:8" ht="17.7" customHeight="1" x14ac:dyDescent="0.3">
      <c r="A77" s="863" t="s">
        <v>6</v>
      </c>
      <c r="B77" s="863"/>
      <c r="C77" s="863"/>
      <c r="D77" s="863"/>
      <c r="E77" s="464">
        <f>G77*25</f>
        <v>52</v>
      </c>
      <c r="F77" s="464" t="s">
        <v>5</v>
      </c>
      <c r="G77" s="74">
        <f>D6-G76-G69</f>
        <v>2.08</v>
      </c>
      <c r="H77" s="464" t="s">
        <v>4</v>
      </c>
    </row>
    <row r="78" spans="1:8" ht="10.199999999999999" customHeight="1" x14ac:dyDescent="0.3"/>
    <row r="81" spans="1:8" x14ac:dyDescent="0.3">
      <c r="A81" s="84" t="s">
        <v>3</v>
      </c>
    </row>
    <row r="82" spans="1:8" ht="16.2" x14ac:dyDescent="0.3">
      <c r="A82" s="804" t="s">
        <v>2</v>
      </c>
      <c r="B82" s="804"/>
      <c r="C82" s="804"/>
      <c r="D82" s="804"/>
      <c r="E82" s="804"/>
      <c r="F82" s="804"/>
      <c r="G82" s="804"/>
      <c r="H82" s="804"/>
    </row>
    <row r="83" spans="1:8" x14ac:dyDescent="0.3">
      <c r="A83" s="84" t="s">
        <v>1</v>
      </c>
    </row>
    <row r="85" spans="1:8" x14ac:dyDescent="0.3">
      <c r="A85" s="805" t="s">
        <v>1508</v>
      </c>
      <c r="B85" s="805"/>
      <c r="C85" s="805"/>
      <c r="D85" s="805"/>
      <c r="E85" s="805"/>
      <c r="F85" s="805"/>
      <c r="G85" s="805"/>
      <c r="H85" s="805"/>
    </row>
    <row r="86" spans="1:8" x14ac:dyDescent="0.3">
      <c r="A86" s="805"/>
      <c r="B86" s="805"/>
      <c r="C86" s="805"/>
      <c r="D86" s="805"/>
      <c r="E86" s="805"/>
      <c r="F86" s="805"/>
      <c r="G86" s="805"/>
      <c r="H86" s="805"/>
    </row>
    <row r="87" spans="1:8" x14ac:dyDescent="0.3">
      <c r="A87" s="805"/>
      <c r="B87" s="805"/>
      <c r="C87" s="805"/>
      <c r="D87" s="805"/>
      <c r="E87" s="805"/>
      <c r="F87" s="805"/>
      <c r="G87" s="805"/>
      <c r="H87" s="805"/>
    </row>
  </sheetData>
  <mergeCells count="85">
    <mergeCell ref="A2:H2"/>
    <mergeCell ref="A5:H5"/>
    <mergeCell ref="A6:C6"/>
    <mergeCell ref="D6:H6"/>
    <mergeCell ref="A7:C7"/>
    <mergeCell ref="D7:H7"/>
    <mergeCell ref="A82:H82"/>
    <mergeCell ref="A85:H87"/>
    <mergeCell ref="A12:H12"/>
    <mergeCell ref="B25:F25"/>
    <mergeCell ref="B29:F29"/>
    <mergeCell ref="A27:H27"/>
    <mergeCell ref="B28:F28"/>
    <mergeCell ref="A15:D15"/>
    <mergeCell ref="A30:H30"/>
    <mergeCell ref="B26:F26"/>
    <mergeCell ref="E15:H15"/>
    <mergeCell ref="A16:D16"/>
    <mergeCell ref="E16:H16"/>
    <mergeCell ref="A18:H18"/>
    <mergeCell ref="A19:B19"/>
    <mergeCell ref="C19:H19"/>
    <mergeCell ref="D8:H8"/>
    <mergeCell ref="A9:C9"/>
    <mergeCell ref="D9:H9"/>
    <mergeCell ref="A11:H11"/>
    <mergeCell ref="A13:D13"/>
    <mergeCell ref="E13:H13"/>
    <mergeCell ref="A8:C8"/>
    <mergeCell ref="A14:D14"/>
    <mergeCell ref="A21:D21"/>
    <mergeCell ref="A22:A23"/>
    <mergeCell ref="B22:F23"/>
    <mergeCell ref="G22:H22"/>
    <mergeCell ref="E14:H14"/>
    <mergeCell ref="A24:H24"/>
    <mergeCell ref="A33:F33"/>
    <mergeCell ref="B41:H41"/>
    <mergeCell ref="A42:C42"/>
    <mergeCell ref="D42:H42"/>
    <mergeCell ref="B31:F31"/>
    <mergeCell ref="A34:A41"/>
    <mergeCell ref="B34:H34"/>
    <mergeCell ref="B35:H35"/>
    <mergeCell ref="B36:H36"/>
    <mergeCell ref="B37:H37"/>
    <mergeCell ref="B38:H38"/>
    <mergeCell ref="B39:H39"/>
    <mergeCell ref="B40:H40"/>
    <mergeCell ref="A77:D77"/>
    <mergeCell ref="A69:D69"/>
    <mergeCell ref="B70:D70"/>
    <mergeCell ref="B71:D71"/>
    <mergeCell ref="B72:D72"/>
    <mergeCell ref="A76:D76"/>
    <mergeCell ref="D43:H43"/>
    <mergeCell ref="A43:C43"/>
    <mergeCell ref="B73:D73"/>
    <mergeCell ref="B74:D74"/>
    <mergeCell ref="B75:D75"/>
    <mergeCell ref="A68:F68"/>
    <mergeCell ref="A65:F65"/>
    <mergeCell ref="A66:F66"/>
    <mergeCell ref="A45:A53"/>
    <mergeCell ref="B45:H45"/>
    <mergeCell ref="B46:H46"/>
    <mergeCell ref="B47:H47"/>
    <mergeCell ref="B48:H48"/>
    <mergeCell ref="B49:H49"/>
    <mergeCell ref="D54:H54"/>
    <mergeCell ref="A61:B62"/>
    <mergeCell ref="C61:H61"/>
    <mergeCell ref="C62:H62"/>
    <mergeCell ref="A44:F44"/>
    <mergeCell ref="B53:H53"/>
    <mergeCell ref="A55:C55"/>
    <mergeCell ref="C59:H59"/>
    <mergeCell ref="D55:H55"/>
    <mergeCell ref="B50:H50"/>
    <mergeCell ref="B51:H51"/>
    <mergeCell ref="B52:H52"/>
    <mergeCell ref="A58:B60"/>
    <mergeCell ref="C58:H58"/>
    <mergeCell ref="A54:C54"/>
    <mergeCell ref="C60:H60"/>
  </mergeCells>
  <pageMargins left="0.7" right="0.7" top="0.75" bottom="0.75" header="0.3" footer="0.3"/>
  <pageSetup paperSize="9" orientation="portrait" r:id="rId1"/>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topLeftCell="A79" zoomScaleNormal="100" zoomScaleSheetLayoutView="112" workbookViewId="0">
      <selection activeCell="B93" sqref="B93"/>
    </sheetView>
  </sheetViews>
  <sheetFormatPr defaultColWidth="9.33203125" defaultRowHeight="13.8" x14ac:dyDescent="0.3"/>
  <cols>
    <col min="1" max="1" width="6.6640625" style="251" customWidth="1"/>
    <col min="2" max="2" width="39.44140625" style="251" customWidth="1"/>
    <col min="3" max="3" width="11.109375" style="251" customWidth="1"/>
    <col min="4" max="5" width="9.33203125" style="251"/>
    <col min="6" max="6" width="8.6640625" style="251" customWidth="1"/>
    <col min="7" max="7" width="9.33203125" style="251"/>
    <col min="8" max="8" width="9.6640625" style="251" customWidth="1"/>
    <col min="9" max="9" width="9.33203125" style="251"/>
    <col min="10" max="10" width="9.33203125" style="251" customWidth="1"/>
    <col min="11" max="11" width="9.33203125" style="35"/>
    <col min="12" max="16384" width="9.33203125" style="33"/>
  </cols>
  <sheetData>
    <row r="1" spans="1:10" s="350" customFormat="1" ht="20.7" customHeight="1" x14ac:dyDescent="0.25">
      <c r="A1" s="640" t="s">
        <v>827</v>
      </c>
      <c r="B1" s="640"/>
      <c r="C1" s="640"/>
      <c r="D1" s="640"/>
      <c r="E1" s="640"/>
      <c r="F1" s="640"/>
      <c r="G1" s="640"/>
      <c r="H1" s="640"/>
      <c r="I1" s="640"/>
      <c r="J1" s="640"/>
    </row>
    <row r="2" spans="1:10" s="350" customFormat="1" ht="20.7" customHeight="1" x14ac:dyDescent="0.25">
      <c r="A2" s="351"/>
      <c r="B2" s="352"/>
      <c r="C2" s="351"/>
      <c r="D2" s="351"/>
      <c r="E2" s="351"/>
      <c r="F2" s="351"/>
      <c r="G2" s="351"/>
      <c r="H2" s="258"/>
      <c r="I2" s="253"/>
      <c r="J2" s="253"/>
    </row>
    <row r="3" spans="1:10" s="350" customFormat="1" ht="15" customHeight="1" x14ac:dyDescent="0.25">
      <c r="A3" s="651" t="s">
        <v>828</v>
      </c>
      <c r="B3" s="651"/>
      <c r="C3" s="651"/>
      <c r="D3" s="651"/>
      <c r="E3" s="253"/>
      <c r="F3" s="253"/>
      <c r="G3" s="253"/>
      <c r="H3" s="253"/>
      <c r="I3" s="254"/>
      <c r="J3" s="253"/>
    </row>
    <row r="4" spans="1:10" s="350" customFormat="1" ht="15" customHeight="1" x14ac:dyDescent="0.25">
      <c r="A4" s="256" t="s">
        <v>829</v>
      </c>
      <c r="B4" s="321"/>
      <c r="C4" s="253"/>
      <c r="D4" s="257"/>
      <c r="E4" s="258"/>
      <c r="F4" s="253"/>
      <c r="G4" s="253"/>
      <c r="H4" s="253"/>
      <c r="I4" s="253"/>
      <c r="J4" s="253"/>
    </row>
    <row r="5" spans="1:10" s="350" customFormat="1" ht="15" customHeight="1" x14ac:dyDescent="0.25">
      <c r="A5" s="255" t="s">
        <v>830</v>
      </c>
      <c r="B5" s="321"/>
      <c r="C5" s="253"/>
      <c r="D5" s="257"/>
      <c r="E5" s="258"/>
      <c r="F5" s="253"/>
      <c r="G5" s="253"/>
      <c r="H5" s="253"/>
      <c r="I5" s="253"/>
      <c r="J5" s="253"/>
    </row>
    <row r="6" spans="1:10" s="350" customFormat="1" ht="15" customHeight="1" x14ac:dyDescent="0.25">
      <c r="A6" s="255" t="s">
        <v>831</v>
      </c>
      <c r="B6" s="321"/>
      <c r="C6" s="259"/>
      <c r="D6" s="257"/>
      <c r="E6" s="258"/>
      <c r="F6" s="253"/>
      <c r="G6" s="253"/>
      <c r="H6" s="253"/>
      <c r="I6" s="253"/>
      <c r="J6" s="253"/>
    </row>
    <row r="7" spans="1:10" s="350" customFormat="1" ht="15" customHeight="1" x14ac:dyDescent="0.25">
      <c r="A7" s="253"/>
      <c r="B7" s="252"/>
      <c r="C7" s="253"/>
      <c r="D7" s="253"/>
      <c r="E7" s="253"/>
      <c r="F7" s="253"/>
      <c r="G7" s="253"/>
      <c r="H7" s="260" t="s">
        <v>832</v>
      </c>
      <c r="I7" s="253"/>
      <c r="J7" s="260" t="s">
        <v>833</v>
      </c>
    </row>
    <row r="8" spans="1:10" s="350" customFormat="1" ht="20.7" customHeight="1" x14ac:dyDescent="0.25">
      <c r="A8" s="641" t="s">
        <v>834</v>
      </c>
      <c r="B8" s="643" t="s">
        <v>835</v>
      </c>
      <c r="C8" s="645" t="s">
        <v>87</v>
      </c>
      <c r="D8" s="647" t="s">
        <v>88</v>
      </c>
      <c r="E8" s="647" t="s">
        <v>836</v>
      </c>
      <c r="F8" s="648" t="s">
        <v>14</v>
      </c>
      <c r="G8" s="648"/>
      <c r="H8" s="648"/>
      <c r="I8" s="648"/>
      <c r="J8" s="649" t="s">
        <v>85</v>
      </c>
    </row>
    <row r="9" spans="1:10" s="350" customFormat="1" ht="20.7" customHeight="1" x14ac:dyDescent="0.25">
      <c r="A9" s="642"/>
      <c r="B9" s="644"/>
      <c r="C9" s="646"/>
      <c r="D9" s="647"/>
      <c r="E9" s="647"/>
      <c r="F9" s="647" t="s">
        <v>13</v>
      </c>
      <c r="G9" s="647" t="s">
        <v>837</v>
      </c>
      <c r="H9" s="648" t="s">
        <v>838</v>
      </c>
      <c r="I9" s="648"/>
      <c r="J9" s="649"/>
    </row>
    <row r="10" spans="1:10" s="350" customFormat="1" ht="32.25" customHeight="1" x14ac:dyDescent="0.25">
      <c r="A10" s="642"/>
      <c r="B10" s="644"/>
      <c r="C10" s="646"/>
      <c r="D10" s="643"/>
      <c r="E10" s="643"/>
      <c r="F10" s="643"/>
      <c r="G10" s="643"/>
      <c r="H10" s="312" t="s">
        <v>839</v>
      </c>
      <c r="I10" s="312" t="s">
        <v>840</v>
      </c>
      <c r="J10" s="650"/>
    </row>
    <row r="11" spans="1:10" s="350" customFormat="1" ht="20.7" customHeight="1" x14ac:dyDescent="0.25">
      <c r="A11" s="652" t="s">
        <v>841</v>
      </c>
      <c r="B11" s="652"/>
      <c r="C11" s="652"/>
      <c r="D11" s="652"/>
      <c r="E11" s="652"/>
      <c r="F11" s="652"/>
      <c r="G11" s="652"/>
      <c r="H11" s="652"/>
      <c r="I11" s="652"/>
      <c r="J11" s="652"/>
    </row>
    <row r="12" spans="1:10" s="387" customFormat="1" ht="15" customHeight="1" x14ac:dyDescent="0.3">
      <c r="A12" s="426">
        <v>1</v>
      </c>
      <c r="B12" s="189" t="s">
        <v>842</v>
      </c>
      <c r="C12" s="263" t="s">
        <v>844</v>
      </c>
      <c r="D12" s="190">
        <v>2</v>
      </c>
      <c r="E12" s="263">
        <f>SUM(F12:I12)</f>
        <v>21</v>
      </c>
      <c r="F12" s="263">
        <v>0</v>
      </c>
      <c r="G12" s="263">
        <v>0</v>
      </c>
      <c r="H12" s="263">
        <v>21</v>
      </c>
      <c r="I12" s="263">
        <v>0</v>
      </c>
      <c r="J12" s="264" t="s">
        <v>843</v>
      </c>
    </row>
    <row r="13" spans="1:10" s="387" customFormat="1" ht="15" customHeight="1" x14ac:dyDescent="0.3">
      <c r="A13" s="426">
        <v>2</v>
      </c>
      <c r="B13" s="189" t="s">
        <v>302</v>
      </c>
      <c r="C13" s="263" t="s">
        <v>844</v>
      </c>
      <c r="D13" s="190">
        <v>4</v>
      </c>
      <c r="E13" s="263">
        <f t="shared" ref="E13:E21" si="0">SUM(F13:I13)</f>
        <v>27</v>
      </c>
      <c r="F13" s="263">
        <v>9</v>
      </c>
      <c r="G13" s="263">
        <v>0</v>
      </c>
      <c r="H13" s="263">
        <v>18</v>
      </c>
      <c r="I13" s="263">
        <v>0</v>
      </c>
      <c r="J13" s="264" t="s">
        <v>845</v>
      </c>
    </row>
    <row r="14" spans="1:10" s="387" customFormat="1" ht="15" customHeight="1" x14ac:dyDescent="0.3">
      <c r="A14" s="426">
        <v>3</v>
      </c>
      <c r="B14" s="194" t="s">
        <v>846</v>
      </c>
      <c r="C14" s="263" t="s">
        <v>847</v>
      </c>
      <c r="D14" s="190">
        <v>3</v>
      </c>
      <c r="E14" s="263">
        <f t="shared" si="0"/>
        <v>18</v>
      </c>
      <c r="F14" s="263">
        <v>9</v>
      </c>
      <c r="G14" s="263">
        <v>9</v>
      </c>
      <c r="H14" s="263">
        <v>0</v>
      </c>
      <c r="I14" s="263">
        <v>0</v>
      </c>
      <c r="J14" s="264" t="s">
        <v>843</v>
      </c>
    </row>
    <row r="15" spans="1:10" s="387" customFormat="1" ht="15" customHeight="1" x14ac:dyDescent="0.3">
      <c r="A15" s="426">
        <v>4</v>
      </c>
      <c r="B15" s="189" t="s">
        <v>848</v>
      </c>
      <c r="C15" s="263" t="s">
        <v>849</v>
      </c>
      <c r="D15" s="190">
        <v>4</v>
      </c>
      <c r="E15" s="263">
        <f t="shared" si="0"/>
        <v>27</v>
      </c>
      <c r="F15" s="263">
        <v>18</v>
      </c>
      <c r="G15" s="263">
        <v>0</v>
      </c>
      <c r="H15" s="263">
        <v>9</v>
      </c>
      <c r="I15" s="263">
        <v>0</v>
      </c>
      <c r="J15" s="264" t="s">
        <v>843</v>
      </c>
    </row>
    <row r="16" spans="1:10" s="387" customFormat="1" ht="15" customHeight="1" x14ac:dyDescent="0.3">
      <c r="A16" s="426">
        <v>5</v>
      </c>
      <c r="B16" s="194" t="s">
        <v>826</v>
      </c>
      <c r="C16" s="263" t="s">
        <v>847</v>
      </c>
      <c r="D16" s="190">
        <v>3</v>
      </c>
      <c r="E16" s="263">
        <f t="shared" si="0"/>
        <v>24</v>
      </c>
      <c r="F16" s="263">
        <v>6</v>
      </c>
      <c r="G16" s="263">
        <v>0</v>
      </c>
      <c r="H16" s="263">
        <v>0</v>
      </c>
      <c r="I16" s="263">
        <v>18</v>
      </c>
      <c r="J16" s="264" t="s">
        <v>843</v>
      </c>
    </row>
    <row r="17" spans="1:10" s="387" customFormat="1" ht="15" customHeight="1" x14ac:dyDescent="0.3">
      <c r="A17" s="426">
        <v>6</v>
      </c>
      <c r="B17" s="194" t="s">
        <v>787</v>
      </c>
      <c r="C17" s="263" t="s">
        <v>847</v>
      </c>
      <c r="D17" s="190">
        <v>2</v>
      </c>
      <c r="E17" s="263">
        <f t="shared" si="0"/>
        <v>18</v>
      </c>
      <c r="F17" s="263">
        <v>9</v>
      </c>
      <c r="G17" s="263">
        <v>0</v>
      </c>
      <c r="H17" s="263">
        <v>9</v>
      </c>
      <c r="I17" s="263">
        <v>0</v>
      </c>
      <c r="J17" s="264" t="s">
        <v>843</v>
      </c>
    </row>
    <row r="18" spans="1:10" s="387" customFormat="1" ht="15" customHeight="1" x14ac:dyDescent="0.3">
      <c r="A18" s="426">
        <v>7</v>
      </c>
      <c r="B18" s="193" t="s">
        <v>850</v>
      </c>
      <c r="C18" s="263" t="s">
        <v>847</v>
      </c>
      <c r="D18" s="190">
        <v>2</v>
      </c>
      <c r="E18" s="263">
        <f t="shared" si="0"/>
        <v>18</v>
      </c>
      <c r="F18" s="263">
        <v>6</v>
      </c>
      <c r="G18" s="263">
        <v>0</v>
      </c>
      <c r="H18" s="263">
        <v>0</v>
      </c>
      <c r="I18" s="263">
        <v>12</v>
      </c>
      <c r="J18" s="264" t="s">
        <v>843</v>
      </c>
    </row>
    <row r="19" spans="1:10" s="350" customFormat="1" ht="30.75" customHeight="1" x14ac:dyDescent="0.3">
      <c r="A19" s="313">
        <v>8</v>
      </c>
      <c r="B19" s="48" t="s">
        <v>851</v>
      </c>
      <c r="C19" s="263" t="s">
        <v>847</v>
      </c>
      <c r="D19" s="190">
        <v>5</v>
      </c>
      <c r="E19" s="263">
        <f t="shared" si="0"/>
        <v>36</v>
      </c>
      <c r="F19" s="263">
        <v>15</v>
      </c>
      <c r="G19" s="263">
        <v>0</v>
      </c>
      <c r="H19" s="263">
        <v>0</v>
      </c>
      <c r="I19" s="263">
        <v>21</v>
      </c>
      <c r="J19" s="264" t="s">
        <v>845</v>
      </c>
    </row>
    <row r="20" spans="1:10" s="350" customFormat="1" ht="32.25" customHeight="1" x14ac:dyDescent="0.3">
      <c r="A20" s="313">
        <v>9</v>
      </c>
      <c r="B20" s="48" t="s">
        <v>231</v>
      </c>
      <c r="C20" s="263" t="s">
        <v>847</v>
      </c>
      <c r="D20" s="190">
        <v>4</v>
      </c>
      <c r="E20" s="263">
        <f t="shared" si="0"/>
        <v>30</v>
      </c>
      <c r="F20" s="263">
        <v>12</v>
      </c>
      <c r="G20" s="263">
        <v>0</v>
      </c>
      <c r="H20" s="263">
        <v>0</v>
      </c>
      <c r="I20" s="263">
        <v>18</v>
      </c>
      <c r="J20" s="264" t="s">
        <v>845</v>
      </c>
    </row>
    <row r="21" spans="1:10" s="387" customFormat="1" ht="15" customHeight="1" x14ac:dyDescent="0.3">
      <c r="A21" s="426">
        <v>10</v>
      </c>
      <c r="B21" s="194" t="s">
        <v>852</v>
      </c>
      <c r="C21" s="263" t="s">
        <v>849</v>
      </c>
      <c r="D21" s="190">
        <v>1</v>
      </c>
      <c r="E21" s="263">
        <f t="shared" si="0"/>
        <v>12</v>
      </c>
      <c r="F21" s="263">
        <v>6</v>
      </c>
      <c r="G21" s="263">
        <v>0</v>
      </c>
      <c r="H21" s="263">
        <v>6</v>
      </c>
      <c r="I21" s="263">
        <v>0</v>
      </c>
      <c r="J21" s="264" t="s">
        <v>843</v>
      </c>
    </row>
    <row r="22" spans="1:10" x14ac:dyDescent="0.3">
      <c r="A22" s="265" t="s">
        <v>844</v>
      </c>
      <c r="B22" s="266" t="s">
        <v>853</v>
      </c>
      <c r="C22" s="266"/>
      <c r="D22" s="353">
        <f>SUM(D12:D21)</f>
        <v>30</v>
      </c>
      <c r="E22" s="267">
        <f t="shared" ref="E22:I22" si="1">SUM(E12:E21)</f>
        <v>231</v>
      </c>
      <c r="F22" s="267">
        <f t="shared" si="1"/>
        <v>90</v>
      </c>
      <c r="G22" s="267">
        <f t="shared" si="1"/>
        <v>9</v>
      </c>
      <c r="H22" s="267">
        <f t="shared" si="1"/>
        <v>63</v>
      </c>
      <c r="I22" s="267">
        <f t="shared" si="1"/>
        <v>69</v>
      </c>
      <c r="J22" s="268" t="s">
        <v>854</v>
      </c>
    </row>
    <row r="23" spans="1:10" x14ac:dyDescent="0.3">
      <c r="A23" s="652" t="s">
        <v>855</v>
      </c>
      <c r="B23" s="652"/>
      <c r="C23" s="652"/>
      <c r="D23" s="652"/>
      <c r="E23" s="652"/>
      <c r="F23" s="652"/>
      <c r="G23" s="652"/>
      <c r="H23" s="652"/>
      <c r="I23" s="652"/>
      <c r="J23" s="652"/>
    </row>
    <row r="24" spans="1:10" x14ac:dyDescent="0.3">
      <c r="A24" s="58"/>
      <c r="B24" s="269"/>
      <c r="C24" s="46"/>
      <c r="D24" s="263">
        <v>0</v>
      </c>
      <c r="E24" s="263">
        <v>0</v>
      </c>
      <c r="F24" s="263">
        <v>0</v>
      </c>
      <c r="G24" s="46">
        <v>0</v>
      </c>
      <c r="H24" s="263">
        <v>0</v>
      </c>
      <c r="I24" s="270">
        <v>0</v>
      </c>
      <c r="J24" s="46" t="s">
        <v>854</v>
      </c>
    </row>
    <row r="25" spans="1:10" ht="15.6" x14ac:dyDescent="0.3">
      <c r="A25" s="271" t="s">
        <v>847</v>
      </c>
      <c r="B25" s="265" t="s">
        <v>856</v>
      </c>
      <c r="C25" s="266"/>
      <c r="D25" s="267">
        <f t="shared" ref="D25:I25" si="2">SUM(D24:D24)</f>
        <v>0</v>
      </c>
      <c r="E25" s="267">
        <f t="shared" si="2"/>
        <v>0</v>
      </c>
      <c r="F25" s="267">
        <f t="shared" si="2"/>
        <v>0</v>
      </c>
      <c r="G25" s="267">
        <f t="shared" si="2"/>
        <v>0</v>
      </c>
      <c r="H25" s="267">
        <f t="shared" si="2"/>
        <v>0</v>
      </c>
      <c r="I25" s="267">
        <f t="shared" si="2"/>
        <v>0</v>
      </c>
      <c r="J25" s="268" t="s">
        <v>854</v>
      </c>
    </row>
    <row r="26" spans="1:10" x14ac:dyDescent="0.3">
      <c r="A26" s="272" t="s">
        <v>857</v>
      </c>
      <c r="B26" s="273" t="s">
        <v>858</v>
      </c>
      <c r="C26" s="274"/>
      <c r="D26" s="275">
        <f t="shared" ref="D26:I26" si="3">+D22+D25</f>
        <v>30</v>
      </c>
      <c r="E26" s="275">
        <f t="shared" si="3"/>
        <v>231</v>
      </c>
      <c r="F26" s="275">
        <f t="shared" si="3"/>
        <v>90</v>
      </c>
      <c r="G26" s="275">
        <f t="shared" si="3"/>
        <v>9</v>
      </c>
      <c r="H26" s="275">
        <f t="shared" si="3"/>
        <v>63</v>
      </c>
      <c r="I26" s="275">
        <f t="shared" si="3"/>
        <v>69</v>
      </c>
      <c r="J26" s="276" t="s">
        <v>854</v>
      </c>
    </row>
    <row r="27" spans="1:10" x14ac:dyDescent="0.3">
      <c r="A27" s="277"/>
      <c r="B27" s="277"/>
      <c r="C27" s="277"/>
      <c r="D27" s="278"/>
      <c r="E27" s="278"/>
      <c r="F27" s="278"/>
      <c r="G27" s="278"/>
      <c r="H27" s="278"/>
      <c r="I27" s="278"/>
      <c r="J27" s="278"/>
    </row>
    <row r="28" spans="1:10" x14ac:dyDescent="0.3">
      <c r="A28" s="253"/>
      <c r="B28" s="253"/>
      <c r="C28" s="279"/>
      <c r="D28" s="253"/>
      <c r="E28" s="253"/>
      <c r="F28" s="253"/>
      <c r="G28" s="253"/>
      <c r="H28" s="253"/>
      <c r="I28" s="253"/>
      <c r="J28" s="253"/>
    </row>
    <row r="29" spans="1:10" x14ac:dyDescent="0.3">
      <c r="A29" s="253"/>
      <c r="B29" s="253"/>
      <c r="C29" s="253"/>
      <c r="D29" s="253"/>
      <c r="E29" s="253"/>
      <c r="F29" s="253"/>
      <c r="G29" s="253"/>
      <c r="H29" s="260" t="s">
        <v>859</v>
      </c>
      <c r="I29" s="253"/>
      <c r="J29" s="260" t="s">
        <v>860</v>
      </c>
    </row>
    <row r="30" spans="1:10" x14ac:dyDescent="0.3">
      <c r="A30" s="641" t="s">
        <v>834</v>
      </c>
      <c r="B30" s="645" t="s">
        <v>835</v>
      </c>
      <c r="C30" s="645" t="s">
        <v>87</v>
      </c>
      <c r="D30" s="647" t="s">
        <v>88</v>
      </c>
      <c r="E30" s="647" t="s">
        <v>836</v>
      </c>
      <c r="F30" s="648" t="s">
        <v>14</v>
      </c>
      <c r="G30" s="648"/>
      <c r="H30" s="648"/>
      <c r="I30" s="648"/>
      <c r="J30" s="653" t="s">
        <v>85</v>
      </c>
    </row>
    <row r="31" spans="1:10" x14ac:dyDescent="0.3">
      <c r="A31" s="642"/>
      <c r="B31" s="646"/>
      <c r="C31" s="646"/>
      <c r="D31" s="647"/>
      <c r="E31" s="647"/>
      <c r="F31" s="647" t="s">
        <v>13</v>
      </c>
      <c r="G31" s="647" t="s">
        <v>837</v>
      </c>
      <c r="H31" s="648" t="s">
        <v>838</v>
      </c>
      <c r="I31" s="648"/>
      <c r="J31" s="653"/>
    </row>
    <row r="32" spans="1:10" ht="27.6" x14ac:dyDescent="0.3">
      <c r="A32" s="642"/>
      <c r="B32" s="646"/>
      <c r="C32" s="646"/>
      <c r="D32" s="643"/>
      <c r="E32" s="643"/>
      <c r="F32" s="643"/>
      <c r="G32" s="643"/>
      <c r="H32" s="261" t="s">
        <v>839</v>
      </c>
      <c r="I32" s="261" t="s">
        <v>840</v>
      </c>
      <c r="J32" s="654"/>
    </row>
    <row r="33" spans="1:11" x14ac:dyDescent="0.3">
      <c r="A33" s="652" t="s">
        <v>841</v>
      </c>
      <c r="B33" s="652"/>
      <c r="C33" s="652"/>
      <c r="D33" s="652"/>
      <c r="E33" s="652"/>
      <c r="F33" s="652"/>
      <c r="G33" s="652"/>
      <c r="H33" s="652"/>
      <c r="I33" s="652"/>
      <c r="J33" s="652"/>
    </row>
    <row r="34" spans="1:11" s="437" customFormat="1" ht="15" customHeight="1" x14ac:dyDescent="0.3">
      <c r="A34" s="426">
        <v>1</v>
      </c>
      <c r="B34" s="193" t="s">
        <v>89</v>
      </c>
      <c r="C34" s="427" t="s">
        <v>844</v>
      </c>
      <c r="D34" s="202">
        <v>3</v>
      </c>
      <c r="E34" s="427">
        <f>SUM(F34:I34)</f>
        <v>18</v>
      </c>
      <c r="F34" s="427">
        <v>9</v>
      </c>
      <c r="G34" s="427">
        <v>0</v>
      </c>
      <c r="H34" s="427">
        <v>0</v>
      </c>
      <c r="I34" s="427">
        <v>9</v>
      </c>
      <c r="J34" s="280" t="s">
        <v>843</v>
      </c>
      <c r="K34" s="425"/>
    </row>
    <row r="35" spans="1:11" s="437" customFormat="1" ht="15" customHeight="1" x14ac:dyDescent="0.3">
      <c r="A35" s="426">
        <v>2</v>
      </c>
      <c r="B35" s="189" t="s">
        <v>861</v>
      </c>
      <c r="C35" s="263" t="s">
        <v>849</v>
      </c>
      <c r="D35" s="190">
        <v>2</v>
      </c>
      <c r="E35" s="263">
        <f>SUM(F35:I35)</f>
        <v>18</v>
      </c>
      <c r="F35" s="263">
        <v>9</v>
      </c>
      <c r="G35" s="263">
        <v>0</v>
      </c>
      <c r="H35" s="263">
        <v>9</v>
      </c>
      <c r="I35" s="263">
        <v>0</v>
      </c>
      <c r="J35" s="264" t="s">
        <v>843</v>
      </c>
      <c r="K35" s="46"/>
    </row>
    <row r="36" spans="1:11" s="437" customFormat="1" ht="15" customHeight="1" x14ac:dyDescent="0.3">
      <c r="A36" s="426">
        <v>3</v>
      </c>
      <c r="B36" s="194" t="s">
        <v>753</v>
      </c>
      <c r="C36" s="263" t="s">
        <v>847</v>
      </c>
      <c r="D36" s="190">
        <v>3</v>
      </c>
      <c r="E36" s="263">
        <f>SUM(F36:I36)</f>
        <v>24</v>
      </c>
      <c r="F36" s="263">
        <v>9</v>
      </c>
      <c r="G36" s="263">
        <v>0</v>
      </c>
      <c r="H36" s="263">
        <v>0</v>
      </c>
      <c r="I36" s="263">
        <v>15</v>
      </c>
      <c r="J36" s="264" t="s">
        <v>843</v>
      </c>
      <c r="K36" s="46"/>
    </row>
    <row r="37" spans="1:11" s="437" customFormat="1" ht="15" customHeight="1" x14ac:dyDescent="0.3">
      <c r="A37" s="426">
        <v>4</v>
      </c>
      <c r="B37" s="194" t="s">
        <v>862</v>
      </c>
      <c r="C37" s="263" t="s">
        <v>847</v>
      </c>
      <c r="D37" s="190">
        <v>3</v>
      </c>
      <c r="E37" s="263">
        <f>SUM(F37:I37)</f>
        <v>21</v>
      </c>
      <c r="F37" s="263">
        <v>9</v>
      </c>
      <c r="G37" s="263">
        <v>0</v>
      </c>
      <c r="H37" s="263">
        <v>0</v>
      </c>
      <c r="I37" s="263">
        <v>12</v>
      </c>
      <c r="J37" s="264" t="s">
        <v>843</v>
      </c>
      <c r="K37" s="46"/>
    </row>
    <row r="38" spans="1:11" s="437" customFormat="1" ht="15" customHeight="1" x14ac:dyDescent="0.3">
      <c r="A38" s="426">
        <v>5</v>
      </c>
      <c r="B38" s="438" t="s">
        <v>876</v>
      </c>
      <c r="C38" s="314" t="s">
        <v>847</v>
      </c>
      <c r="D38" s="202">
        <v>3</v>
      </c>
      <c r="E38" s="314">
        <v>30</v>
      </c>
      <c r="F38" s="314">
        <v>6</v>
      </c>
      <c r="G38" s="314">
        <v>0</v>
      </c>
      <c r="H38" s="314">
        <v>0</v>
      </c>
      <c r="I38" s="314">
        <v>12</v>
      </c>
      <c r="J38" s="315" t="s">
        <v>843</v>
      </c>
      <c r="K38" s="46"/>
    </row>
    <row r="39" spans="1:11" s="437" customFormat="1" ht="15" customHeight="1" x14ac:dyDescent="0.3">
      <c r="A39" s="426">
        <v>6</v>
      </c>
      <c r="B39" s="194" t="s">
        <v>498</v>
      </c>
      <c r="C39" s="263" t="s">
        <v>847</v>
      </c>
      <c r="D39" s="190">
        <v>4</v>
      </c>
      <c r="E39" s="263">
        <f t="shared" ref="E39" si="4">SUM(F39:I39)</f>
        <v>27</v>
      </c>
      <c r="F39" s="263">
        <v>12</v>
      </c>
      <c r="G39" s="263">
        <v>0</v>
      </c>
      <c r="H39" s="263">
        <v>0</v>
      </c>
      <c r="I39" s="263">
        <v>15</v>
      </c>
      <c r="J39" s="264" t="s">
        <v>845</v>
      </c>
      <c r="K39" s="46"/>
    </row>
    <row r="40" spans="1:11" x14ac:dyDescent="0.3">
      <c r="A40" s="265" t="s">
        <v>844</v>
      </c>
      <c r="B40" s="266" t="s">
        <v>853</v>
      </c>
      <c r="C40" s="266"/>
      <c r="D40" s="353">
        <f t="shared" ref="D40" si="5">SUM(D34:D39)</f>
        <v>18</v>
      </c>
      <c r="E40" s="267">
        <f t="shared" ref="E40:I40" si="6">SUM(E34:E39)</f>
        <v>138</v>
      </c>
      <c r="F40" s="267">
        <f t="shared" si="6"/>
        <v>54</v>
      </c>
      <c r="G40" s="267">
        <f t="shared" si="6"/>
        <v>0</v>
      </c>
      <c r="H40" s="267">
        <f t="shared" si="6"/>
        <v>9</v>
      </c>
      <c r="I40" s="267">
        <f t="shared" si="6"/>
        <v>63</v>
      </c>
      <c r="J40" s="268" t="s">
        <v>854</v>
      </c>
    </row>
    <row r="41" spans="1:11" x14ac:dyDescent="0.3">
      <c r="A41" s="652" t="s">
        <v>855</v>
      </c>
      <c r="B41" s="652"/>
      <c r="C41" s="652"/>
      <c r="D41" s="652"/>
      <c r="E41" s="652"/>
      <c r="F41" s="652"/>
      <c r="G41" s="652"/>
      <c r="H41" s="652"/>
      <c r="I41" s="652"/>
      <c r="J41" s="652"/>
    </row>
    <row r="42" spans="1:11" ht="47.25" customHeight="1" x14ac:dyDescent="0.3">
      <c r="A42" s="262">
        <v>1</v>
      </c>
      <c r="B42" s="189" t="s">
        <v>1500</v>
      </c>
      <c r="C42" s="263" t="s">
        <v>849</v>
      </c>
      <c r="D42" s="263">
        <v>1</v>
      </c>
      <c r="E42" s="263">
        <f>SUM(F42:I42)</f>
        <v>12</v>
      </c>
      <c r="F42" s="263">
        <v>6</v>
      </c>
      <c r="G42" s="263">
        <v>0</v>
      </c>
      <c r="H42" s="263">
        <v>6</v>
      </c>
      <c r="I42" s="263">
        <v>0</v>
      </c>
      <c r="J42" s="264" t="s">
        <v>843</v>
      </c>
    </row>
    <row r="43" spans="1:11" ht="48" customHeight="1" x14ac:dyDescent="0.3">
      <c r="A43" s="262">
        <v>2</v>
      </c>
      <c r="B43" s="189" t="s">
        <v>863</v>
      </c>
      <c r="C43" s="263" t="s">
        <v>864</v>
      </c>
      <c r="D43" s="263">
        <f t="shared" ref="D43:I43" si="7">(D61+D56)/2</f>
        <v>11</v>
      </c>
      <c r="E43" s="263">
        <f t="shared" si="7"/>
        <v>85.5</v>
      </c>
      <c r="F43" s="281">
        <f t="shared" si="7"/>
        <v>22.5</v>
      </c>
      <c r="G43" s="263">
        <f t="shared" si="7"/>
        <v>30</v>
      </c>
      <c r="H43" s="281">
        <f t="shared" si="7"/>
        <v>4.5</v>
      </c>
      <c r="I43" s="281">
        <f t="shared" si="7"/>
        <v>28.5</v>
      </c>
      <c r="J43" s="264" t="s">
        <v>865</v>
      </c>
    </row>
    <row r="44" spans="1:11" ht="15.6" x14ac:dyDescent="0.3">
      <c r="A44" s="271" t="s">
        <v>847</v>
      </c>
      <c r="B44" s="265" t="s">
        <v>856</v>
      </c>
      <c r="C44" s="266"/>
      <c r="D44" s="282">
        <f t="shared" ref="D44:I44" si="8">SUM(D42:D43)</f>
        <v>12</v>
      </c>
      <c r="E44" s="282">
        <f t="shared" si="8"/>
        <v>97.5</v>
      </c>
      <c r="F44" s="282">
        <f t="shared" si="8"/>
        <v>28.5</v>
      </c>
      <c r="G44" s="282">
        <f t="shared" si="8"/>
        <v>30</v>
      </c>
      <c r="H44" s="282">
        <f t="shared" si="8"/>
        <v>10.5</v>
      </c>
      <c r="I44" s="282">
        <f t="shared" si="8"/>
        <v>28.5</v>
      </c>
      <c r="J44" s="268" t="s">
        <v>854</v>
      </c>
    </row>
    <row r="45" spans="1:11" x14ac:dyDescent="0.3">
      <c r="A45" s="272" t="s">
        <v>857</v>
      </c>
      <c r="B45" s="273" t="s">
        <v>858</v>
      </c>
      <c r="C45" s="274"/>
      <c r="D45" s="283">
        <f t="shared" ref="D45:I45" si="9">+D40+D44</f>
        <v>30</v>
      </c>
      <c r="E45" s="283">
        <f t="shared" si="9"/>
        <v>235.5</v>
      </c>
      <c r="F45" s="283">
        <f t="shared" si="9"/>
        <v>82.5</v>
      </c>
      <c r="G45" s="283">
        <f t="shared" si="9"/>
        <v>30</v>
      </c>
      <c r="H45" s="283">
        <f t="shared" si="9"/>
        <v>19.5</v>
      </c>
      <c r="I45" s="283">
        <f t="shared" si="9"/>
        <v>91.5</v>
      </c>
      <c r="J45" s="276" t="s">
        <v>854</v>
      </c>
    </row>
    <row r="46" spans="1:11" x14ac:dyDescent="0.3">
      <c r="A46" s="253"/>
      <c r="B46" s="253"/>
      <c r="C46" s="279"/>
      <c r="D46" s="253"/>
      <c r="E46" s="253"/>
      <c r="F46" s="253"/>
      <c r="G46" s="253"/>
      <c r="H46" s="253"/>
      <c r="I46" s="253"/>
      <c r="J46" s="253"/>
    </row>
    <row r="47" spans="1:11" x14ac:dyDescent="0.3">
      <c r="A47" s="253"/>
      <c r="B47" s="253"/>
      <c r="C47" s="254"/>
      <c r="E47" s="254"/>
      <c r="F47" s="254"/>
      <c r="G47" s="253"/>
      <c r="H47" s="260"/>
      <c r="I47" s="253"/>
      <c r="J47" s="260"/>
    </row>
    <row r="48" spans="1:11" x14ac:dyDescent="0.3">
      <c r="A48" s="641" t="s">
        <v>834</v>
      </c>
      <c r="B48" s="645" t="s">
        <v>835</v>
      </c>
      <c r="C48" s="645" t="s">
        <v>87</v>
      </c>
      <c r="D48" s="647" t="s">
        <v>88</v>
      </c>
      <c r="E48" s="647" t="s">
        <v>836</v>
      </c>
      <c r="F48" s="648" t="s">
        <v>14</v>
      </c>
      <c r="G48" s="648"/>
      <c r="H48" s="648"/>
      <c r="I48" s="648"/>
      <c r="J48" s="653" t="s">
        <v>85</v>
      </c>
    </row>
    <row r="49" spans="1:11" x14ac:dyDescent="0.3">
      <c r="A49" s="642"/>
      <c r="B49" s="646"/>
      <c r="C49" s="646"/>
      <c r="D49" s="647"/>
      <c r="E49" s="647"/>
      <c r="F49" s="647" t="s">
        <v>13</v>
      </c>
      <c r="G49" s="647" t="s">
        <v>837</v>
      </c>
      <c r="H49" s="648" t="s">
        <v>838</v>
      </c>
      <c r="I49" s="648"/>
      <c r="J49" s="653"/>
    </row>
    <row r="50" spans="1:11" ht="27.6" x14ac:dyDescent="0.3">
      <c r="A50" s="642"/>
      <c r="B50" s="646"/>
      <c r="C50" s="646"/>
      <c r="D50" s="643"/>
      <c r="E50" s="643"/>
      <c r="F50" s="643"/>
      <c r="G50" s="643"/>
      <c r="H50" s="261" t="s">
        <v>839</v>
      </c>
      <c r="I50" s="261" t="s">
        <v>840</v>
      </c>
      <c r="J50" s="654"/>
    </row>
    <row r="51" spans="1:11" x14ac:dyDescent="0.3">
      <c r="A51" s="652" t="s">
        <v>866</v>
      </c>
      <c r="B51" s="652"/>
      <c r="C51" s="652"/>
      <c r="D51" s="652"/>
      <c r="E51" s="652"/>
      <c r="F51" s="652"/>
      <c r="G51" s="652"/>
      <c r="H51" s="652"/>
      <c r="I51" s="652"/>
      <c r="J51" s="652"/>
    </row>
    <row r="52" spans="1:11" s="437" customFormat="1" ht="15" customHeight="1" x14ac:dyDescent="0.3">
      <c r="A52" s="425">
        <v>1</v>
      </c>
      <c r="B52" s="57" t="s">
        <v>867</v>
      </c>
      <c r="C52" s="427" t="s">
        <v>864</v>
      </c>
      <c r="D52" s="202">
        <v>3</v>
      </c>
      <c r="E52" s="427">
        <f>SUM(F52:I52)</f>
        <v>30</v>
      </c>
      <c r="F52" s="427">
        <v>0</v>
      </c>
      <c r="G52" s="427">
        <v>30</v>
      </c>
      <c r="H52" s="427">
        <v>0</v>
      </c>
      <c r="I52" s="427">
        <v>0</v>
      </c>
      <c r="J52" s="280" t="s">
        <v>868</v>
      </c>
      <c r="K52" s="425"/>
    </row>
    <row r="53" spans="1:11" s="437" customFormat="1" ht="15" customHeight="1" x14ac:dyDescent="0.3">
      <c r="A53" s="425">
        <v>3</v>
      </c>
      <c r="B53" s="439" t="s">
        <v>870</v>
      </c>
      <c r="C53" s="46" t="s">
        <v>864</v>
      </c>
      <c r="D53" s="190">
        <v>2</v>
      </c>
      <c r="E53" s="46">
        <f t="shared" ref="E53:E55" si="10">SUM(F53:I53)</f>
        <v>18</v>
      </c>
      <c r="F53" s="263">
        <v>9</v>
      </c>
      <c r="G53" s="46">
        <v>0</v>
      </c>
      <c r="H53" s="263">
        <v>9</v>
      </c>
      <c r="I53" s="46">
        <v>0</v>
      </c>
      <c r="J53" s="264" t="s">
        <v>843</v>
      </c>
      <c r="K53" s="46"/>
    </row>
    <row r="54" spans="1:11" s="437" customFormat="1" ht="15" customHeight="1" x14ac:dyDescent="0.3">
      <c r="A54" s="425">
        <v>4</v>
      </c>
      <c r="B54" s="439" t="s">
        <v>270</v>
      </c>
      <c r="C54" s="46" t="s">
        <v>864</v>
      </c>
      <c r="D54" s="202">
        <v>3</v>
      </c>
      <c r="E54" s="46">
        <f t="shared" si="10"/>
        <v>21</v>
      </c>
      <c r="F54" s="263">
        <v>9</v>
      </c>
      <c r="G54" s="46">
        <v>0</v>
      </c>
      <c r="H54" s="263">
        <v>0</v>
      </c>
      <c r="I54" s="46">
        <v>12</v>
      </c>
      <c r="J54" s="264" t="s">
        <v>843</v>
      </c>
      <c r="K54" s="46"/>
    </row>
    <row r="55" spans="1:11" s="437" customFormat="1" ht="15" customHeight="1" x14ac:dyDescent="0.3">
      <c r="A55" s="425">
        <v>5</v>
      </c>
      <c r="B55" s="439" t="s">
        <v>871</v>
      </c>
      <c r="C55" s="46" t="s">
        <v>864</v>
      </c>
      <c r="D55" s="190">
        <v>3</v>
      </c>
      <c r="E55" s="46">
        <f t="shared" si="10"/>
        <v>18</v>
      </c>
      <c r="F55" s="263">
        <v>9</v>
      </c>
      <c r="G55" s="46">
        <v>0</v>
      </c>
      <c r="H55" s="263">
        <v>0</v>
      </c>
      <c r="I55" s="46">
        <v>9</v>
      </c>
      <c r="J55" s="264" t="s">
        <v>845</v>
      </c>
      <c r="K55" s="46"/>
    </row>
    <row r="56" spans="1:11" x14ac:dyDescent="0.3">
      <c r="A56" s="265" t="s">
        <v>847</v>
      </c>
      <c r="B56" s="266" t="s">
        <v>872</v>
      </c>
      <c r="C56" s="266"/>
      <c r="D56" s="353">
        <f t="shared" ref="D56" si="11">SUM(D52:D55)</f>
        <v>11</v>
      </c>
      <c r="E56" s="267">
        <f t="shared" ref="E56:I56" si="12">SUM(E52:E55)</f>
        <v>87</v>
      </c>
      <c r="F56" s="267">
        <f t="shared" si="12"/>
        <v>27</v>
      </c>
      <c r="G56" s="267">
        <f t="shared" si="12"/>
        <v>30</v>
      </c>
      <c r="H56" s="267">
        <f t="shared" si="12"/>
        <v>9</v>
      </c>
      <c r="I56" s="267">
        <f t="shared" si="12"/>
        <v>21</v>
      </c>
      <c r="J56" s="268" t="s">
        <v>854</v>
      </c>
    </row>
    <row r="57" spans="1:11" ht="15.75" customHeight="1" x14ac:dyDescent="0.3">
      <c r="A57" s="652" t="s">
        <v>873</v>
      </c>
      <c r="B57" s="652"/>
      <c r="C57" s="652"/>
      <c r="D57" s="652"/>
      <c r="E57" s="652"/>
      <c r="F57" s="652"/>
      <c r="G57" s="652"/>
      <c r="H57" s="652"/>
      <c r="I57" s="652"/>
      <c r="J57" s="652"/>
    </row>
    <row r="58" spans="1:11" ht="15" customHeight="1" x14ac:dyDescent="0.3">
      <c r="A58" s="284">
        <v>1</v>
      </c>
      <c r="B58" s="285" t="s">
        <v>867</v>
      </c>
      <c r="C58" s="286" t="s">
        <v>864</v>
      </c>
      <c r="D58" s="202">
        <v>3</v>
      </c>
      <c r="E58" s="286">
        <f>SUM(F58:I58)</f>
        <v>30</v>
      </c>
      <c r="F58" s="286">
        <v>0</v>
      </c>
      <c r="G58" s="286">
        <v>30</v>
      </c>
      <c r="H58" s="286">
        <v>0</v>
      </c>
      <c r="I58" s="286">
        <v>0</v>
      </c>
      <c r="J58" s="287" t="s">
        <v>868</v>
      </c>
    </row>
    <row r="59" spans="1:11" ht="15" customHeight="1" x14ac:dyDescent="0.3">
      <c r="A59" s="262">
        <v>3</v>
      </c>
      <c r="B59" s="47" t="s">
        <v>874</v>
      </c>
      <c r="C59" s="263" t="s">
        <v>864</v>
      </c>
      <c r="D59" s="190">
        <v>4</v>
      </c>
      <c r="E59" s="263">
        <f t="shared" ref="E59:E60" si="13">SUM(F59:I59)</f>
        <v>27</v>
      </c>
      <c r="F59" s="263">
        <v>12</v>
      </c>
      <c r="G59" s="263">
        <v>0</v>
      </c>
      <c r="H59" s="263">
        <v>0</v>
      </c>
      <c r="I59" s="263">
        <v>15</v>
      </c>
      <c r="J59" s="264" t="s">
        <v>845</v>
      </c>
    </row>
    <row r="60" spans="1:11" ht="15" customHeight="1" x14ac:dyDescent="0.3">
      <c r="A60" s="288">
        <v>4</v>
      </c>
      <c r="B60" s="289" t="s">
        <v>604</v>
      </c>
      <c r="C60" s="290" t="s">
        <v>864</v>
      </c>
      <c r="D60" s="190">
        <v>4</v>
      </c>
      <c r="E60" s="290">
        <f t="shared" si="13"/>
        <v>27</v>
      </c>
      <c r="F60" s="290">
        <v>6</v>
      </c>
      <c r="G60" s="290">
        <v>0</v>
      </c>
      <c r="H60" s="290">
        <v>0</v>
      </c>
      <c r="I60" s="290">
        <v>21</v>
      </c>
      <c r="J60" s="291" t="s">
        <v>843</v>
      </c>
    </row>
    <row r="61" spans="1:11" x14ac:dyDescent="0.3">
      <c r="A61" s="273" t="s">
        <v>847</v>
      </c>
      <c r="B61" s="274" t="s">
        <v>872</v>
      </c>
      <c r="C61" s="274"/>
      <c r="D61" s="353">
        <f t="shared" ref="D61" si="14">SUM(D58:D60)</f>
        <v>11</v>
      </c>
      <c r="E61" s="275">
        <f t="shared" ref="E61:I61" si="15">SUM(E58:E60)</f>
        <v>84</v>
      </c>
      <c r="F61" s="275">
        <f t="shared" si="15"/>
        <v>18</v>
      </c>
      <c r="G61" s="275">
        <f t="shared" si="15"/>
        <v>30</v>
      </c>
      <c r="H61" s="275">
        <f t="shared" si="15"/>
        <v>0</v>
      </c>
      <c r="I61" s="275">
        <f t="shared" si="15"/>
        <v>36</v>
      </c>
      <c r="J61" s="276" t="s">
        <v>854</v>
      </c>
    </row>
    <row r="62" spans="1:11" x14ac:dyDescent="0.3">
      <c r="A62" s="253"/>
      <c r="B62" s="253"/>
      <c r="C62" s="279"/>
      <c r="D62" s="253"/>
      <c r="E62" s="253"/>
      <c r="F62" s="253"/>
      <c r="G62" s="253"/>
      <c r="H62" s="253"/>
      <c r="I62" s="253"/>
      <c r="J62" s="253"/>
    </row>
    <row r="63" spans="1:11" x14ac:dyDescent="0.3">
      <c r="A63" s="253"/>
      <c r="B63" s="253"/>
      <c r="C63" s="253"/>
      <c r="D63" s="253"/>
      <c r="E63" s="253"/>
      <c r="F63" s="253"/>
      <c r="G63" s="253"/>
      <c r="H63" s="260" t="s">
        <v>859</v>
      </c>
      <c r="I63" s="253"/>
      <c r="J63" s="260" t="s">
        <v>875</v>
      </c>
    </row>
    <row r="64" spans="1:11" x14ac:dyDescent="0.3">
      <c r="A64" s="641" t="s">
        <v>834</v>
      </c>
      <c r="B64" s="645" t="s">
        <v>835</v>
      </c>
      <c r="C64" s="645" t="s">
        <v>87</v>
      </c>
      <c r="D64" s="647" t="s">
        <v>88</v>
      </c>
      <c r="E64" s="647" t="s">
        <v>836</v>
      </c>
      <c r="F64" s="648" t="s">
        <v>14</v>
      </c>
      <c r="G64" s="648"/>
      <c r="H64" s="648"/>
      <c r="I64" s="648"/>
      <c r="J64" s="653" t="s">
        <v>85</v>
      </c>
    </row>
    <row r="65" spans="1:17" x14ac:dyDescent="0.3">
      <c r="A65" s="642"/>
      <c r="B65" s="646"/>
      <c r="C65" s="646"/>
      <c r="D65" s="647"/>
      <c r="E65" s="647"/>
      <c r="F65" s="647" t="s">
        <v>13</v>
      </c>
      <c r="G65" s="647" t="s">
        <v>837</v>
      </c>
      <c r="H65" s="648" t="s">
        <v>838</v>
      </c>
      <c r="I65" s="648"/>
      <c r="J65" s="653"/>
    </row>
    <row r="66" spans="1:17" ht="27.6" x14ac:dyDescent="0.3">
      <c r="A66" s="642"/>
      <c r="B66" s="646"/>
      <c r="C66" s="646"/>
      <c r="D66" s="643"/>
      <c r="E66" s="643"/>
      <c r="F66" s="643"/>
      <c r="G66" s="643"/>
      <c r="H66" s="261" t="s">
        <v>839</v>
      </c>
      <c r="I66" s="261" t="s">
        <v>840</v>
      </c>
      <c r="J66" s="654"/>
    </row>
    <row r="67" spans="1:17" x14ac:dyDescent="0.3">
      <c r="A67" s="652" t="s">
        <v>841</v>
      </c>
      <c r="B67" s="652"/>
      <c r="C67" s="652"/>
      <c r="D67" s="652"/>
      <c r="E67" s="652"/>
      <c r="F67" s="652"/>
      <c r="G67" s="652"/>
      <c r="H67" s="652"/>
      <c r="I67" s="652"/>
      <c r="J67" s="652"/>
    </row>
    <row r="68" spans="1:17" ht="15" customHeight="1" x14ac:dyDescent="0.3">
      <c r="A68" s="58">
        <v>1</v>
      </c>
      <c r="B68" s="45" t="s">
        <v>681</v>
      </c>
      <c r="C68" s="263" t="s">
        <v>847</v>
      </c>
      <c r="D68" s="190">
        <v>3</v>
      </c>
      <c r="E68" s="263">
        <f t="shared" ref="E68:E69" si="16">SUM(F68:I68)</f>
        <v>21</v>
      </c>
      <c r="F68" s="263">
        <v>9</v>
      </c>
      <c r="G68" s="263">
        <v>0</v>
      </c>
      <c r="H68" s="263">
        <v>0</v>
      </c>
      <c r="I68" s="263">
        <v>12</v>
      </c>
      <c r="J68" s="264" t="s">
        <v>845</v>
      </c>
    </row>
    <row r="69" spans="1:17" ht="15" customHeight="1" x14ac:dyDescent="0.3">
      <c r="A69" s="58">
        <v>2</v>
      </c>
      <c r="B69" s="45" t="s">
        <v>877</v>
      </c>
      <c r="C69" s="263" t="s">
        <v>847</v>
      </c>
      <c r="D69" s="190">
        <v>2</v>
      </c>
      <c r="E69" s="263">
        <f t="shared" si="16"/>
        <v>0</v>
      </c>
      <c r="F69" s="263">
        <v>0</v>
      </c>
      <c r="G69" s="263">
        <v>0</v>
      </c>
      <c r="H69" s="263">
        <v>0</v>
      </c>
      <c r="I69" s="263">
        <v>0</v>
      </c>
      <c r="J69" s="264" t="s">
        <v>845</v>
      </c>
    </row>
    <row r="70" spans="1:17" x14ac:dyDescent="0.3">
      <c r="A70" s="265" t="s">
        <v>844</v>
      </c>
      <c r="B70" s="266" t="s">
        <v>853</v>
      </c>
      <c r="C70" s="266"/>
      <c r="D70" s="353">
        <f t="shared" ref="D70" si="17">SUM(D68:D69)</f>
        <v>5</v>
      </c>
      <c r="E70" s="267">
        <f t="shared" ref="E70:I70" si="18">SUM(E68:E69)</f>
        <v>21</v>
      </c>
      <c r="F70" s="267">
        <f t="shared" si="18"/>
        <v>9</v>
      </c>
      <c r="G70" s="267">
        <f t="shared" si="18"/>
        <v>0</v>
      </c>
      <c r="H70" s="267">
        <f t="shared" si="18"/>
        <v>0</v>
      </c>
      <c r="I70" s="267">
        <f t="shared" si="18"/>
        <v>12</v>
      </c>
      <c r="J70" s="268" t="s">
        <v>854</v>
      </c>
    </row>
    <row r="71" spans="1:17" x14ac:dyDescent="0.3">
      <c r="A71" s="652" t="s">
        <v>855</v>
      </c>
      <c r="B71" s="652"/>
      <c r="C71" s="652"/>
      <c r="D71" s="652"/>
      <c r="E71" s="652"/>
      <c r="F71" s="652"/>
      <c r="G71" s="652"/>
      <c r="H71" s="652"/>
      <c r="I71" s="652"/>
      <c r="J71" s="652"/>
      <c r="L71" s="35"/>
      <c r="M71" s="35"/>
      <c r="N71" s="35"/>
    </row>
    <row r="72" spans="1:17" ht="46.5" customHeight="1" x14ac:dyDescent="0.3">
      <c r="A72" s="288">
        <v>1</v>
      </c>
      <c r="B72" s="293" t="s">
        <v>863</v>
      </c>
      <c r="C72" s="290" t="s">
        <v>864</v>
      </c>
      <c r="D72" s="294">
        <f>(D87+D96)/2</f>
        <v>25</v>
      </c>
      <c r="E72" s="294">
        <f t="shared" ref="E72:I72" si="19">(E87+E96)/2</f>
        <v>118.5</v>
      </c>
      <c r="F72" s="294">
        <f t="shared" si="19"/>
        <v>42</v>
      </c>
      <c r="G72" s="294">
        <f t="shared" si="19"/>
        <v>30</v>
      </c>
      <c r="H72" s="294">
        <f t="shared" si="19"/>
        <v>0</v>
      </c>
      <c r="I72" s="294">
        <f t="shared" si="19"/>
        <v>46.5</v>
      </c>
      <c r="J72" s="291" t="s">
        <v>878</v>
      </c>
      <c r="L72" s="35"/>
      <c r="M72" s="35"/>
      <c r="N72" s="35"/>
    </row>
    <row r="73" spans="1:17" ht="15.6" x14ac:dyDescent="0.3">
      <c r="A73" s="272" t="s">
        <v>847</v>
      </c>
      <c r="B73" s="273" t="s">
        <v>856</v>
      </c>
      <c r="C73" s="274"/>
      <c r="D73" s="283">
        <f t="shared" ref="D73:J73" si="20">SUM(D72:D72)</f>
        <v>25</v>
      </c>
      <c r="E73" s="283">
        <f t="shared" si="20"/>
        <v>118.5</v>
      </c>
      <c r="F73" s="283">
        <f t="shared" si="20"/>
        <v>42</v>
      </c>
      <c r="G73" s="283">
        <f t="shared" si="20"/>
        <v>30</v>
      </c>
      <c r="H73" s="283">
        <f t="shared" si="20"/>
        <v>0</v>
      </c>
      <c r="I73" s="283">
        <f t="shared" si="20"/>
        <v>46.5</v>
      </c>
      <c r="J73" s="295">
        <f t="shared" si="20"/>
        <v>0</v>
      </c>
      <c r="L73" s="35"/>
      <c r="M73" s="35"/>
      <c r="N73" s="35"/>
    </row>
    <row r="74" spans="1:17" x14ac:dyDescent="0.3">
      <c r="A74" s="272" t="s">
        <v>857</v>
      </c>
      <c r="B74" s="273" t="s">
        <v>858</v>
      </c>
      <c r="C74" s="274"/>
      <c r="D74" s="283">
        <f t="shared" ref="D74:I74" si="21">+D70+D73</f>
        <v>30</v>
      </c>
      <c r="E74" s="283">
        <f t="shared" si="21"/>
        <v>139.5</v>
      </c>
      <c r="F74" s="283">
        <f t="shared" si="21"/>
        <v>51</v>
      </c>
      <c r="G74" s="283">
        <f t="shared" si="21"/>
        <v>30</v>
      </c>
      <c r="H74" s="283">
        <f t="shared" si="21"/>
        <v>0</v>
      </c>
      <c r="I74" s="283">
        <f t="shared" si="21"/>
        <v>58.5</v>
      </c>
      <c r="J74" s="276">
        <v>0</v>
      </c>
      <c r="L74" s="35"/>
      <c r="M74" s="35"/>
      <c r="N74" s="35"/>
    </row>
    <row r="75" spans="1:17" x14ac:dyDescent="0.3">
      <c r="A75" s="277"/>
      <c r="B75" s="277"/>
      <c r="C75" s="277"/>
      <c r="D75" s="296"/>
      <c r="E75" s="296"/>
      <c r="F75" s="296"/>
      <c r="G75" s="296"/>
      <c r="H75" s="296"/>
      <c r="I75" s="296"/>
      <c r="J75" s="278"/>
      <c r="L75" s="35"/>
      <c r="M75" s="35"/>
      <c r="N75" s="35"/>
    </row>
    <row r="76" spans="1:17" x14ac:dyDescent="0.3">
      <c r="A76" s="253"/>
      <c r="B76" s="253"/>
      <c r="C76" s="254"/>
      <c r="E76" s="254"/>
      <c r="F76" s="254"/>
      <c r="G76" s="253"/>
      <c r="H76" s="260"/>
      <c r="I76" s="253"/>
      <c r="J76" s="260"/>
      <c r="L76" s="35"/>
      <c r="M76" s="35"/>
      <c r="N76" s="35"/>
    </row>
    <row r="77" spans="1:17" ht="12.75" customHeight="1" x14ac:dyDescent="0.3">
      <c r="A77" s="641" t="s">
        <v>834</v>
      </c>
      <c r="B77" s="645" t="s">
        <v>835</v>
      </c>
      <c r="C77" s="645" t="s">
        <v>87</v>
      </c>
      <c r="D77" s="647" t="s">
        <v>88</v>
      </c>
      <c r="E77" s="647" t="s">
        <v>836</v>
      </c>
      <c r="F77" s="648" t="s">
        <v>14</v>
      </c>
      <c r="G77" s="648"/>
      <c r="H77" s="648"/>
      <c r="I77" s="648"/>
      <c r="J77" s="653" t="s">
        <v>85</v>
      </c>
      <c r="L77" s="35"/>
      <c r="M77" s="35"/>
      <c r="N77" s="35"/>
    </row>
    <row r="78" spans="1:17" x14ac:dyDescent="0.3">
      <c r="A78" s="642"/>
      <c r="B78" s="646"/>
      <c r="C78" s="646"/>
      <c r="D78" s="647"/>
      <c r="E78" s="647"/>
      <c r="F78" s="647" t="s">
        <v>13</v>
      </c>
      <c r="G78" s="647" t="s">
        <v>837</v>
      </c>
      <c r="H78" s="648" t="s">
        <v>838</v>
      </c>
      <c r="I78" s="648"/>
      <c r="J78" s="653"/>
      <c r="L78" s="35"/>
      <c r="M78" s="35"/>
      <c r="N78" s="35"/>
      <c r="O78" s="35"/>
      <c r="P78" s="35"/>
      <c r="Q78" s="35"/>
    </row>
    <row r="79" spans="1:17" ht="27.6" x14ac:dyDescent="0.3">
      <c r="A79" s="642"/>
      <c r="B79" s="646"/>
      <c r="C79" s="646"/>
      <c r="D79" s="643"/>
      <c r="E79" s="643"/>
      <c r="F79" s="643"/>
      <c r="G79" s="643"/>
      <c r="H79" s="442" t="s">
        <v>839</v>
      </c>
      <c r="I79" s="442" t="s">
        <v>840</v>
      </c>
      <c r="J79" s="654"/>
      <c r="L79" s="56"/>
      <c r="M79" s="56"/>
      <c r="N79" s="56"/>
      <c r="O79" s="56"/>
      <c r="P79" s="56"/>
      <c r="Q79" s="56"/>
    </row>
    <row r="80" spans="1:17" x14ac:dyDescent="0.3">
      <c r="A80" s="652" t="s">
        <v>866</v>
      </c>
      <c r="B80" s="652"/>
      <c r="C80" s="652"/>
      <c r="D80" s="652"/>
      <c r="E80" s="652"/>
      <c r="F80" s="652"/>
      <c r="G80" s="652"/>
      <c r="H80" s="652"/>
      <c r="I80" s="652"/>
      <c r="J80" s="652"/>
      <c r="L80" s="35"/>
      <c r="M80" s="35"/>
      <c r="N80" s="35"/>
    </row>
    <row r="81" spans="1:14" ht="15" customHeight="1" x14ac:dyDescent="0.3">
      <c r="A81" s="440">
        <v>1</v>
      </c>
      <c r="B81" s="285" t="s">
        <v>867</v>
      </c>
      <c r="C81" s="443" t="s">
        <v>864</v>
      </c>
      <c r="D81" s="202">
        <v>3</v>
      </c>
      <c r="E81" s="443">
        <f>SUM(F81:I81)</f>
        <v>30</v>
      </c>
      <c r="F81" s="443">
        <v>0</v>
      </c>
      <c r="G81" s="443">
        <v>30</v>
      </c>
      <c r="H81" s="443">
        <v>0</v>
      </c>
      <c r="I81" s="443">
        <v>0</v>
      </c>
      <c r="J81" s="287" t="s">
        <v>843</v>
      </c>
      <c r="K81" s="58"/>
      <c r="L81" s="35"/>
      <c r="M81" s="35"/>
      <c r="N81" s="35"/>
    </row>
    <row r="82" spans="1:14" ht="15" customHeight="1" x14ac:dyDescent="0.3">
      <c r="A82" s="319">
        <v>2</v>
      </c>
      <c r="B82" s="316" t="s">
        <v>869</v>
      </c>
      <c r="C82" s="317" t="s">
        <v>864</v>
      </c>
      <c r="D82" s="190">
        <v>7</v>
      </c>
      <c r="E82" s="317">
        <v>0</v>
      </c>
      <c r="F82" s="317">
        <v>0</v>
      </c>
      <c r="G82" s="317">
        <v>0</v>
      </c>
      <c r="H82" s="317">
        <v>0</v>
      </c>
      <c r="I82" s="317">
        <v>0</v>
      </c>
      <c r="J82" s="318" t="s">
        <v>1422</v>
      </c>
      <c r="K82" s="311"/>
      <c r="L82" s="35"/>
      <c r="M82" s="35"/>
      <c r="N82" s="35"/>
    </row>
    <row r="83" spans="1:14" ht="15" customHeight="1" x14ac:dyDescent="0.3">
      <c r="A83" s="441">
        <v>3</v>
      </c>
      <c r="B83" s="47" t="s">
        <v>129</v>
      </c>
      <c r="C83" s="441" t="s">
        <v>864</v>
      </c>
      <c r="D83" s="214">
        <v>4</v>
      </c>
      <c r="E83" s="46">
        <f t="shared" ref="E83:E86" si="22">SUM(F83:I83)</f>
        <v>24</v>
      </c>
      <c r="F83" s="444">
        <v>12</v>
      </c>
      <c r="G83" s="445">
        <v>0</v>
      </c>
      <c r="H83" s="444">
        <v>0</v>
      </c>
      <c r="I83" s="445">
        <v>12</v>
      </c>
      <c r="J83" s="280" t="s">
        <v>845</v>
      </c>
      <c r="K83" s="58"/>
      <c r="L83" s="35"/>
      <c r="M83" s="35"/>
      <c r="N83" s="35"/>
    </row>
    <row r="84" spans="1:14" ht="15" customHeight="1" x14ac:dyDescent="0.3">
      <c r="A84" s="441">
        <v>4</v>
      </c>
      <c r="B84" s="47" t="s">
        <v>529</v>
      </c>
      <c r="C84" s="445" t="s">
        <v>864</v>
      </c>
      <c r="D84" s="202">
        <v>3</v>
      </c>
      <c r="E84" s="46">
        <f t="shared" si="22"/>
        <v>18</v>
      </c>
      <c r="F84" s="444">
        <v>9</v>
      </c>
      <c r="G84" s="445">
        <v>0</v>
      </c>
      <c r="H84" s="444">
        <v>0</v>
      </c>
      <c r="I84" s="445">
        <v>9</v>
      </c>
      <c r="J84" s="280" t="s">
        <v>843</v>
      </c>
      <c r="K84" s="58"/>
      <c r="L84" s="35"/>
      <c r="M84" s="35"/>
      <c r="N84" s="35"/>
    </row>
    <row r="85" spans="1:14" ht="15" customHeight="1" x14ac:dyDescent="0.3">
      <c r="A85" s="441">
        <v>5</v>
      </c>
      <c r="B85" s="47" t="s">
        <v>169</v>
      </c>
      <c r="C85" s="445" t="s">
        <v>864</v>
      </c>
      <c r="D85" s="190">
        <v>4</v>
      </c>
      <c r="E85" s="46">
        <f t="shared" si="22"/>
        <v>21</v>
      </c>
      <c r="F85" s="444">
        <v>9</v>
      </c>
      <c r="G85" s="445">
        <v>0</v>
      </c>
      <c r="H85" s="444">
        <v>0</v>
      </c>
      <c r="I85" s="445">
        <v>12</v>
      </c>
      <c r="J85" s="280" t="s">
        <v>843</v>
      </c>
      <c r="K85" s="58"/>
      <c r="L85" s="35"/>
      <c r="M85" s="35"/>
      <c r="N85" s="35"/>
    </row>
    <row r="86" spans="1:14" ht="15" customHeight="1" x14ac:dyDescent="0.3">
      <c r="A86" s="288">
        <v>6</v>
      </c>
      <c r="B86" s="47" t="s">
        <v>879</v>
      </c>
      <c r="C86" s="445" t="s">
        <v>864</v>
      </c>
      <c r="D86" s="202">
        <v>4</v>
      </c>
      <c r="E86" s="46">
        <f t="shared" si="22"/>
        <v>24</v>
      </c>
      <c r="F86" s="263">
        <v>12</v>
      </c>
      <c r="G86" s="46">
        <v>0</v>
      </c>
      <c r="H86" s="263">
        <v>0</v>
      </c>
      <c r="I86" s="46">
        <v>12</v>
      </c>
      <c r="J86" s="280" t="s">
        <v>845</v>
      </c>
      <c r="K86" s="58"/>
      <c r="L86" s="35"/>
      <c r="M86" s="35"/>
      <c r="N86" s="35"/>
    </row>
    <row r="87" spans="1:14" x14ac:dyDescent="0.3">
      <c r="A87" s="265" t="s">
        <v>847</v>
      </c>
      <c r="B87" s="266" t="s">
        <v>872</v>
      </c>
      <c r="C87" s="266"/>
      <c r="D87" s="353">
        <f t="shared" ref="D87" si="23">SUM(D81:D86)</f>
        <v>25</v>
      </c>
      <c r="E87" s="267">
        <f t="shared" ref="E87:I87" si="24">SUM(E81:E86)</f>
        <v>117</v>
      </c>
      <c r="F87" s="267">
        <f t="shared" si="24"/>
        <v>42</v>
      </c>
      <c r="G87" s="267">
        <f t="shared" si="24"/>
        <v>30</v>
      </c>
      <c r="H87" s="267">
        <f t="shared" si="24"/>
        <v>0</v>
      </c>
      <c r="I87" s="267">
        <f t="shared" si="24"/>
        <v>45</v>
      </c>
      <c r="J87" s="268">
        <f>SUM(J86:J86)</f>
        <v>0</v>
      </c>
      <c r="L87" s="35"/>
      <c r="M87" s="35"/>
      <c r="N87" s="35"/>
    </row>
    <row r="88" spans="1:14" x14ac:dyDescent="0.3">
      <c r="A88" s="655" t="s">
        <v>873</v>
      </c>
      <c r="B88" s="655"/>
      <c r="C88" s="655"/>
      <c r="D88" s="655"/>
      <c r="E88" s="655"/>
      <c r="F88" s="655"/>
      <c r="G88" s="655"/>
      <c r="H88" s="655"/>
      <c r="I88" s="655"/>
      <c r="J88" s="655"/>
      <c r="L88" s="35"/>
      <c r="M88" s="35"/>
      <c r="N88" s="35"/>
    </row>
    <row r="89" spans="1:14" ht="15" customHeight="1" x14ac:dyDescent="0.3">
      <c r="A89" s="440">
        <v>1</v>
      </c>
      <c r="B89" s="285" t="s">
        <v>867</v>
      </c>
      <c r="C89" s="443" t="s">
        <v>864</v>
      </c>
      <c r="D89" s="202">
        <v>3</v>
      </c>
      <c r="E89" s="443">
        <f>SUM(F89:I89)</f>
        <v>30</v>
      </c>
      <c r="F89" s="443">
        <v>0</v>
      </c>
      <c r="G89" s="443">
        <v>30</v>
      </c>
      <c r="H89" s="443">
        <v>0</v>
      </c>
      <c r="I89" s="443">
        <v>0</v>
      </c>
      <c r="J89" s="287" t="s">
        <v>843</v>
      </c>
      <c r="K89" s="58"/>
      <c r="L89" s="35"/>
      <c r="M89" s="35"/>
      <c r="N89" s="35"/>
    </row>
    <row r="90" spans="1:14" ht="15" customHeight="1" x14ac:dyDescent="0.3">
      <c r="A90" s="319">
        <v>2</v>
      </c>
      <c r="B90" s="316" t="s">
        <v>869</v>
      </c>
      <c r="C90" s="317" t="s">
        <v>864</v>
      </c>
      <c r="D90" s="190">
        <v>7</v>
      </c>
      <c r="E90" s="317">
        <v>0</v>
      </c>
      <c r="F90" s="317">
        <v>0</v>
      </c>
      <c r="G90" s="317">
        <v>0</v>
      </c>
      <c r="H90" s="317">
        <v>0</v>
      </c>
      <c r="I90" s="317">
        <v>0</v>
      </c>
      <c r="J90" s="318" t="s">
        <v>1422</v>
      </c>
      <c r="K90" s="46"/>
      <c r="L90" s="35"/>
      <c r="M90" s="35"/>
      <c r="N90" s="35"/>
    </row>
    <row r="91" spans="1:14" ht="15" customHeight="1" x14ac:dyDescent="0.3">
      <c r="A91" s="441">
        <v>3</v>
      </c>
      <c r="B91" s="47" t="s">
        <v>713</v>
      </c>
      <c r="C91" s="444" t="s">
        <v>864</v>
      </c>
      <c r="D91" s="214">
        <v>3</v>
      </c>
      <c r="E91" s="263">
        <f t="shared" ref="E91:E95" si="25">SUM(F91:I91)</f>
        <v>18</v>
      </c>
      <c r="F91" s="444">
        <v>9</v>
      </c>
      <c r="G91" s="444">
        <v>0</v>
      </c>
      <c r="H91" s="444">
        <v>0</v>
      </c>
      <c r="I91" s="444">
        <v>9</v>
      </c>
      <c r="J91" s="280" t="s">
        <v>843</v>
      </c>
      <c r="K91" s="58"/>
      <c r="L91" s="35"/>
      <c r="M91" s="35"/>
      <c r="N91" s="35"/>
    </row>
    <row r="92" spans="1:14" ht="15" customHeight="1" x14ac:dyDescent="0.3">
      <c r="A92" s="441">
        <v>4</v>
      </c>
      <c r="B92" s="47" t="s">
        <v>461</v>
      </c>
      <c r="C92" s="444" t="s">
        <v>864</v>
      </c>
      <c r="D92" s="202">
        <v>3</v>
      </c>
      <c r="E92" s="263">
        <f t="shared" si="25"/>
        <v>18</v>
      </c>
      <c r="F92" s="444">
        <v>6</v>
      </c>
      <c r="G92" s="444">
        <v>0</v>
      </c>
      <c r="H92" s="444">
        <v>0</v>
      </c>
      <c r="I92" s="444">
        <v>12</v>
      </c>
      <c r="J92" s="280" t="s">
        <v>845</v>
      </c>
      <c r="K92" s="58"/>
      <c r="L92" s="35"/>
      <c r="M92" s="35"/>
      <c r="N92" s="35"/>
    </row>
    <row r="93" spans="1:14" ht="15" customHeight="1" x14ac:dyDescent="0.3">
      <c r="A93" s="441">
        <v>5</v>
      </c>
      <c r="B93" s="47" t="s">
        <v>656</v>
      </c>
      <c r="C93" s="444" t="s">
        <v>864</v>
      </c>
      <c r="D93" s="202">
        <v>3</v>
      </c>
      <c r="E93" s="263">
        <f t="shared" si="25"/>
        <v>18</v>
      </c>
      <c r="F93" s="444">
        <v>9</v>
      </c>
      <c r="G93" s="444">
        <v>0</v>
      </c>
      <c r="H93" s="444">
        <v>0</v>
      </c>
      <c r="I93" s="444">
        <v>9</v>
      </c>
      <c r="J93" s="280" t="s">
        <v>843</v>
      </c>
      <c r="K93" s="58"/>
      <c r="L93" s="35"/>
      <c r="M93" s="35"/>
      <c r="N93" s="35"/>
    </row>
    <row r="94" spans="1:14" ht="15" customHeight="1" x14ac:dyDescent="0.3">
      <c r="A94" s="441">
        <v>6</v>
      </c>
      <c r="B94" s="47" t="s">
        <v>880</v>
      </c>
      <c r="C94" s="444" t="s">
        <v>864</v>
      </c>
      <c r="D94" s="202">
        <v>3</v>
      </c>
      <c r="E94" s="263">
        <f t="shared" si="25"/>
        <v>18</v>
      </c>
      <c r="F94" s="444">
        <v>9</v>
      </c>
      <c r="G94" s="444">
        <v>0</v>
      </c>
      <c r="H94" s="444">
        <v>0</v>
      </c>
      <c r="I94" s="444">
        <v>9</v>
      </c>
      <c r="J94" s="280" t="s">
        <v>845</v>
      </c>
      <c r="K94" s="58"/>
      <c r="L94" s="35"/>
      <c r="M94" s="35"/>
      <c r="N94" s="35"/>
    </row>
    <row r="95" spans="1:14" ht="15" customHeight="1" x14ac:dyDescent="0.3">
      <c r="A95" s="288">
        <v>7</v>
      </c>
      <c r="B95" s="289" t="s">
        <v>369</v>
      </c>
      <c r="C95" s="297" t="s">
        <v>864</v>
      </c>
      <c r="D95" s="190">
        <v>3</v>
      </c>
      <c r="E95" s="290">
        <f t="shared" si="25"/>
        <v>18</v>
      </c>
      <c r="F95" s="290">
        <v>9</v>
      </c>
      <c r="G95" s="290">
        <v>0</v>
      </c>
      <c r="H95" s="290">
        <v>0</v>
      </c>
      <c r="I95" s="290">
        <v>9</v>
      </c>
      <c r="J95" s="291" t="s">
        <v>843</v>
      </c>
      <c r="K95" s="46"/>
      <c r="L95" s="35"/>
      <c r="M95" s="35"/>
      <c r="N95" s="35"/>
    </row>
    <row r="96" spans="1:14" x14ac:dyDescent="0.3">
      <c r="A96" s="273" t="s">
        <v>847</v>
      </c>
      <c r="B96" s="274" t="s">
        <v>872</v>
      </c>
      <c r="C96" s="274"/>
      <c r="D96" s="353">
        <f t="shared" ref="D96" si="26">SUM(D89:D95)</f>
        <v>25</v>
      </c>
      <c r="E96" s="275">
        <f t="shared" ref="E96:I96" si="27">SUM(E89:E95)</f>
        <v>120</v>
      </c>
      <c r="F96" s="275">
        <f t="shared" si="27"/>
        <v>42</v>
      </c>
      <c r="G96" s="275">
        <f t="shared" si="27"/>
        <v>30</v>
      </c>
      <c r="H96" s="275">
        <f t="shared" si="27"/>
        <v>0</v>
      </c>
      <c r="I96" s="275">
        <f t="shared" si="27"/>
        <v>48</v>
      </c>
      <c r="J96" s="276" t="s">
        <v>854</v>
      </c>
      <c r="L96" s="35"/>
      <c r="M96" s="35"/>
      <c r="N96" s="35"/>
    </row>
    <row r="97" spans="1:14" x14ac:dyDescent="0.3">
      <c r="A97" s="292"/>
      <c r="B97" s="292"/>
      <c r="C97" s="292"/>
      <c r="D97" s="292"/>
      <c r="E97" s="292"/>
      <c r="F97" s="292"/>
      <c r="G97" s="292"/>
      <c r="H97" s="292"/>
      <c r="I97" s="292"/>
      <c r="J97" s="292"/>
      <c r="L97" s="35"/>
      <c r="M97" s="35"/>
      <c r="N97" s="35"/>
    </row>
    <row r="98" spans="1:14" x14ac:dyDescent="0.3">
      <c r="A98" s="292"/>
      <c r="B98" s="292"/>
      <c r="C98" s="292"/>
      <c r="D98" s="292"/>
      <c r="E98" s="292"/>
      <c r="F98" s="292"/>
      <c r="G98" s="292"/>
      <c r="H98" s="292"/>
      <c r="I98" s="292"/>
      <c r="J98" s="292"/>
    </row>
    <row r="99" spans="1:14" x14ac:dyDescent="0.3">
      <c r="A99" s="660" t="s">
        <v>881</v>
      </c>
      <c r="B99" s="660"/>
      <c r="C99" s="660"/>
      <c r="D99" s="660"/>
      <c r="E99" s="660"/>
      <c r="F99" s="660"/>
      <c r="G99" s="660"/>
      <c r="H99" s="660"/>
      <c r="I99" s="660"/>
      <c r="J99" s="660"/>
    </row>
    <row r="100" spans="1:14" x14ac:dyDescent="0.3">
      <c r="A100" s="661" t="s">
        <v>834</v>
      </c>
      <c r="B100" s="648" t="s">
        <v>882</v>
      </c>
      <c r="C100" s="648"/>
      <c r="D100" s="647" t="s">
        <v>88</v>
      </c>
      <c r="E100" s="647" t="s">
        <v>836</v>
      </c>
      <c r="F100" s="648" t="s">
        <v>14</v>
      </c>
      <c r="G100" s="648"/>
      <c r="H100" s="648"/>
      <c r="I100" s="648"/>
      <c r="J100" s="662" t="s">
        <v>883</v>
      </c>
    </row>
    <row r="101" spans="1:14" x14ac:dyDescent="0.3">
      <c r="A101" s="661"/>
      <c r="B101" s="648"/>
      <c r="C101" s="648"/>
      <c r="D101" s="647"/>
      <c r="E101" s="647"/>
      <c r="F101" s="647" t="s">
        <v>13</v>
      </c>
      <c r="G101" s="647" t="s">
        <v>837</v>
      </c>
      <c r="H101" s="648" t="s">
        <v>838</v>
      </c>
      <c r="I101" s="648"/>
      <c r="J101" s="662"/>
    </row>
    <row r="102" spans="1:14" ht="29.4" x14ac:dyDescent="0.3">
      <c r="A102" s="641"/>
      <c r="B102" s="645"/>
      <c r="C102" s="645"/>
      <c r="D102" s="643"/>
      <c r="E102" s="643"/>
      <c r="F102" s="643"/>
      <c r="G102" s="643"/>
      <c r="H102" s="443" t="s">
        <v>839</v>
      </c>
      <c r="I102" s="442" t="s">
        <v>884</v>
      </c>
      <c r="J102" s="663"/>
    </row>
    <row r="103" spans="1:14" x14ac:dyDescent="0.3">
      <c r="A103" s="558">
        <v>1</v>
      </c>
      <c r="B103" s="656" t="s">
        <v>881</v>
      </c>
      <c r="C103" s="657"/>
      <c r="D103" s="298">
        <f>D104+D105</f>
        <v>90</v>
      </c>
      <c r="E103" s="299">
        <f t="shared" ref="E103:I103" si="28">E104+E105</f>
        <v>606</v>
      </c>
      <c r="F103" s="298">
        <f t="shared" si="28"/>
        <v>223.5</v>
      </c>
      <c r="G103" s="299">
        <f t="shared" si="28"/>
        <v>69</v>
      </c>
      <c r="H103" s="298">
        <f t="shared" si="28"/>
        <v>82.5</v>
      </c>
      <c r="I103" s="299">
        <f t="shared" si="28"/>
        <v>219</v>
      </c>
      <c r="J103" s="300">
        <v>9</v>
      </c>
    </row>
    <row r="104" spans="1:14" x14ac:dyDescent="0.3">
      <c r="A104" s="559"/>
      <c r="B104" s="301" t="s">
        <v>885</v>
      </c>
      <c r="C104" s="47" t="s">
        <v>886</v>
      </c>
      <c r="D104" s="302">
        <f t="shared" ref="D104:I104" si="29">D22+D40+D70</f>
        <v>53</v>
      </c>
      <c r="E104" s="303">
        <f t="shared" si="29"/>
        <v>390</v>
      </c>
      <c r="F104" s="304">
        <f t="shared" si="29"/>
        <v>153</v>
      </c>
      <c r="G104" s="302">
        <f t="shared" si="29"/>
        <v>9</v>
      </c>
      <c r="H104" s="304">
        <f t="shared" si="29"/>
        <v>72</v>
      </c>
      <c r="I104" s="302">
        <f t="shared" si="29"/>
        <v>144</v>
      </c>
      <c r="J104" s="305">
        <v>6</v>
      </c>
    </row>
    <row r="105" spans="1:14" x14ac:dyDescent="0.3">
      <c r="A105" s="559"/>
      <c r="B105" s="306"/>
      <c r="C105" s="47" t="s">
        <v>887</v>
      </c>
      <c r="D105" s="302">
        <f t="shared" ref="D105:I105" si="30">D25+D44+D73</f>
        <v>37</v>
      </c>
      <c r="E105" s="307">
        <f t="shared" si="30"/>
        <v>216</v>
      </c>
      <c r="F105" s="308">
        <f t="shared" si="30"/>
        <v>70.5</v>
      </c>
      <c r="G105" s="309">
        <f t="shared" si="30"/>
        <v>60</v>
      </c>
      <c r="H105" s="308">
        <f t="shared" si="30"/>
        <v>10.5</v>
      </c>
      <c r="I105" s="309">
        <f t="shared" si="30"/>
        <v>75</v>
      </c>
      <c r="J105" s="307">
        <v>2</v>
      </c>
    </row>
    <row r="106" spans="1:14" x14ac:dyDescent="0.3">
      <c r="A106" s="560">
        <v>2</v>
      </c>
      <c r="B106" s="658" t="s">
        <v>888</v>
      </c>
      <c r="C106" s="658"/>
      <c r="D106" s="310">
        <f>D105*100/D103</f>
        <v>41.111111111111114</v>
      </c>
      <c r="E106" s="659"/>
      <c r="F106" s="659"/>
      <c r="G106" s="659"/>
      <c r="H106" s="659"/>
      <c r="I106" s="659"/>
      <c r="J106" s="659"/>
    </row>
    <row r="107" spans="1:14" x14ac:dyDescent="0.3">
      <c r="A107" s="292"/>
      <c r="B107" s="292"/>
      <c r="C107" s="292"/>
      <c r="D107" s="292"/>
      <c r="E107" s="292"/>
      <c r="F107" s="292"/>
      <c r="G107" s="292"/>
      <c r="H107" s="292"/>
      <c r="I107" s="292"/>
      <c r="J107" s="292"/>
    </row>
    <row r="108" spans="1:14" x14ac:dyDescent="0.3">
      <c r="A108" s="46" t="s">
        <v>844</v>
      </c>
      <c r="B108" s="258" t="s">
        <v>889</v>
      </c>
      <c r="C108" s="46"/>
      <c r="D108" s="292"/>
      <c r="E108" s="292"/>
      <c r="F108" s="292"/>
      <c r="G108" s="292"/>
      <c r="H108" s="292"/>
      <c r="I108" s="292"/>
      <c r="J108" s="292"/>
    </row>
    <row r="109" spans="1:14" x14ac:dyDescent="0.3">
      <c r="A109" s="46" t="s">
        <v>847</v>
      </c>
      <c r="B109" s="258" t="s">
        <v>890</v>
      </c>
      <c r="C109" s="46"/>
      <c r="D109" s="292"/>
      <c r="E109" s="292"/>
      <c r="F109" s="292"/>
      <c r="G109" s="292"/>
      <c r="H109" s="292"/>
      <c r="I109" s="292"/>
      <c r="J109" s="292"/>
    </row>
    <row r="110" spans="1:14" x14ac:dyDescent="0.3">
      <c r="A110" s="46" t="s">
        <v>849</v>
      </c>
      <c r="B110" s="258" t="s">
        <v>891</v>
      </c>
      <c r="C110" s="46"/>
      <c r="D110" s="292"/>
      <c r="E110" s="292"/>
      <c r="F110" s="292"/>
      <c r="G110" s="292"/>
      <c r="H110" s="292"/>
      <c r="I110" s="292"/>
      <c r="J110" s="292"/>
    </row>
    <row r="111" spans="1:14" x14ac:dyDescent="0.3">
      <c r="A111" s="46" t="s">
        <v>892</v>
      </c>
      <c r="B111" s="258" t="s">
        <v>893</v>
      </c>
      <c r="C111" s="46"/>
      <c r="D111" s="292"/>
      <c r="E111" s="292"/>
      <c r="F111" s="292"/>
      <c r="G111" s="292"/>
      <c r="H111" s="292"/>
      <c r="I111" s="292"/>
      <c r="J111" s="292"/>
    </row>
    <row r="112" spans="1:14" x14ac:dyDescent="0.3">
      <c r="A112" s="46" t="s">
        <v>864</v>
      </c>
      <c r="B112" s="258" t="s">
        <v>894</v>
      </c>
      <c r="C112" s="46"/>
      <c r="D112" s="292"/>
      <c r="E112" s="292"/>
      <c r="F112" s="292"/>
      <c r="G112" s="292"/>
      <c r="H112" s="292"/>
      <c r="I112" s="292"/>
      <c r="J112" s="292"/>
    </row>
    <row r="113" spans="1:10" x14ac:dyDescent="0.3">
      <c r="A113" s="292"/>
      <c r="B113" s="292"/>
      <c r="C113" s="292"/>
    </row>
    <row r="115" spans="1:10" x14ac:dyDescent="0.3">
      <c r="A115" s="253"/>
      <c r="B115" s="253"/>
      <c r="C115" s="253"/>
      <c r="D115" s="253"/>
      <c r="E115" s="253"/>
      <c r="F115" s="253"/>
      <c r="G115" s="253"/>
      <c r="H115" s="260"/>
      <c r="I115" s="253"/>
      <c r="J115" s="260"/>
    </row>
  </sheetData>
  <mergeCells count="75">
    <mergeCell ref="B103:C103"/>
    <mergeCell ref="B106:C106"/>
    <mergeCell ref="E106:J106"/>
    <mergeCell ref="A99:J99"/>
    <mergeCell ref="A100:A102"/>
    <mergeCell ref="B100:C102"/>
    <mergeCell ref="D100:D102"/>
    <mergeCell ref="E100:E102"/>
    <mergeCell ref="F100:I100"/>
    <mergeCell ref="J100:J102"/>
    <mergeCell ref="F101:F102"/>
    <mergeCell ref="G101:G102"/>
    <mergeCell ref="H101:I101"/>
    <mergeCell ref="A88:J88"/>
    <mergeCell ref="A77:A79"/>
    <mergeCell ref="B77:B79"/>
    <mergeCell ref="C77:C79"/>
    <mergeCell ref="D77:D79"/>
    <mergeCell ref="E77:E79"/>
    <mergeCell ref="F77:I77"/>
    <mergeCell ref="J77:J79"/>
    <mergeCell ref="F78:F79"/>
    <mergeCell ref="G78:G79"/>
    <mergeCell ref="H78:I78"/>
    <mergeCell ref="A80:J80"/>
    <mergeCell ref="A71:J71"/>
    <mergeCell ref="A64:A66"/>
    <mergeCell ref="B64:B66"/>
    <mergeCell ref="C64:C66"/>
    <mergeCell ref="D64:D66"/>
    <mergeCell ref="E64:E66"/>
    <mergeCell ref="F64:I64"/>
    <mergeCell ref="J64:J66"/>
    <mergeCell ref="F65:F66"/>
    <mergeCell ref="G65:G66"/>
    <mergeCell ref="H65:I65"/>
    <mergeCell ref="A67:J67"/>
    <mergeCell ref="A57:J57"/>
    <mergeCell ref="A48:A50"/>
    <mergeCell ref="B48:B50"/>
    <mergeCell ref="C48:C50"/>
    <mergeCell ref="D48:D50"/>
    <mergeCell ref="E48:E50"/>
    <mergeCell ref="F48:I48"/>
    <mergeCell ref="J48:J50"/>
    <mergeCell ref="F49:F50"/>
    <mergeCell ref="G49:G50"/>
    <mergeCell ref="H49:I49"/>
    <mergeCell ref="A51:J51"/>
    <mergeCell ref="A41:J41"/>
    <mergeCell ref="G9:G10"/>
    <mergeCell ref="H9:I9"/>
    <mergeCell ref="A11:J11"/>
    <mergeCell ref="A23:J23"/>
    <mergeCell ref="A30:A32"/>
    <mergeCell ref="B30:B32"/>
    <mergeCell ref="C30:C32"/>
    <mergeCell ref="D30:D32"/>
    <mergeCell ref="E30:E32"/>
    <mergeCell ref="F30:I30"/>
    <mergeCell ref="J30:J32"/>
    <mergeCell ref="F31:F32"/>
    <mergeCell ref="G31:G32"/>
    <mergeCell ref="H31:I31"/>
    <mergeCell ref="A33:J33"/>
    <mergeCell ref="A1:J1"/>
    <mergeCell ref="A8:A10"/>
    <mergeCell ref="B8:B10"/>
    <mergeCell ref="C8:C10"/>
    <mergeCell ref="D8:D10"/>
    <mergeCell ref="E8:E10"/>
    <mergeCell ref="F8:I8"/>
    <mergeCell ref="J8:J10"/>
    <mergeCell ref="F9:F10"/>
    <mergeCell ref="A3:D3"/>
  </mergeCells>
  <pageMargins left="0.7" right="0.7" top="0.75" bottom="0.75" header="0.3" footer="0.3"/>
  <pageSetup paperSize="9" scale="60" fitToWidth="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opLeftCell="A4" zoomScaleNormal="100" zoomScaleSheetLayoutView="124" workbookViewId="0">
      <selection activeCell="D4" sqref="D4"/>
    </sheetView>
  </sheetViews>
  <sheetFormatPr defaultColWidth="8.88671875" defaultRowHeight="13.8" x14ac:dyDescent="0.25"/>
  <cols>
    <col min="1" max="1" width="9.33203125" style="176" customWidth="1"/>
    <col min="2" max="2" width="11.6640625" style="176" customWidth="1"/>
    <col min="3" max="3" width="5.6640625" style="176" customWidth="1"/>
    <col min="4" max="4" width="20.44140625" style="176" customWidth="1"/>
    <col min="5" max="5" width="8.44140625" style="176" customWidth="1"/>
    <col min="6" max="6" width="8.6640625" style="176" customWidth="1"/>
    <col min="7" max="7" width="12.6640625" style="176" customWidth="1"/>
    <col min="8" max="8" width="9.6640625" style="176" customWidth="1"/>
    <col min="9" max="9" width="8.88671875" style="176"/>
    <col min="10" max="16384" width="8.88671875" style="175"/>
  </cols>
  <sheetData>
    <row r="1" spans="1:9" s="350" customFormat="1" x14ac:dyDescent="0.25">
      <c r="A1" s="387"/>
      <c r="B1" s="387"/>
      <c r="C1" s="387"/>
      <c r="D1" s="387"/>
      <c r="E1" s="387"/>
      <c r="F1" s="387"/>
      <c r="G1" s="387"/>
      <c r="H1" s="387"/>
      <c r="I1" s="387"/>
    </row>
    <row r="2" spans="1:9" s="350" customFormat="1" x14ac:dyDescent="0.25">
      <c r="A2" s="732" t="s">
        <v>91</v>
      </c>
      <c r="B2" s="732"/>
      <c r="C2" s="732"/>
      <c r="D2" s="732"/>
      <c r="E2" s="732"/>
      <c r="F2" s="732"/>
      <c r="G2" s="732"/>
      <c r="H2" s="732"/>
      <c r="I2" s="388"/>
    </row>
    <row r="3" spans="1:9" s="350" customFormat="1" x14ac:dyDescent="0.25">
      <c r="A3" s="387"/>
      <c r="B3" s="387"/>
      <c r="C3" s="387"/>
      <c r="D3" s="387"/>
      <c r="E3" s="387"/>
      <c r="F3" s="387"/>
      <c r="G3" s="387"/>
      <c r="H3" s="387"/>
      <c r="I3" s="387"/>
    </row>
    <row r="4" spans="1:9" s="350" customFormat="1" x14ac:dyDescent="0.25">
      <c r="A4" s="388" t="s">
        <v>90</v>
      </c>
      <c r="B4" s="387"/>
      <c r="C4" s="387"/>
      <c r="D4" s="387"/>
      <c r="E4" s="387"/>
      <c r="F4" s="387"/>
      <c r="G4" s="387"/>
      <c r="H4" s="387"/>
      <c r="I4" s="387"/>
    </row>
    <row r="5" spans="1:9" s="350" customFormat="1" x14ac:dyDescent="0.25">
      <c r="A5" s="733" t="s">
        <v>656</v>
      </c>
      <c r="B5" s="733"/>
      <c r="C5" s="733"/>
      <c r="D5" s="733"/>
      <c r="E5" s="733"/>
      <c r="F5" s="733"/>
      <c r="G5" s="733"/>
      <c r="H5" s="733"/>
      <c r="I5" s="387"/>
    </row>
    <row r="6" spans="1:9" s="350" customFormat="1" ht="17.399999999999999" customHeight="1" x14ac:dyDescent="0.25">
      <c r="A6" s="1297" t="s">
        <v>88</v>
      </c>
      <c r="B6" s="722"/>
      <c r="C6" s="722"/>
      <c r="D6" s="722">
        <v>3</v>
      </c>
      <c r="E6" s="722"/>
      <c r="F6" s="722"/>
      <c r="G6" s="722"/>
      <c r="H6" s="723"/>
      <c r="I6" s="387"/>
    </row>
    <row r="7" spans="1:9" s="350" customFormat="1" ht="17.399999999999999" customHeight="1" x14ac:dyDescent="0.25">
      <c r="A7" s="1297" t="s">
        <v>87</v>
      </c>
      <c r="B7" s="722"/>
      <c r="C7" s="722"/>
      <c r="D7" s="734" t="s">
        <v>101</v>
      </c>
      <c r="E7" s="734"/>
      <c r="F7" s="734"/>
      <c r="G7" s="734"/>
      <c r="H7" s="735"/>
      <c r="I7" s="387"/>
    </row>
    <row r="8" spans="1:9" s="350" customFormat="1" ht="17.399999999999999" customHeight="1" x14ac:dyDescent="0.25">
      <c r="A8" s="1297" t="s">
        <v>85</v>
      </c>
      <c r="B8" s="722"/>
      <c r="C8" s="722"/>
      <c r="D8" s="714" t="s">
        <v>168</v>
      </c>
      <c r="E8" s="714"/>
      <c r="F8" s="714"/>
      <c r="G8" s="714"/>
      <c r="H8" s="715"/>
      <c r="I8" s="387"/>
    </row>
    <row r="9" spans="1:9" s="350" customFormat="1" ht="17.399999999999999" customHeight="1" x14ac:dyDescent="0.25">
      <c r="A9" s="1297" t="s">
        <v>83</v>
      </c>
      <c r="B9" s="722"/>
      <c r="C9" s="722"/>
      <c r="D9" s="714" t="s">
        <v>655</v>
      </c>
      <c r="E9" s="714"/>
      <c r="F9" s="714"/>
      <c r="G9" s="714"/>
      <c r="H9" s="715"/>
      <c r="I9" s="387"/>
    </row>
    <row r="10" spans="1:9" s="350" customFormat="1" x14ac:dyDescent="0.25">
      <c r="A10" s="392"/>
      <c r="B10" s="392"/>
      <c r="C10" s="392"/>
      <c r="D10" s="392"/>
      <c r="E10" s="392"/>
      <c r="F10" s="392"/>
      <c r="G10" s="392"/>
      <c r="H10" s="392"/>
      <c r="I10" s="387"/>
    </row>
    <row r="11" spans="1:9" s="350" customFormat="1" x14ac:dyDescent="0.25">
      <c r="A11" s="1309" t="s">
        <v>81</v>
      </c>
      <c r="B11" s="1309"/>
      <c r="C11" s="1309"/>
      <c r="D11" s="1309"/>
      <c r="E11" s="1309"/>
      <c r="F11" s="1309"/>
      <c r="G11" s="1309"/>
      <c r="H11" s="1309"/>
      <c r="I11" s="387"/>
    </row>
    <row r="12" spans="1:9" s="350" customFormat="1" ht="17.399999999999999" customHeight="1" x14ac:dyDescent="0.25">
      <c r="A12" s="721" t="s">
        <v>915</v>
      </c>
      <c r="B12" s="721"/>
      <c r="C12" s="721"/>
      <c r="D12" s="721"/>
      <c r="E12" s="721"/>
      <c r="F12" s="721"/>
      <c r="G12" s="721"/>
      <c r="H12" s="721"/>
      <c r="I12" s="387"/>
    </row>
    <row r="13" spans="1:9" s="350" customFormat="1" ht="17.399999999999999" customHeight="1" x14ac:dyDescent="0.25">
      <c r="A13" s="1297" t="s">
        <v>79</v>
      </c>
      <c r="B13" s="722"/>
      <c r="C13" s="722"/>
      <c r="D13" s="722"/>
      <c r="E13" s="722" t="s">
        <v>78</v>
      </c>
      <c r="F13" s="722"/>
      <c r="G13" s="722"/>
      <c r="H13" s="723"/>
      <c r="I13" s="387"/>
    </row>
    <row r="14" spans="1:9" s="350" customFormat="1" ht="17.399999999999999" customHeight="1" x14ac:dyDescent="0.25">
      <c r="A14" s="1297" t="s">
        <v>77</v>
      </c>
      <c r="B14" s="722"/>
      <c r="C14" s="722"/>
      <c r="D14" s="722"/>
      <c r="E14" s="722" t="s">
        <v>462</v>
      </c>
      <c r="F14" s="722"/>
      <c r="G14" s="722"/>
      <c r="H14" s="723"/>
      <c r="I14" s="387"/>
    </row>
    <row r="15" spans="1:9" s="350" customFormat="1" ht="17.399999999999999" customHeight="1" x14ac:dyDescent="0.25">
      <c r="A15" s="1297" t="s">
        <v>76</v>
      </c>
      <c r="B15" s="722"/>
      <c r="C15" s="722"/>
      <c r="D15" s="722"/>
      <c r="E15" s="737" t="s">
        <v>128</v>
      </c>
      <c r="F15" s="737"/>
      <c r="G15" s="737"/>
      <c r="H15" s="738"/>
      <c r="I15" s="387"/>
    </row>
    <row r="16" spans="1:9" s="350" customFormat="1" ht="17.399999999999999" customHeight="1" x14ac:dyDescent="0.25">
      <c r="A16" s="1297" t="s">
        <v>74</v>
      </c>
      <c r="B16" s="722"/>
      <c r="C16" s="722"/>
      <c r="D16" s="722"/>
      <c r="E16" s="722" t="s">
        <v>73</v>
      </c>
      <c r="F16" s="722"/>
      <c r="G16" s="722"/>
      <c r="H16" s="723"/>
      <c r="I16" s="387"/>
    </row>
    <row r="17" spans="1:18" s="350" customFormat="1" x14ac:dyDescent="0.25">
      <c r="A17" s="392"/>
      <c r="B17" s="392"/>
      <c r="C17" s="392"/>
      <c r="D17" s="392"/>
      <c r="E17" s="392"/>
      <c r="F17" s="392"/>
      <c r="G17" s="392"/>
      <c r="H17" s="392"/>
      <c r="I17" s="387"/>
    </row>
    <row r="18" spans="1:18" s="350" customFormat="1" x14ac:dyDescent="0.25">
      <c r="A18" s="1309" t="s">
        <v>72</v>
      </c>
      <c r="B18" s="1309"/>
      <c r="C18" s="1309"/>
      <c r="D18" s="1309"/>
      <c r="E18" s="1309"/>
      <c r="F18" s="1309"/>
      <c r="G18" s="1309"/>
      <c r="H18" s="1309"/>
      <c r="I18" s="387"/>
    </row>
    <row r="19" spans="1:18" s="350" customFormat="1" ht="51.75" customHeight="1" x14ac:dyDescent="0.25">
      <c r="A19" s="590" t="s">
        <v>71</v>
      </c>
      <c r="B19" s="590"/>
      <c r="C19" s="749" t="s">
        <v>166</v>
      </c>
      <c r="D19" s="749"/>
      <c r="E19" s="749"/>
      <c r="F19" s="749"/>
      <c r="G19" s="749"/>
      <c r="H19" s="589"/>
      <c r="I19" s="387"/>
    </row>
    <row r="20" spans="1:18" s="350" customFormat="1" x14ac:dyDescent="0.25">
      <c r="A20" s="392"/>
      <c r="B20" s="392"/>
      <c r="C20" s="392"/>
      <c r="D20" s="392"/>
      <c r="E20" s="392"/>
      <c r="F20" s="392"/>
      <c r="G20" s="392"/>
      <c r="H20" s="392"/>
      <c r="I20" s="387"/>
    </row>
    <row r="21" spans="1:18" s="350" customFormat="1" x14ac:dyDescent="0.25">
      <c r="A21" s="1310" t="s">
        <v>69</v>
      </c>
      <c r="B21" s="1310"/>
      <c r="C21" s="1310"/>
      <c r="D21" s="1310"/>
      <c r="E21" s="392"/>
      <c r="F21" s="392"/>
      <c r="G21" s="392"/>
      <c r="H21" s="392"/>
      <c r="I21" s="387"/>
    </row>
    <row r="22" spans="1:18" s="350" customFormat="1" x14ac:dyDescent="0.25">
      <c r="A22" s="1308" t="s">
        <v>68</v>
      </c>
      <c r="B22" s="1306" t="s">
        <v>67</v>
      </c>
      <c r="C22" s="1306"/>
      <c r="D22" s="1306"/>
      <c r="E22" s="1306"/>
      <c r="F22" s="1306"/>
      <c r="G22" s="1306" t="s">
        <v>66</v>
      </c>
      <c r="H22" s="1307"/>
      <c r="I22" s="387"/>
    </row>
    <row r="23" spans="1:18" s="350" customFormat="1" ht="27.6" x14ac:dyDescent="0.25">
      <c r="A23" s="1308"/>
      <c r="B23" s="1306"/>
      <c r="C23" s="1306"/>
      <c r="D23" s="1306"/>
      <c r="E23" s="1306"/>
      <c r="F23" s="1306"/>
      <c r="G23" s="523" t="s">
        <v>65</v>
      </c>
      <c r="H23" s="524" t="s">
        <v>64</v>
      </c>
      <c r="I23" s="387"/>
    </row>
    <row r="24" spans="1:18" s="350" customFormat="1" ht="20.100000000000001" customHeight="1" x14ac:dyDescent="0.25">
      <c r="A24" s="1308" t="s">
        <v>63</v>
      </c>
      <c r="B24" s="1306"/>
      <c r="C24" s="1306"/>
      <c r="D24" s="1306"/>
      <c r="E24" s="1306"/>
      <c r="F24" s="1306"/>
      <c r="G24" s="1306"/>
      <c r="H24" s="1307"/>
      <c r="I24" s="387"/>
    </row>
    <row r="25" spans="1:18" s="350" customFormat="1" ht="38.25" customHeight="1" x14ac:dyDescent="0.25">
      <c r="A25" s="525" t="s">
        <v>654</v>
      </c>
      <c r="B25" s="749" t="s">
        <v>653</v>
      </c>
      <c r="C25" s="749"/>
      <c r="D25" s="749"/>
      <c r="E25" s="749"/>
      <c r="F25" s="749"/>
      <c r="G25" s="335" t="s">
        <v>57</v>
      </c>
      <c r="H25" s="335" t="s">
        <v>45</v>
      </c>
      <c r="I25" s="387"/>
      <c r="J25" s="410"/>
      <c r="K25" s="410"/>
      <c r="L25" s="410"/>
      <c r="M25" s="410"/>
      <c r="N25" s="410"/>
      <c r="O25" s="410"/>
      <c r="P25" s="410"/>
      <c r="Q25" s="410"/>
      <c r="R25" s="410"/>
    </row>
    <row r="26" spans="1:18" s="350" customFormat="1" ht="34.5" customHeight="1" x14ac:dyDescent="0.25">
      <c r="A26" s="525" t="s">
        <v>652</v>
      </c>
      <c r="B26" s="749" t="s">
        <v>651</v>
      </c>
      <c r="C26" s="749"/>
      <c r="D26" s="749"/>
      <c r="E26" s="749"/>
      <c r="F26" s="749"/>
      <c r="G26" s="335" t="s">
        <v>161</v>
      </c>
      <c r="H26" s="335" t="s">
        <v>45</v>
      </c>
      <c r="I26" s="392"/>
      <c r="J26" s="411"/>
      <c r="K26" s="411"/>
      <c r="L26" s="411"/>
      <c r="M26" s="411"/>
      <c r="N26" s="411"/>
      <c r="O26" s="411"/>
      <c r="P26" s="412"/>
      <c r="Q26" s="412"/>
      <c r="R26" s="410"/>
    </row>
    <row r="27" spans="1:18" s="350" customFormat="1" ht="18" customHeight="1" x14ac:dyDescent="0.25">
      <c r="A27" s="1308" t="s">
        <v>56</v>
      </c>
      <c r="B27" s="1306"/>
      <c r="C27" s="1306"/>
      <c r="D27" s="1306"/>
      <c r="E27" s="1306"/>
      <c r="F27" s="1306"/>
      <c r="G27" s="1306"/>
      <c r="H27" s="1307"/>
      <c r="I27" s="392"/>
      <c r="J27" s="410"/>
      <c r="K27" s="410"/>
      <c r="L27" s="410"/>
      <c r="M27" s="410"/>
      <c r="N27" s="410"/>
      <c r="O27" s="410"/>
      <c r="P27" s="410"/>
      <c r="Q27" s="410"/>
      <c r="R27" s="410"/>
    </row>
    <row r="28" spans="1:18" s="350" customFormat="1" ht="35.25" customHeight="1" x14ac:dyDescent="0.25">
      <c r="A28" s="525" t="s">
        <v>650</v>
      </c>
      <c r="B28" s="749" t="s">
        <v>649</v>
      </c>
      <c r="C28" s="749"/>
      <c r="D28" s="749"/>
      <c r="E28" s="749"/>
      <c r="F28" s="749"/>
      <c r="G28" s="525" t="s">
        <v>94</v>
      </c>
      <c r="H28" s="335" t="s">
        <v>45</v>
      </c>
      <c r="I28" s="411"/>
      <c r="J28" s="411"/>
      <c r="K28" s="411"/>
      <c r="L28" s="411"/>
      <c r="M28" s="411"/>
      <c r="N28" s="410"/>
      <c r="O28" s="410"/>
      <c r="P28" s="410"/>
      <c r="Q28" s="410"/>
      <c r="R28" s="410"/>
    </row>
    <row r="29" spans="1:18" s="350" customFormat="1" ht="39.75" customHeight="1" x14ac:dyDescent="0.25">
      <c r="A29" s="525" t="s">
        <v>648</v>
      </c>
      <c r="B29" s="749" t="s">
        <v>647</v>
      </c>
      <c r="C29" s="749"/>
      <c r="D29" s="749"/>
      <c r="E29" s="749"/>
      <c r="F29" s="749"/>
      <c r="G29" s="525" t="s">
        <v>646</v>
      </c>
      <c r="H29" s="335" t="s">
        <v>45</v>
      </c>
      <c r="I29" s="392"/>
      <c r="J29" s="410"/>
      <c r="K29" s="410"/>
      <c r="L29" s="410"/>
      <c r="M29" s="410"/>
      <c r="N29" s="410"/>
      <c r="O29" s="410"/>
      <c r="P29" s="410"/>
      <c r="Q29" s="410"/>
      <c r="R29" s="410"/>
    </row>
    <row r="30" spans="1:18" s="350" customFormat="1" ht="19.5" customHeight="1" x14ac:dyDescent="0.25">
      <c r="A30" s="1308" t="s">
        <v>49</v>
      </c>
      <c r="B30" s="1306"/>
      <c r="C30" s="1306"/>
      <c r="D30" s="1306"/>
      <c r="E30" s="1306"/>
      <c r="F30" s="1306"/>
      <c r="G30" s="1306"/>
      <c r="H30" s="1307"/>
      <c r="I30" s="387"/>
    </row>
    <row r="31" spans="1:18" s="350" customFormat="1" ht="39" customHeight="1" x14ac:dyDescent="0.25">
      <c r="A31" s="525" t="s">
        <v>645</v>
      </c>
      <c r="B31" s="589" t="s">
        <v>644</v>
      </c>
      <c r="C31" s="590"/>
      <c r="D31" s="590"/>
      <c r="E31" s="590"/>
      <c r="F31" s="591"/>
      <c r="G31" s="523" t="s">
        <v>92</v>
      </c>
      <c r="H31" s="524" t="s">
        <v>45</v>
      </c>
      <c r="I31" s="387"/>
    </row>
    <row r="32" spans="1:18" x14ac:dyDescent="0.25">
      <c r="A32" s="182"/>
      <c r="B32" s="182"/>
      <c r="C32" s="182"/>
      <c r="D32" s="182"/>
      <c r="E32" s="182"/>
      <c r="F32" s="182"/>
      <c r="G32" s="182"/>
      <c r="H32" s="182"/>
    </row>
    <row r="33" spans="1:11" x14ac:dyDescent="0.25">
      <c r="A33" s="183" t="s">
        <v>44</v>
      </c>
      <c r="B33" s="182"/>
      <c r="C33" s="182"/>
      <c r="D33" s="182"/>
      <c r="E33" s="182"/>
      <c r="F33" s="182"/>
      <c r="G33" s="182"/>
      <c r="H33" s="182"/>
    </row>
    <row r="34" spans="1:11" x14ac:dyDescent="0.25">
      <c r="A34" s="1290" t="s">
        <v>43</v>
      </c>
      <c r="B34" s="1290"/>
      <c r="C34" s="1290"/>
      <c r="D34" s="1290"/>
      <c r="E34" s="1290"/>
      <c r="F34" s="1290"/>
      <c r="G34" s="184">
        <v>9</v>
      </c>
      <c r="H34" s="522" t="s">
        <v>5</v>
      </c>
      <c r="I34" s="181"/>
    </row>
    <row r="35" spans="1:11" ht="36" customHeight="1" x14ac:dyDescent="0.25">
      <c r="A35" s="1300" t="s">
        <v>35</v>
      </c>
      <c r="B35" s="1303" t="s">
        <v>643</v>
      </c>
      <c r="C35" s="1303"/>
      <c r="D35" s="1303"/>
      <c r="E35" s="1303"/>
      <c r="F35" s="1303"/>
      <c r="G35" s="1303"/>
      <c r="H35" s="1304"/>
      <c r="K35" s="185"/>
    </row>
    <row r="36" spans="1:11" ht="18.75" customHeight="1" x14ac:dyDescent="0.25">
      <c r="A36" s="1301"/>
      <c r="B36" s="1303" t="s">
        <v>642</v>
      </c>
      <c r="C36" s="1303"/>
      <c r="D36" s="1303"/>
      <c r="E36" s="1303"/>
      <c r="F36" s="1303"/>
      <c r="G36" s="1303"/>
      <c r="H36" s="1304"/>
      <c r="K36" s="185"/>
    </row>
    <row r="37" spans="1:11" ht="34.5" customHeight="1" x14ac:dyDescent="0.25">
      <c r="A37" s="1301"/>
      <c r="B37" s="1303" t="s">
        <v>641</v>
      </c>
      <c r="C37" s="1303"/>
      <c r="D37" s="1303"/>
      <c r="E37" s="1303"/>
      <c r="F37" s="1303"/>
      <c r="G37" s="1303"/>
      <c r="H37" s="1304"/>
      <c r="K37" s="185"/>
    </row>
    <row r="38" spans="1:11" ht="35.1" customHeight="1" x14ac:dyDescent="0.25">
      <c r="A38" s="1301"/>
      <c r="B38" s="1303" t="s">
        <v>640</v>
      </c>
      <c r="C38" s="1303"/>
      <c r="D38" s="1303"/>
      <c r="E38" s="1303"/>
      <c r="F38" s="1303"/>
      <c r="G38" s="1303"/>
      <c r="H38" s="1304"/>
      <c r="K38" s="185"/>
    </row>
    <row r="39" spans="1:11" ht="35.1" customHeight="1" x14ac:dyDescent="0.25">
      <c r="A39" s="1301"/>
      <c r="B39" s="1303" t="s">
        <v>639</v>
      </c>
      <c r="C39" s="1303"/>
      <c r="D39" s="1303"/>
      <c r="E39" s="1303"/>
      <c r="F39" s="1303"/>
      <c r="G39" s="1303"/>
      <c r="H39" s="1304"/>
      <c r="K39" s="185"/>
    </row>
    <row r="40" spans="1:11" ht="54" customHeight="1" x14ac:dyDescent="0.25">
      <c r="A40" s="1301"/>
      <c r="B40" s="1304" t="s">
        <v>638</v>
      </c>
      <c r="C40" s="1285"/>
      <c r="D40" s="1285"/>
      <c r="E40" s="1285"/>
      <c r="F40" s="1285"/>
      <c r="G40" s="1285"/>
      <c r="H40" s="1285"/>
    </row>
    <row r="41" spans="1:11" ht="48.75" customHeight="1" x14ac:dyDescent="0.25">
      <c r="A41" s="1302"/>
      <c r="B41" s="1303" t="s">
        <v>637</v>
      </c>
      <c r="C41" s="1303"/>
      <c r="D41" s="1303"/>
      <c r="E41" s="1303"/>
      <c r="F41" s="1303"/>
      <c r="G41" s="1303"/>
      <c r="H41" s="1304"/>
    </row>
    <row r="42" spans="1:11" x14ac:dyDescent="0.25">
      <c r="A42" s="1291" t="s">
        <v>31</v>
      </c>
      <c r="B42" s="1292"/>
      <c r="C42" s="1292"/>
      <c r="D42" s="1292" t="s">
        <v>636</v>
      </c>
      <c r="E42" s="1292"/>
      <c r="F42" s="1292"/>
      <c r="G42" s="1292"/>
      <c r="H42" s="1305"/>
    </row>
    <row r="43" spans="1:11" ht="36.75" customHeight="1" x14ac:dyDescent="0.25">
      <c r="A43" s="1295" t="s">
        <v>29</v>
      </c>
      <c r="B43" s="1293"/>
      <c r="C43" s="1293"/>
      <c r="D43" s="1293" t="s">
        <v>510</v>
      </c>
      <c r="E43" s="1293"/>
      <c r="F43" s="1293"/>
      <c r="G43" s="1293"/>
      <c r="H43" s="1294"/>
    </row>
    <row r="44" spans="1:11" x14ac:dyDescent="0.25">
      <c r="A44" s="1290" t="s">
        <v>509</v>
      </c>
      <c r="B44" s="1290"/>
      <c r="C44" s="1290"/>
      <c r="D44" s="1290"/>
      <c r="E44" s="1290"/>
      <c r="F44" s="1290"/>
      <c r="G44" s="184">
        <v>9</v>
      </c>
      <c r="H44" s="522" t="s">
        <v>5</v>
      </c>
      <c r="I44" s="181"/>
    </row>
    <row r="45" spans="1:11" s="350" customFormat="1" ht="36" customHeight="1" x14ac:dyDescent="0.25">
      <c r="A45" s="1298" t="s">
        <v>35</v>
      </c>
      <c r="B45" s="589" t="s">
        <v>635</v>
      </c>
      <c r="C45" s="590"/>
      <c r="D45" s="590"/>
      <c r="E45" s="590"/>
      <c r="F45" s="590"/>
      <c r="G45" s="590"/>
      <c r="H45" s="590"/>
      <c r="I45" s="387"/>
    </row>
    <row r="46" spans="1:11" s="350" customFormat="1" ht="18" customHeight="1" x14ac:dyDescent="0.25">
      <c r="A46" s="1299"/>
      <c r="B46" s="589" t="s">
        <v>634</v>
      </c>
      <c r="C46" s="590"/>
      <c r="D46" s="590"/>
      <c r="E46" s="590"/>
      <c r="F46" s="590"/>
      <c r="G46" s="590"/>
      <c r="H46" s="590"/>
      <c r="I46" s="387"/>
    </row>
    <row r="47" spans="1:11" s="350" customFormat="1" ht="38.25" customHeight="1" x14ac:dyDescent="0.25">
      <c r="A47" s="1299"/>
      <c r="B47" s="589" t="s">
        <v>633</v>
      </c>
      <c r="C47" s="590"/>
      <c r="D47" s="590"/>
      <c r="E47" s="590"/>
      <c r="F47" s="590"/>
      <c r="G47" s="590"/>
      <c r="H47" s="590"/>
      <c r="I47" s="387"/>
    </row>
    <row r="48" spans="1:11" s="350" customFormat="1" ht="20.100000000000001" customHeight="1" x14ac:dyDescent="0.25">
      <c r="A48" s="1299"/>
      <c r="B48" s="589" t="s">
        <v>632</v>
      </c>
      <c r="C48" s="590"/>
      <c r="D48" s="590"/>
      <c r="E48" s="590"/>
      <c r="F48" s="590"/>
      <c r="G48" s="590"/>
      <c r="H48" s="590"/>
      <c r="I48" s="387"/>
    </row>
    <row r="49" spans="1:9" s="350" customFormat="1" ht="35.25" customHeight="1" x14ac:dyDescent="0.25">
      <c r="A49" s="1299"/>
      <c r="B49" s="589" t="s">
        <v>631</v>
      </c>
      <c r="C49" s="590"/>
      <c r="D49" s="590"/>
      <c r="E49" s="590"/>
      <c r="F49" s="590"/>
      <c r="G49" s="590"/>
      <c r="H49" s="590"/>
      <c r="I49" s="387"/>
    </row>
    <row r="50" spans="1:9" s="350" customFormat="1" ht="20.100000000000001" customHeight="1" x14ac:dyDescent="0.25">
      <c r="A50" s="1299"/>
      <c r="B50" s="589" t="s">
        <v>630</v>
      </c>
      <c r="C50" s="590"/>
      <c r="D50" s="590"/>
      <c r="E50" s="590"/>
      <c r="F50" s="590"/>
      <c r="G50" s="590"/>
      <c r="H50" s="590"/>
      <c r="I50" s="387"/>
    </row>
    <row r="51" spans="1:9" s="350" customFormat="1" ht="34.5" customHeight="1" x14ac:dyDescent="0.25">
      <c r="A51" s="1299"/>
      <c r="B51" s="589" t="s">
        <v>629</v>
      </c>
      <c r="C51" s="590"/>
      <c r="D51" s="590"/>
      <c r="E51" s="590"/>
      <c r="F51" s="590"/>
      <c r="G51" s="590"/>
      <c r="H51" s="590"/>
      <c r="I51" s="387"/>
    </row>
    <row r="52" spans="1:9" ht="19.5" customHeight="1" x14ac:dyDescent="0.25">
      <c r="A52" s="1291" t="s">
        <v>31</v>
      </c>
      <c r="B52" s="1292"/>
      <c r="C52" s="1292"/>
      <c r="D52" s="714" t="s">
        <v>1475</v>
      </c>
      <c r="E52" s="714"/>
      <c r="F52" s="714"/>
      <c r="G52" s="714"/>
      <c r="H52" s="715"/>
    </row>
    <row r="53" spans="1:9" ht="37.5" customHeight="1" x14ac:dyDescent="0.25">
      <c r="A53" s="1295" t="s">
        <v>29</v>
      </c>
      <c r="B53" s="1293"/>
      <c r="C53" s="1293"/>
      <c r="D53" s="1293" t="s">
        <v>628</v>
      </c>
      <c r="E53" s="1293"/>
      <c r="F53" s="1293"/>
      <c r="G53" s="1293"/>
      <c r="H53" s="1294"/>
    </row>
    <row r="54" spans="1:9" x14ac:dyDescent="0.25">
      <c r="A54" s="182"/>
      <c r="B54" s="182"/>
      <c r="C54" s="182"/>
      <c r="D54" s="182"/>
      <c r="E54" s="182"/>
      <c r="F54" s="182"/>
      <c r="G54" s="182"/>
      <c r="H54" s="182"/>
    </row>
    <row r="55" spans="1:9" x14ac:dyDescent="0.25">
      <c r="A55" s="183" t="s">
        <v>27</v>
      </c>
      <c r="B55" s="182"/>
      <c r="C55" s="182"/>
      <c r="D55" s="182"/>
      <c r="E55" s="182"/>
      <c r="F55" s="182"/>
      <c r="G55" s="182"/>
      <c r="H55" s="182"/>
    </row>
    <row r="56" spans="1:9" s="350" customFormat="1" ht="26.4" customHeight="1" x14ac:dyDescent="0.25">
      <c r="A56" s="1296" t="s">
        <v>26</v>
      </c>
      <c r="B56" s="1297"/>
      <c r="C56" s="735" t="s">
        <v>1476</v>
      </c>
      <c r="D56" s="741"/>
      <c r="E56" s="741"/>
      <c r="F56" s="741"/>
      <c r="G56" s="741"/>
      <c r="H56" s="741"/>
      <c r="I56" s="387"/>
    </row>
    <row r="57" spans="1:9" s="350" customFormat="1" ht="33.75" customHeight="1" x14ac:dyDescent="0.25">
      <c r="A57" s="1296"/>
      <c r="B57" s="1297"/>
      <c r="C57" s="749" t="s">
        <v>627</v>
      </c>
      <c r="D57" s="749"/>
      <c r="E57" s="749"/>
      <c r="F57" s="749"/>
      <c r="G57" s="749"/>
      <c r="H57" s="589"/>
      <c r="I57" s="387"/>
    </row>
    <row r="58" spans="1:9" s="350" customFormat="1" ht="33.75" customHeight="1" x14ac:dyDescent="0.25">
      <c r="A58" s="1296"/>
      <c r="B58" s="1297"/>
      <c r="C58" s="749" t="s">
        <v>626</v>
      </c>
      <c r="D58" s="749"/>
      <c r="E58" s="749"/>
      <c r="F58" s="749"/>
      <c r="G58" s="749"/>
      <c r="H58" s="589"/>
      <c r="I58" s="387"/>
    </row>
    <row r="59" spans="1:9" s="350" customFormat="1" ht="19.5" customHeight="1" x14ac:dyDescent="0.25">
      <c r="A59" s="1286" t="s">
        <v>22</v>
      </c>
      <c r="B59" s="1287"/>
      <c r="C59" s="749" t="s">
        <v>625</v>
      </c>
      <c r="D59" s="749"/>
      <c r="E59" s="749"/>
      <c r="F59" s="749"/>
      <c r="G59" s="749"/>
      <c r="H59" s="589"/>
      <c r="I59" s="387"/>
    </row>
    <row r="60" spans="1:9" s="350" customFormat="1" ht="22.5" customHeight="1" x14ac:dyDescent="0.25">
      <c r="A60" s="733"/>
      <c r="B60" s="1288"/>
      <c r="C60" s="589" t="s">
        <v>624</v>
      </c>
      <c r="D60" s="590"/>
      <c r="E60" s="590"/>
      <c r="F60" s="590"/>
      <c r="G60" s="590"/>
      <c r="H60" s="590"/>
      <c r="I60" s="387"/>
    </row>
    <row r="61" spans="1:9" x14ac:dyDescent="0.25">
      <c r="A61" s="182"/>
      <c r="B61" s="182"/>
      <c r="C61" s="182"/>
      <c r="D61" s="182"/>
      <c r="E61" s="182"/>
      <c r="F61" s="182"/>
      <c r="G61" s="182"/>
      <c r="H61" s="182"/>
    </row>
    <row r="62" spans="1:9" x14ac:dyDescent="0.25">
      <c r="A62" s="183" t="s">
        <v>19</v>
      </c>
      <c r="B62" s="183"/>
      <c r="C62" s="183"/>
      <c r="D62" s="183"/>
      <c r="E62" s="183"/>
      <c r="F62" s="183"/>
      <c r="G62" s="182"/>
      <c r="H62" s="182"/>
    </row>
    <row r="63" spans="1:9" ht="16.2" x14ac:dyDescent="0.25">
      <c r="A63" s="1284" t="s">
        <v>18</v>
      </c>
      <c r="B63" s="1284"/>
      <c r="C63" s="1284"/>
      <c r="D63" s="1284"/>
      <c r="E63" s="1284"/>
      <c r="F63" s="1284"/>
      <c r="G63" s="149">
        <v>3</v>
      </c>
      <c r="H63" s="177" t="s">
        <v>131</v>
      </c>
    </row>
    <row r="64" spans="1:9" ht="16.2" x14ac:dyDescent="0.25">
      <c r="A64" s="1284" t="s">
        <v>17</v>
      </c>
      <c r="B64" s="1284"/>
      <c r="C64" s="1284"/>
      <c r="D64" s="1284"/>
      <c r="E64" s="1284"/>
      <c r="F64" s="1284"/>
      <c r="G64" s="149">
        <v>0</v>
      </c>
      <c r="H64" s="177" t="s">
        <v>131</v>
      </c>
    </row>
    <row r="65" spans="1:8" x14ac:dyDescent="0.25">
      <c r="A65" s="521"/>
      <c r="B65" s="521"/>
      <c r="C65" s="521"/>
      <c r="D65" s="521"/>
      <c r="E65" s="521"/>
      <c r="F65" s="521"/>
      <c r="G65" s="179"/>
      <c r="H65" s="177"/>
    </row>
    <row r="66" spans="1:8" x14ac:dyDescent="0.25">
      <c r="A66" s="1289" t="s">
        <v>16</v>
      </c>
      <c r="B66" s="1289"/>
      <c r="C66" s="1289"/>
      <c r="D66" s="1289"/>
      <c r="E66" s="1289"/>
      <c r="F66" s="1289"/>
      <c r="G66" s="180"/>
      <c r="H66" s="179"/>
    </row>
    <row r="67" spans="1:8" ht="16.2" x14ac:dyDescent="0.25">
      <c r="A67" s="1285" t="s">
        <v>15</v>
      </c>
      <c r="B67" s="1285"/>
      <c r="C67" s="1285"/>
      <c r="D67" s="1285"/>
      <c r="E67" s="177">
        <f>SUM(E68:E73)</f>
        <v>24</v>
      </c>
      <c r="F67" s="177" t="s">
        <v>5</v>
      </c>
      <c r="G67" s="178">
        <f>E67/25</f>
        <v>0.96</v>
      </c>
      <c r="H67" s="177" t="s">
        <v>131</v>
      </c>
    </row>
    <row r="68" spans="1:8" x14ac:dyDescent="0.25">
      <c r="A68" s="182" t="s">
        <v>14</v>
      </c>
      <c r="B68" s="1284" t="s">
        <v>13</v>
      </c>
      <c r="C68" s="1284"/>
      <c r="D68" s="1284"/>
      <c r="E68" s="177">
        <v>9</v>
      </c>
      <c r="F68" s="177" t="s">
        <v>5</v>
      </c>
      <c r="G68" s="556"/>
      <c r="H68" s="557"/>
    </row>
    <row r="69" spans="1:8" x14ac:dyDescent="0.25">
      <c r="A69" s="182"/>
      <c r="B69" s="1284" t="s">
        <v>12</v>
      </c>
      <c r="C69" s="1284"/>
      <c r="D69" s="1284"/>
      <c r="E69" s="177">
        <v>9</v>
      </c>
      <c r="F69" s="177" t="s">
        <v>5</v>
      </c>
      <c r="G69" s="556"/>
      <c r="H69" s="557"/>
    </row>
    <row r="70" spans="1:8" x14ac:dyDescent="0.25">
      <c r="A70" s="182"/>
      <c r="B70" s="1284" t="s">
        <v>11</v>
      </c>
      <c r="C70" s="1284"/>
      <c r="D70" s="1284"/>
      <c r="E70" s="177">
        <v>3</v>
      </c>
      <c r="F70" s="177" t="s">
        <v>5</v>
      </c>
      <c r="G70" s="556"/>
      <c r="H70" s="557"/>
    </row>
    <row r="71" spans="1:8" x14ac:dyDescent="0.25">
      <c r="A71" s="182"/>
      <c r="B71" s="1284" t="s">
        <v>10</v>
      </c>
      <c r="C71" s="1284"/>
      <c r="D71" s="1284"/>
      <c r="E71" s="177">
        <v>0</v>
      </c>
      <c r="F71" s="177" t="s">
        <v>5</v>
      </c>
      <c r="G71" s="556"/>
      <c r="H71" s="557"/>
    </row>
    <row r="72" spans="1:8" x14ac:dyDescent="0.25">
      <c r="A72" s="182"/>
      <c r="B72" s="1284" t="s">
        <v>9</v>
      </c>
      <c r="C72" s="1284"/>
      <c r="D72" s="1284"/>
      <c r="E72" s="177">
        <v>0</v>
      </c>
      <c r="F72" s="177" t="s">
        <v>5</v>
      </c>
      <c r="G72" s="556"/>
      <c r="H72" s="557"/>
    </row>
    <row r="73" spans="1:8" x14ac:dyDescent="0.25">
      <c r="A73" s="182"/>
      <c r="B73" s="1284" t="s">
        <v>8</v>
      </c>
      <c r="C73" s="1284"/>
      <c r="D73" s="1284"/>
      <c r="E73" s="177">
        <v>3</v>
      </c>
      <c r="F73" s="177" t="s">
        <v>5</v>
      </c>
      <c r="G73" s="556"/>
      <c r="H73" s="557"/>
    </row>
    <row r="74" spans="1:8" ht="33" customHeight="1" x14ac:dyDescent="0.25">
      <c r="A74" s="1285" t="s">
        <v>7</v>
      </c>
      <c r="B74" s="1285"/>
      <c r="C74" s="1285"/>
      <c r="D74" s="1285"/>
      <c r="E74" s="177">
        <v>0</v>
      </c>
      <c r="F74" s="177" t="s">
        <v>5</v>
      </c>
      <c r="G74" s="178">
        <v>0</v>
      </c>
      <c r="H74" s="177" t="s">
        <v>131</v>
      </c>
    </row>
    <row r="75" spans="1:8" ht="16.2" x14ac:dyDescent="0.25">
      <c r="A75" s="1284" t="s">
        <v>6</v>
      </c>
      <c r="B75" s="1284"/>
      <c r="C75" s="1284"/>
      <c r="D75" s="1284"/>
      <c r="E75" s="177">
        <f>G75*25</f>
        <v>51</v>
      </c>
      <c r="F75" s="177" t="s">
        <v>5</v>
      </c>
      <c r="G75" s="178">
        <f>D6-G74-G67</f>
        <v>2.04</v>
      </c>
      <c r="H75" s="177" t="s">
        <v>131</v>
      </c>
    </row>
    <row r="79" spans="1:8" x14ac:dyDescent="0.25">
      <c r="A79" s="176" t="s">
        <v>3</v>
      </c>
    </row>
    <row r="80" spans="1:8" ht="16.2" x14ac:dyDescent="0.25">
      <c r="A80" s="1282" t="s">
        <v>623</v>
      </c>
      <c r="B80" s="1282"/>
      <c r="C80" s="1282"/>
      <c r="D80" s="1282"/>
      <c r="E80" s="1282"/>
      <c r="F80" s="1282"/>
      <c r="G80" s="1282"/>
      <c r="H80" s="1282"/>
    </row>
    <row r="81" spans="1:8" x14ac:dyDescent="0.25">
      <c r="A81" s="176" t="s">
        <v>1</v>
      </c>
    </row>
    <row r="83" spans="1:8" x14ac:dyDescent="0.25">
      <c r="A83" s="1283" t="s">
        <v>0</v>
      </c>
      <c r="B83" s="1283"/>
      <c r="C83" s="1283"/>
      <c r="D83" s="1283"/>
      <c r="E83" s="1283"/>
      <c r="F83" s="1283"/>
      <c r="G83" s="1283"/>
      <c r="H83" s="1283"/>
    </row>
    <row r="84" spans="1:8" x14ac:dyDescent="0.25">
      <c r="A84" s="1283"/>
      <c r="B84" s="1283"/>
      <c r="C84" s="1283"/>
      <c r="D84" s="1283"/>
      <c r="E84" s="1283"/>
      <c r="F84" s="1283"/>
      <c r="G84" s="1283"/>
      <c r="H84" s="1283"/>
    </row>
    <row r="85" spans="1:8" x14ac:dyDescent="0.25">
      <c r="A85" s="1283"/>
      <c r="B85" s="1283"/>
      <c r="C85" s="1283"/>
      <c r="D85" s="1283"/>
      <c r="E85" s="1283"/>
      <c r="F85" s="1283"/>
      <c r="G85" s="1283"/>
      <c r="H85" s="1283"/>
    </row>
  </sheetData>
  <mergeCells count="82">
    <mergeCell ref="A8:C8"/>
    <mergeCell ref="D8:H8"/>
    <mergeCell ref="A2:H2"/>
    <mergeCell ref="A5:H5"/>
    <mergeCell ref="A6:C6"/>
    <mergeCell ref="D6:H6"/>
    <mergeCell ref="A7:C7"/>
    <mergeCell ref="D7:H7"/>
    <mergeCell ref="A9:C9"/>
    <mergeCell ref="D9:H9"/>
    <mergeCell ref="A11:H11"/>
    <mergeCell ref="E13:H13"/>
    <mergeCell ref="A14:D14"/>
    <mergeCell ref="E14:H14"/>
    <mergeCell ref="A13:D13"/>
    <mergeCell ref="A12:H12"/>
    <mergeCell ref="A30:H30"/>
    <mergeCell ref="B28:F28"/>
    <mergeCell ref="A21:D21"/>
    <mergeCell ref="A22:A23"/>
    <mergeCell ref="B22:F23"/>
    <mergeCell ref="B29:F29"/>
    <mergeCell ref="B26:F26"/>
    <mergeCell ref="A27:H27"/>
    <mergeCell ref="A15:D15"/>
    <mergeCell ref="E15:H15"/>
    <mergeCell ref="A16:D16"/>
    <mergeCell ref="E16:H16"/>
    <mergeCell ref="A18:H18"/>
    <mergeCell ref="A19:B19"/>
    <mergeCell ref="C19:H19"/>
    <mergeCell ref="G22:H22"/>
    <mergeCell ref="A24:H24"/>
    <mergeCell ref="B25:F25"/>
    <mergeCell ref="B45:H45"/>
    <mergeCell ref="B48:H48"/>
    <mergeCell ref="B31:F31"/>
    <mergeCell ref="A34:F34"/>
    <mergeCell ref="A35:A41"/>
    <mergeCell ref="B35:H35"/>
    <mergeCell ref="B36:H36"/>
    <mergeCell ref="B37:H37"/>
    <mergeCell ref="B38:H38"/>
    <mergeCell ref="B39:H39"/>
    <mergeCell ref="B40:H40"/>
    <mergeCell ref="B41:H41"/>
    <mergeCell ref="A42:C42"/>
    <mergeCell ref="D42:H42"/>
    <mergeCell ref="A43:C43"/>
    <mergeCell ref="D43:H43"/>
    <mergeCell ref="B68:D68"/>
    <mergeCell ref="A44:F44"/>
    <mergeCell ref="C57:H57"/>
    <mergeCell ref="C58:H58"/>
    <mergeCell ref="A52:C52"/>
    <mergeCell ref="D52:H52"/>
    <mergeCell ref="D53:H53"/>
    <mergeCell ref="A53:C53"/>
    <mergeCell ref="B50:H50"/>
    <mergeCell ref="B46:H46"/>
    <mergeCell ref="B51:H51"/>
    <mergeCell ref="B49:H49"/>
    <mergeCell ref="B47:H47"/>
    <mergeCell ref="A56:B58"/>
    <mergeCell ref="C56:H56"/>
    <mergeCell ref="A45:A51"/>
    <mergeCell ref="A80:H80"/>
    <mergeCell ref="A83:H85"/>
    <mergeCell ref="B70:D70"/>
    <mergeCell ref="B71:D71"/>
    <mergeCell ref="C60:H60"/>
    <mergeCell ref="B73:D73"/>
    <mergeCell ref="A74:D74"/>
    <mergeCell ref="A75:D75"/>
    <mergeCell ref="B69:D69"/>
    <mergeCell ref="B72:D72"/>
    <mergeCell ref="A59:B60"/>
    <mergeCell ref="C59:H59"/>
    <mergeCell ref="A63:F63"/>
    <mergeCell ref="A64:F64"/>
    <mergeCell ref="A66:F66"/>
    <mergeCell ref="A67:D67"/>
  </mergeCells>
  <pageMargins left="0.7" right="0.7" top="0.75" bottom="0.75" header="0.3" footer="0.3"/>
  <pageSetup paperSize="9" orientation="portrait" r:id="rId1"/>
  <rowBreaks count="1" manualBreakCount="1">
    <brk id="3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7" zoomScaleNormal="100" zoomScaleSheetLayoutView="120" workbookViewId="0">
      <selection activeCell="A19" sqref="A19:B19"/>
    </sheetView>
  </sheetViews>
  <sheetFormatPr defaultColWidth="8.6640625" defaultRowHeight="13.8" x14ac:dyDescent="0.3"/>
  <cols>
    <col min="1" max="1" width="8.5546875" style="138" customWidth="1"/>
    <col min="2" max="2" width="11.6640625" style="138" customWidth="1"/>
    <col min="3" max="3" width="5.6640625" style="138" customWidth="1"/>
    <col min="4" max="4" width="20" style="138" customWidth="1"/>
    <col min="5" max="5" width="7" style="138" customWidth="1"/>
    <col min="6" max="6" width="10.88671875" style="138" customWidth="1"/>
    <col min="7" max="7" width="11.5546875" style="138" customWidth="1"/>
    <col min="8" max="8" width="8.44140625" style="138" customWidth="1"/>
    <col min="9" max="9" width="8.6640625" style="138" hidden="1" customWidth="1"/>
    <col min="10" max="16384" width="8.6640625" style="138"/>
  </cols>
  <sheetData>
    <row r="1" spans="1:8" s="393" customFormat="1" ht="10.35" customHeight="1" x14ac:dyDescent="0.3"/>
    <row r="2" spans="1:8" s="395" customFormat="1" x14ac:dyDescent="0.3">
      <c r="A2" s="1249" t="s">
        <v>91</v>
      </c>
      <c r="B2" s="1249"/>
      <c r="C2" s="1249"/>
      <c r="D2" s="1249"/>
      <c r="E2" s="1249"/>
      <c r="F2" s="1249"/>
      <c r="G2" s="1249"/>
      <c r="H2" s="1249"/>
    </row>
    <row r="3" spans="1:8" s="393" customFormat="1" ht="10.35" customHeight="1" x14ac:dyDescent="0.3"/>
    <row r="4" spans="1:8" s="393" customFormat="1" ht="15" customHeight="1" x14ac:dyDescent="0.3">
      <c r="A4" s="395" t="s">
        <v>90</v>
      </c>
    </row>
    <row r="5" spans="1:8" s="393" customFormat="1" ht="17.850000000000001" customHeight="1" x14ac:dyDescent="0.3">
      <c r="A5" s="847" t="s">
        <v>880</v>
      </c>
      <c r="B5" s="847"/>
      <c r="C5" s="847"/>
      <c r="D5" s="847"/>
      <c r="E5" s="847"/>
      <c r="F5" s="847"/>
      <c r="G5" s="847"/>
      <c r="H5" s="847"/>
    </row>
    <row r="6" spans="1:8" s="393" customFormat="1" ht="17.399999999999999" customHeight="1" x14ac:dyDescent="0.3">
      <c r="A6" s="810" t="s">
        <v>88</v>
      </c>
      <c r="B6" s="903"/>
      <c r="C6" s="903"/>
      <c r="D6" s="903">
        <v>3</v>
      </c>
      <c r="E6" s="903"/>
      <c r="F6" s="903"/>
      <c r="G6" s="903"/>
      <c r="H6" s="811"/>
    </row>
    <row r="7" spans="1:8" s="393" customFormat="1" ht="17.399999999999999" customHeight="1" x14ac:dyDescent="0.3">
      <c r="A7" s="810" t="s">
        <v>87</v>
      </c>
      <c r="B7" s="903"/>
      <c r="C7" s="903"/>
      <c r="D7" s="904" t="s">
        <v>101</v>
      </c>
      <c r="E7" s="904"/>
      <c r="F7" s="904"/>
      <c r="G7" s="904"/>
      <c r="H7" s="905"/>
    </row>
    <row r="8" spans="1:8" s="393" customFormat="1" ht="17.399999999999999" customHeight="1" x14ac:dyDescent="0.3">
      <c r="A8" s="810" t="s">
        <v>85</v>
      </c>
      <c r="B8" s="903"/>
      <c r="C8" s="903"/>
      <c r="D8" s="906" t="s">
        <v>100</v>
      </c>
      <c r="E8" s="906"/>
      <c r="F8" s="906"/>
      <c r="G8" s="906"/>
      <c r="H8" s="907"/>
    </row>
    <row r="9" spans="1:8" s="393" customFormat="1" ht="17.399999999999999" customHeight="1" x14ac:dyDescent="0.3">
      <c r="A9" s="810" t="s">
        <v>83</v>
      </c>
      <c r="B9" s="903"/>
      <c r="C9" s="903"/>
      <c r="D9" s="906" t="s">
        <v>99</v>
      </c>
      <c r="E9" s="906"/>
      <c r="F9" s="906"/>
      <c r="G9" s="906"/>
      <c r="H9" s="907"/>
    </row>
    <row r="10" spans="1:8" s="393" customFormat="1" ht="10.35"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850000000000001" customHeight="1" x14ac:dyDescent="0.3">
      <c r="A12" s="909" t="s">
        <v>915</v>
      </c>
      <c r="B12" s="909"/>
      <c r="C12" s="909"/>
      <c r="D12" s="909"/>
      <c r="E12" s="909"/>
      <c r="F12" s="909"/>
      <c r="G12" s="909"/>
      <c r="H12" s="909"/>
    </row>
    <row r="13" spans="1:8" s="393" customFormat="1" ht="17.850000000000001" customHeight="1" x14ac:dyDescent="0.3">
      <c r="A13" s="810" t="s">
        <v>79</v>
      </c>
      <c r="B13" s="903"/>
      <c r="C13" s="903"/>
      <c r="D13" s="903"/>
      <c r="E13" s="903" t="s">
        <v>78</v>
      </c>
      <c r="F13" s="903"/>
      <c r="G13" s="903"/>
      <c r="H13" s="811"/>
    </row>
    <row r="14" spans="1:8" s="393" customFormat="1" ht="17.850000000000001" customHeight="1" x14ac:dyDescent="0.3">
      <c r="A14" s="810" t="s">
        <v>77</v>
      </c>
      <c r="B14" s="903"/>
      <c r="C14" s="903"/>
      <c r="D14" s="903"/>
      <c r="E14" s="903" t="s">
        <v>462</v>
      </c>
      <c r="F14" s="903"/>
      <c r="G14" s="903"/>
      <c r="H14" s="811"/>
    </row>
    <row r="15" spans="1:8" s="393" customFormat="1" ht="17.850000000000001" customHeight="1" x14ac:dyDescent="0.3">
      <c r="A15" s="810" t="s">
        <v>76</v>
      </c>
      <c r="B15" s="903"/>
      <c r="C15" s="903"/>
      <c r="D15" s="903"/>
      <c r="E15" s="908" t="s">
        <v>128</v>
      </c>
      <c r="F15" s="908"/>
      <c r="G15" s="908"/>
      <c r="H15" s="816"/>
    </row>
    <row r="16" spans="1:8" s="393" customFormat="1" ht="17.850000000000001" customHeight="1" x14ac:dyDescent="0.3">
      <c r="A16" s="810" t="s">
        <v>74</v>
      </c>
      <c r="B16" s="903"/>
      <c r="C16" s="903"/>
      <c r="D16" s="903"/>
      <c r="E16" s="903" t="s">
        <v>73</v>
      </c>
      <c r="F16" s="903"/>
      <c r="G16" s="903"/>
      <c r="H16" s="811"/>
    </row>
    <row r="17" spans="1:8" s="393" customFormat="1" ht="10.35" customHeight="1" x14ac:dyDescent="0.3">
      <c r="A17" s="409"/>
      <c r="B17" s="409"/>
      <c r="C17" s="409"/>
      <c r="D17" s="409"/>
      <c r="E17" s="409"/>
      <c r="F17" s="409"/>
      <c r="G17" s="409"/>
      <c r="H17" s="409"/>
    </row>
    <row r="18" spans="1:8" s="393" customFormat="1" ht="15" customHeight="1" x14ac:dyDescent="0.3">
      <c r="A18" s="812" t="s">
        <v>72</v>
      </c>
      <c r="B18" s="812"/>
      <c r="C18" s="812"/>
      <c r="D18" s="812"/>
      <c r="E18" s="812"/>
      <c r="F18" s="812"/>
      <c r="G18" s="812"/>
      <c r="H18" s="812"/>
    </row>
    <row r="19" spans="1:8" s="393" customFormat="1" ht="51" customHeight="1" x14ac:dyDescent="0.3">
      <c r="A19" s="616" t="s">
        <v>71</v>
      </c>
      <c r="B19" s="616"/>
      <c r="C19" s="817" t="s">
        <v>1404</v>
      </c>
      <c r="D19" s="817"/>
      <c r="E19" s="817"/>
      <c r="F19" s="817"/>
      <c r="G19" s="817"/>
      <c r="H19" s="615"/>
    </row>
    <row r="20" spans="1:8" s="393" customFormat="1" ht="10.35" customHeight="1" x14ac:dyDescent="0.3">
      <c r="A20" s="409"/>
      <c r="B20" s="409"/>
      <c r="C20" s="409"/>
      <c r="D20" s="409"/>
      <c r="E20" s="409"/>
      <c r="F20" s="409"/>
      <c r="G20" s="409"/>
      <c r="H20" s="409"/>
    </row>
    <row r="21" spans="1:8" s="393" customFormat="1" ht="15" customHeight="1" x14ac:dyDescent="0.3">
      <c r="A21" s="825" t="s">
        <v>69</v>
      </c>
      <c r="B21" s="825"/>
      <c r="C21" s="825"/>
      <c r="D21" s="825"/>
      <c r="E21" s="409"/>
      <c r="F21" s="409"/>
      <c r="G21" s="409"/>
      <c r="H21" s="409"/>
    </row>
    <row r="22" spans="1:8" s="393" customFormat="1" x14ac:dyDescent="0.3">
      <c r="A22" s="829" t="s">
        <v>68</v>
      </c>
      <c r="B22" s="830" t="s">
        <v>67</v>
      </c>
      <c r="C22" s="830"/>
      <c r="D22" s="830"/>
      <c r="E22" s="830"/>
      <c r="F22" s="830"/>
      <c r="G22" s="830" t="s">
        <v>66</v>
      </c>
      <c r="H22" s="831"/>
    </row>
    <row r="23" spans="1:8" s="393" customFormat="1" ht="39.75" customHeight="1" x14ac:dyDescent="0.3">
      <c r="A23" s="829"/>
      <c r="B23" s="830"/>
      <c r="C23" s="830"/>
      <c r="D23" s="830"/>
      <c r="E23" s="830"/>
      <c r="F23" s="830"/>
      <c r="G23" s="460" t="s">
        <v>65</v>
      </c>
      <c r="H23" s="461" t="s">
        <v>64</v>
      </c>
    </row>
    <row r="24" spans="1:8" s="393" customFormat="1" ht="17.850000000000001" customHeight="1" x14ac:dyDescent="0.3">
      <c r="A24" s="829" t="s">
        <v>63</v>
      </c>
      <c r="B24" s="830"/>
      <c r="C24" s="830"/>
      <c r="D24" s="830"/>
      <c r="E24" s="830"/>
      <c r="F24" s="830"/>
      <c r="G24" s="830"/>
      <c r="H24" s="831"/>
    </row>
    <row r="25" spans="1:8" s="393" customFormat="1" ht="42" customHeight="1" x14ac:dyDescent="0.3">
      <c r="A25" s="459" t="s">
        <v>1403</v>
      </c>
      <c r="B25" s="817" t="s">
        <v>1402</v>
      </c>
      <c r="C25" s="817"/>
      <c r="D25" s="817"/>
      <c r="E25" s="817"/>
      <c r="F25" s="817"/>
      <c r="G25" s="460" t="s">
        <v>1401</v>
      </c>
      <c r="H25" s="355" t="s">
        <v>45</v>
      </c>
    </row>
    <row r="26" spans="1:8" s="393" customFormat="1" ht="54.75" customHeight="1" x14ac:dyDescent="0.3">
      <c r="A26" s="459" t="s">
        <v>1400</v>
      </c>
      <c r="B26" s="817" t="s">
        <v>1399</v>
      </c>
      <c r="C26" s="817"/>
      <c r="D26" s="817"/>
      <c r="E26" s="817"/>
      <c r="F26" s="817"/>
      <c r="G26" s="460" t="s">
        <v>364</v>
      </c>
      <c r="H26" s="355" t="s">
        <v>93</v>
      </c>
    </row>
    <row r="27" spans="1:8" s="393" customFormat="1" ht="17.850000000000001" customHeight="1" x14ac:dyDescent="0.3">
      <c r="A27" s="829" t="s">
        <v>56</v>
      </c>
      <c r="B27" s="830"/>
      <c r="C27" s="830"/>
      <c r="D27" s="830"/>
      <c r="E27" s="830"/>
      <c r="F27" s="830"/>
      <c r="G27" s="830"/>
      <c r="H27" s="831"/>
    </row>
    <row r="28" spans="1:8" s="393" customFormat="1" ht="57" customHeight="1" x14ac:dyDescent="0.3">
      <c r="A28" s="459" t="s">
        <v>1398</v>
      </c>
      <c r="B28" s="817" t="s">
        <v>1397</v>
      </c>
      <c r="C28" s="817"/>
      <c r="D28" s="817"/>
      <c r="E28" s="817"/>
      <c r="F28" s="817"/>
      <c r="G28" s="460" t="s">
        <v>256</v>
      </c>
      <c r="H28" s="355" t="s">
        <v>45</v>
      </c>
    </row>
    <row r="29" spans="1:8" s="393" customFormat="1" ht="67.5" customHeight="1" x14ac:dyDescent="0.3">
      <c r="A29" s="459" t="s">
        <v>1396</v>
      </c>
      <c r="B29" s="817" t="s">
        <v>1395</v>
      </c>
      <c r="C29" s="817"/>
      <c r="D29" s="817"/>
      <c r="E29" s="817"/>
      <c r="F29" s="817"/>
      <c r="G29" s="460" t="s">
        <v>703</v>
      </c>
      <c r="H29" s="355" t="s">
        <v>93</v>
      </c>
    </row>
    <row r="30" spans="1:8" s="393" customFormat="1" ht="17.850000000000001" customHeight="1" x14ac:dyDescent="0.3">
      <c r="A30" s="829" t="s">
        <v>49</v>
      </c>
      <c r="B30" s="830"/>
      <c r="C30" s="830"/>
      <c r="D30" s="830"/>
      <c r="E30" s="830"/>
      <c r="F30" s="830"/>
      <c r="G30" s="830"/>
      <c r="H30" s="831"/>
    </row>
    <row r="31" spans="1:8" s="393" customFormat="1" ht="53.25" customHeight="1" x14ac:dyDescent="0.3">
      <c r="A31" s="459" t="s">
        <v>1394</v>
      </c>
      <c r="B31" s="817" t="s">
        <v>1393</v>
      </c>
      <c r="C31" s="817"/>
      <c r="D31" s="817"/>
      <c r="E31" s="817"/>
      <c r="F31" s="817"/>
      <c r="G31" s="460" t="s">
        <v>92</v>
      </c>
      <c r="H31" s="355" t="s">
        <v>45</v>
      </c>
    </row>
    <row r="32" spans="1:8" s="393" customFormat="1" ht="39.75" customHeight="1" x14ac:dyDescent="0.3">
      <c r="A32" s="459" t="s">
        <v>1392</v>
      </c>
      <c r="B32" s="817" t="s">
        <v>1391</v>
      </c>
      <c r="C32" s="817"/>
      <c r="D32" s="817"/>
      <c r="E32" s="817"/>
      <c r="F32" s="817"/>
      <c r="G32" s="460" t="s">
        <v>204</v>
      </c>
      <c r="H32" s="355" t="s">
        <v>93</v>
      </c>
    </row>
    <row r="33" spans="1:8" ht="10.199999999999999" customHeight="1" x14ac:dyDescent="0.3">
      <c r="A33" s="144"/>
      <c r="B33" s="144"/>
      <c r="C33" s="144"/>
      <c r="D33" s="144"/>
      <c r="E33" s="144"/>
      <c r="F33" s="144"/>
      <c r="G33" s="144"/>
      <c r="H33" s="144"/>
    </row>
    <row r="34" spans="1:8" ht="15" customHeight="1" x14ac:dyDescent="0.3">
      <c r="A34" s="145" t="s">
        <v>44</v>
      </c>
      <c r="B34" s="144"/>
      <c r="C34" s="144"/>
      <c r="D34" s="144"/>
      <c r="E34" s="144"/>
      <c r="F34" s="144"/>
      <c r="G34" s="144"/>
      <c r="H34" s="144"/>
    </row>
    <row r="35" spans="1:8" s="143" customFormat="1" ht="17.7" customHeight="1" x14ac:dyDescent="0.3">
      <c r="A35" s="1093" t="s">
        <v>43</v>
      </c>
      <c r="B35" s="1093"/>
      <c r="C35" s="1093"/>
      <c r="D35" s="1093"/>
      <c r="E35" s="1093"/>
      <c r="F35" s="1093"/>
      <c r="G35" s="172">
        <v>9</v>
      </c>
      <c r="H35" s="504" t="s">
        <v>5</v>
      </c>
    </row>
    <row r="36" spans="1:8" s="393" customFormat="1" ht="32.25" customHeight="1" x14ac:dyDescent="0.3">
      <c r="A36" s="898" t="s">
        <v>35</v>
      </c>
      <c r="B36" s="817" t="s">
        <v>1390</v>
      </c>
      <c r="C36" s="817"/>
      <c r="D36" s="817"/>
      <c r="E36" s="817"/>
      <c r="F36" s="817"/>
      <c r="G36" s="817"/>
      <c r="H36" s="615"/>
    </row>
    <row r="37" spans="1:8" s="393" customFormat="1" ht="20.100000000000001" customHeight="1" x14ac:dyDescent="0.3">
      <c r="A37" s="899"/>
      <c r="B37" s="817" t="s">
        <v>1389</v>
      </c>
      <c r="C37" s="817"/>
      <c r="D37" s="817"/>
      <c r="E37" s="817"/>
      <c r="F37" s="817"/>
      <c r="G37" s="817"/>
      <c r="H37" s="615"/>
    </row>
    <row r="38" spans="1:8" s="393" customFormat="1" ht="20.100000000000001" customHeight="1" x14ac:dyDescent="0.3">
      <c r="A38" s="899"/>
      <c r="B38" s="817" t="s">
        <v>1388</v>
      </c>
      <c r="C38" s="817"/>
      <c r="D38" s="817"/>
      <c r="E38" s="817"/>
      <c r="F38" s="817"/>
      <c r="G38" s="817"/>
      <c r="H38" s="615"/>
    </row>
    <row r="39" spans="1:8" s="393" customFormat="1" ht="20.100000000000001" customHeight="1" x14ac:dyDescent="0.3">
      <c r="A39" s="899"/>
      <c r="B39" s="817" t="s">
        <v>1387</v>
      </c>
      <c r="C39" s="817"/>
      <c r="D39" s="817"/>
      <c r="E39" s="817"/>
      <c r="F39" s="817"/>
      <c r="G39" s="817"/>
      <c r="H39" s="615"/>
    </row>
    <row r="40" spans="1:8" s="393" customFormat="1" ht="20.100000000000001" customHeight="1" x14ac:dyDescent="0.3">
      <c r="A40" s="899"/>
      <c r="B40" s="817" t="s">
        <v>1386</v>
      </c>
      <c r="C40" s="817"/>
      <c r="D40" s="817"/>
      <c r="E40" s="817"/>
      <c r="F40" s="817"/>
      <c r="G40" s="817"/>
      <c r="H40" s="615"/>
    </row>
    <row r="41" spans="1:8" s="393" customFormat="1" ht="20.100000000000001" customHeight="1" x14ac:dyDescent="0.3">
      <c r="A41" s="899"/>
      <c r="B41" s="817" t="s">
        <v>1385</v>
      </c>
      <c r="C41" s="817"/>
      <c r="D41" s="817"/>
      <c r="E41" s="817"/>
      <c r="F41" s="817"/>
      <c r="G41" s="817"/>
      <c r="H41" s="615"/>
    </row>
    <row r="42" spans="1:8" x14ac:dyDescent="0.3">
      <c r="A42" s="1089" t="s">
        <v>31</v>
      </c>
      <c r="B42" s="1090"/>
      <c r="C42" s="1090"/>
      <c r="D42" s="1090" t="s">
        <v>1384</v>
      </c>
      <c r="E42" s="1090"/>
      <c r="F42" s="1090"/>
      <c r="G42" s="1090"/>
      <c r="H42" s="1091"/>
    </row>
    <row r="43" spans="1:8" ht="36.75" customHeight="1" x14ac:dyDescent="0.3">
      <c r="A43" s="1085" t="s">
        <v>29</v>
      </c>
      <c r="B43" s="1086"/>
      <c r="C43" s="1086"/>
      <c r="D43" s="1086" t="s">
        <v>195</v>
      </c>
      <c r="E43" s="1086"/>
      <c r="F43" s="1086"/>
      <c r="G43" s="1086"/>
      <c r="H43" s="1094"/>
    </row>
    <row r="44" spans="1:8" s="186" customFormat="1" ht="17.7" customHeight="1" x14ac:dyDescent="0.3">
      <c r="A44" s="1272" t="s">
        <v>36</v>
      </c>
      <c r="B44" s="1272"/>
      <c r="C44" s="1272"/>
      <c r="D44" s="1272"/>
      <c r="E44" s="1272"/>
      <c r="F44" s="1272"/>
      <c r="G44" s="172">
        <v>9</v>
      </c>
      <c r="H44" s="187" t="s">
        <v>5</v>
      </c>
    </row>
    <row r="45" spans="1:8" ht="39.9" customHeight="1" x14ac:dyDescent="0.3">
      <c r="A45" s="1117" t="s">
        <v>35</v>
      </c>
      <c r="B45" s="1083" t="s">
        <v>1383</v>
      </c>
      <c r="C45" s="1083"/>
      <c r="D45" s="1083"/>
      <c r="E45" s="1083"/>
      <c r="F45" s="1083"/>
      <c r="G45" s="1083"/>
      <c r="H45" s="1084"/>
    </row>
    <row r="46" spans="1:8" ht="39.9" customHeight="1" x14ac:dyDescent="0.3">
      <c r="A46" s="1119"/>
      <c r="B46" s="1081" t="s">
        <v>1382</v>
      </c>
      <c r="C46" s="1075"/>
      <c r="D46" s="1075"/>
      <c r="E46" s="1075"/>
      <c r="F46" s="1075"/>
      <c r="G46" s="1075"/>
      <c r="H46" s="1075"/>
    </row>
    <row r="47" spans="1:8" ht="39.9" customHeight="1" x14ac:dyDescent="0.3">
      <c r="A47" s="1119"/>
      <c r="B47" s="1081" t="s">
        <v>1381</v>
      </c>
      <c r="C47" s="1075"/>
      <c r="D47" s="1075"/>
      <c r="E47" s="1075"/>
      <c r="F47" s="1075"/>
      <c r="G47" s="1075"/>
      <c r="H47" s="1075"/>
    </row>
    <row r="48" spans="1:8" ht="39.9" customHeight="1" x14ac:dyDescent="0.3">
      <c r="A48" s="506"/>
      <c r="B48" s="1081" t="s">
        <v>1380</v>
      </c>
      <c r="C48" s="1075"/>
      <c r="D48" s="1075"/>
      <c r="E48" s="1075"/>
      <c r="F48" s="1075"/>
      <c r="G48" s="1075"/>
      <c r="H48" s="1075"/>
    </row>
    <row r="49" spans="1:8" ht="39.9" customHeight="1" x14ac:dyDescent="0.3">
      <c r="A49" s="506"/>
      <c r="B49" s="1081" t="s">
        <v>1379</v>
      </c>
      <c r="C49" s="1075"/>
      <c r="D49" s="1075"/>
      <c r="E49" s="1075"/>
      <c r="F49" s="1075"/>
      <c r="G49" s="1075"/>
      <c r="H49" s="1075"/>
    </row>
    <row r="50" spans="1:8" x14ac:dyDescent="0.3">
      <c r="A50" s="1089" t="s">
        <v>31</v>
      </c>
      <c r="B50" s="1090"/>
      <c r="C50" s="1090"/>
      <c r="D50" s="1090" t="s">
        <v>1474</v>
      </c>
      <c r="E50" s="1090"/>
      <c r="F50" s="1090"/>
      <c r="G50" s="1090"/>
      <c r="H50" s="1091"/>
    </row>
    <row r="51" spans="1:8" ht="48" customHeight="1" x14ac:dyDescent="0.3">
      <c r="A51" s="1085" t="s">
        <v>29</v>
      </c>
      <c r="B51" s="1086"/>
      <c r="C51" s="1086"/>
      <c r="D51" s="1043" t="s">
        <v>1378</v>
      </c>
      <c r="E51" s="1043"/>
      <c r="F51" s="1043"/>
      <c r="G51" s="1043"/>
      <c r="H51" s="1044"/>
    </row>
    <row r="52" spans="1:8" ht="17.25" customHeight="1" x14ac:dyDescent="0.3">
      <c r="A52" s="145" t="s">
        <v>27</v>
      </c>
      <c r="B52" s="144"/>
      <c r="C52" s="144"/>
      <c r="D52" s="144"/>
      <c r="E52" s="144"/>
      <c r="F52" s="144"/>
      <c r="G52" s="144"/>
      <c r="H52" s="144"/>
    </row>
    <row r="53" spans="1:8" ht="22.5" customHeight="1" x14ac:dyDescent="0.3">
      <c r="A53" s="1104" t="s">
        <v>26</v>
      </c>
      <c r="B53" s="1105"/>
      <c r="C53" s="1081" t="s">
        <v>1377</v>
      </c>
      <c r="D53" s="1075"/>
      <c r="E53" s="1075"/>
      <c r="F53" s="1075"/>
      <c r="G53" s="1075"/>
      <c r="H53" s="1075"/>
    </row>
    <row r="54" spans="1:8" ht="54.75" customHeight="1" x14ac:dyDescent="0.3">
      <c r="A54" s="1106"/>
      <c r="B54" s="1107"/>
      <c r="C54" s="1087" t="s">
        <v>1376</v>
      </c>
      <c r="D54" s="1087"/>
      <c r="E54" s="1087"/>
      <c r="F54" s="1087"/>
      <c r="G54" s="1087"/>
      <c r="H54" s="1081"/>
    </row>
    <row r="55" spans="1:8" ht="40.5" customHeight="1" x14ac:dyDescent="0.3">
      <c r="A55" s="1103"/>
      <c r="B55" s="1108"/>
      <c r="C55" s="1087" t="s">
        <v>1375</v>
      </c>
      <c r="D55" s="1087"/>
      <c r="E55" s="1087"/>
      <c r="F55" s="1087"/>
      <c r="G55" s="1087"/>
      <c r="H55" s="1081"/>
    </row>
    <row r="56" spans="1:8" ht="22.95" customHeight="1" x14ac:dyDescent="0.3">
      <c r="A56" s="1104" t="s">
        <v>22</v>
      </c>
      <c r="B56" s="1105"/>
      <c r="C56" s="1087" t="s">
        <v>1374</v>
      </c>
      <c r="D56" s="1087"/>
      <c r="E56" s="1087"/>
      <c r="F56" s="1087"/>
      <c r="G56" s="1087"/>
      <c r="H56" s="1081"/>
    </row>
    <row r="57" spans="1:8" ht="22.5" customHeight="1" x14ac:dyDescent="0.3">
      <c r="A57" s="1103"/>
      <c r="B57" s="1108"/>
      <c r="C57" s="1087" t="s">
        <v>1373</v>
      </c>
      <c r="D57" s="1087"/>
      <c r="E57" s="1087"/>
      <c r="F57" s="1087"/>
      <c r="G57" s="1087"/>
      <c r="H57" s="1081"/>
    </row>
    <row r="58" spans="1:8" ht="10.199999999999999" customHeight="1" x14ac:dyDescent="0.3">
      <c r="A58" s="144"/>
      <c r="B58" s="144"/>
      <c r="C58" s="144"/>
      <c r="D58" s="144"/>
      <c r="E58" s="144"/>
      <c r="F58" s="144"/>
      <c r="G58" s="144"/>
      <c r="H58" s="144"/>
    </row>
    <row r="59" spans="1:8" ht="15" customHeight="1" x14ac:dyDescent="0.3">
      <c r="A59" s="145" t="s">
        <v>19</v>
      </c>
      <c r="B59" s="145"/>
      <c r="C59" s="145"/>
      <c r="D59" s="145"/>
      <c r="E59" s="145"/>
      <c r="F59" s="145"/>
      <c r="G59" s="144"/>
      <c r="H59" s="144"/>
    </row>
    <row r="60" spans="1:8" ht="16.2" x14ac:dyDescent="0.3">
      <c r="A60" s="1074" t="s">
        <v>18</v>
      </c>
      <c r="B60" s="1074"/>
      <c r="C60" s="1074"/>
      <c r="D60" s="1074"/>
      <c r="E60" s="1074"/>
      <c r="F60" s="1074"/>
      <c r="G60" s="142">
        <v>2</v>
      </c>
      <c r="H60" s="139" t="s">
        <v>4</v>
      </c>
    </row>
    <row r="61" spans="1:8" ht="16.2" x14ac:dyDescent="0.3">
      <c r="A61" s="1074" t="s">
        <v>17</v>
      </c>
      <c r="B61" s="1074"/>
      <c r="C61" s="1074"/>
      <c r="D61" s="1074"/>
      <c r="E61" s="1074"/>
      <c r="F61" s="1074"/>
      <c r="G61" s="142">
        <v>1</v>
      </c>
      <c r="H61" s="139" t="s">
        <v>4</v>
      </c>
    </row>
    <row r="62" spans="1:8" x14ac:dyDescent="0.3">
      <c r="A62" s="499"/>
      <c r="B62" s="499"/>
      <c r="C62" s="499"/>
      <c r="D62" s="499"/>
      <c r="E62" s="499"/>
      <c r="F62" s="499"/>
      <c r="G62" s="141"/>
      <c r="H62" s="139"/>
    </row>
    <row r="63" spans="1:8" x14ac:dyDescent="0.3">
      <c r="A63" s="1095" t="s">
        <v>16</v>
      </c>
      <c r="B63" s="1095"/>
      <c r="C63" s="1095"/>
      <c r="D63" s="1095"/>
      <c r="E63" s="1095"/>
      <c r="F63" s="1095"/>
      <c r="G63" s="503"/>
      <c r="H63" s="141"/>
    </row>
    <row r="64" spans="1:8" ht="33.75" customHeight="1" x14ac:dyDescent="0.3">
      <c r="A64" s="1075" t="s">
        <v>15</v>
      </c>
      <c r="B64" s="1075"/>
      <c r="C64" s="1075"/>
      <c r="D64" s="1075"/>
      <c r="E64" s="139">
        <f>SUM(E65:E70)</f>
        <v>23</v>
      </c>
      <c r="F64" s="139" t="s">
        <v>5</v>
      </c>
      <c r="G64" s="140">
        <f>E64/25</f>
        <v>0.92</v>
      </c>
      <c r="H64" s="139" t="s">
        <v>4</v>
      </c>
    </row>
    <row r="65" spans="1:8" ht="17.7" customHeight="1" x14ac:dyDescent="0.3">
      <c r="A65" s="144" t="s">
        <v>14</v>
      </c>
      <c r="B65" s="1074" t="s">
        <v>13</v>
      </c>
      <c r="C65" s="1074"/>
      <c r="D65" s="1074"/>
      <c r="E65" s="139">
        <v>9</v>
      </c>
      <c r="F65" s="139" t="s">
        <v>5</v>
      </c>
      <c r="G65" s="505"/>
      <c r="H65" s="552"/>
    </row>
    <row r="66" spans="1:8" ht="17.7" customHeight="1" x14ac:dyDescent="0.3">
      <c r="A66" s="144"/>
      <c r="B66" s="1074" t="s">
        <v>12</v>
      </c>
      <c r="C66" s="1074"/>
      <c r="D66" s="1074"/>
      <c r="E66" s="139">
        <v>9</v>
      </c>
      <c r="F66" s="139" t="s">
        <v>5</v>
      </c>
      <c r="G66" s="505"/>
      <c r="H66" s="552"/>
    </row>
    <row r="67" spans="1:8" ht="17.7" customHeight="1" x14ac:dyDescent="0.3">
      <c r="A67" s="144"/>
      <c r="B67" s="1074" t="s">
        <v>11</v>
      </c>
      <c r="C67" s="1074"/>
      <c r="D67" s="1074"/>
      <c r="E67" s="139">
        <v>2</v>
      </c>
      <c r="F67" s="139" t="s">
        <v>5</v>
      </c>
      <c r="G67" s="505"/>
      <c r="H67" s="552"/>
    </row>
    <row r="68" spans="1:8" ht="17.7" customHeight="1" x14ac:dyDescent="0.3">
      <c r="A68" s="144"/>
      <c r="B68" s="1074" t="s">
        <v>10</v>
      </c>
      <c r="C68" s="1074"/>
      <c r="D68" s="1074"/>
      <c r="E68" s="139">
        <v>0</v>
      </c>
      <c r="F68" s="139" t="s">
        <v>5</v>
      </c>
      <c r="G68" s="505"/>
      <c r="H68" s="552"/>
    </row>
    <row r="69" spans="1:8" ht="17.7" customHeight="1" x14ac:dyDescent="0.3">
      <c r="A69" s="144"/>
      <c r="B69" s="1074" t="s">
        <v>9</v>
      </c>
      <c r="C69" s="1074"/>
      <c r="D69" s="1074"/>
      <c r="E69" s="139">
        <v>0</v>
      </c>
      <c r="F69" s="139" t="s">
        <v>5</v>
      </c>
      <c r="G69" s="505"/>
      <c r="H69" s="552"/>
    </row>
    <row r="70" spans="1:8" ht="17.7" customHeight="1" x14ac:dyDescent="0.3">
      <c r="A70" s="144"/>
      <c r="B70" s="1074" t="s">
        <v>8</v>
      </c>
      <c r="C70" s="1074"/>
      <c r="D70" s="1074"/>
      <c r="E70" s="139">
        <v>3</v>
      </c>
      <c r="F70" s="139" t="s">
        <v>5</v>
      </c>
      <c r="G70" s="505"/>
      <c r="H70" s="552"/>
    </row>
    <row r="71" spans="1:8" ht="35.25" customHeight="1" x14ac:dyDescent="0.3">
      <c r="A71" s="1075" t="s">
        <v>7</v>
      </c>
      <c r="B71" s="1075"/>
      <c r="C71" s="1075"/>
      <c r="D71" s="1075"/>
      <c r="E71" s="139">
        <v>0</v>
      </c>
      <c r="F71" s="139" t="s">
        <v>5</v>
      </c>
      <c r="G71" s="140">
        <v>0</v>
      </c>
      <c r="H71" s="139" t="s">
        <v>4</v>
      </c>
    </row>
    <row r="72" spans="1:8" ht="17.7" customHeight="1" x14ac:dyDescent="0.3">
      <c r="A72" s="1074" t="s">
        <v>6</v>
      </c>
      <c r="B72" s="1074"/>
      <c r="C72" s="1074"/>
      <c r="D72" s="1074"/>
      <c r="E72" s="139">
        <f>G72*25</f>
        <v>52</v>
      </c>
      <c r="F72" s="139" t="s">
        <v>5</v>
      </c>
      <c r="G72" s="140">
        <f>D6-G71-G64</f>
        <v>2.08</v>
      </c>
      <c r="H72" s="139" t="s">
        <v>4</v>
      </c>
    </row>
    <row r="73" spans="1:8" ht="10.199999999999999" customHeight="1" x14ac:dyDescent="0.3"/>
    <row r="76" spans="1:8" x14ac:dyDescent="0.3">
      <c r="A76" s="138" t="s">
        <v>3</v>
      </c>
    </row>
    <row r="77" spans="1:8" ht="16.2" x14ac:dyDescent="0.3">
      <c r="A77" s="1076" t="s">
        <v>2</v>
      </c>
      <c r="B77" s="1076"/>
      <c r="C77" s="1076"/>
      <c r="D77" s="1076"/>
      <c r="E77" s="1076"/>
      <c r="F77" s="1076"/>
      <c r="G77" s="1076"/>
      <c r="H77" s="1076"/>
    </row>
    <row r="78" spans="1:8" x14ac:dyDescent="0.3">
      <c r="A78" s="138" t="s">
        <v>1</v>
      </c>
    </row>
    <row r="80" spans="1:8" x14ac:dyDescent="0.3">
      <c r="A80" s="1088" t="s">
        <v>0</v>
      </c>
      <c r="B80" s="1088"/>
      <c r="C80" s="1088"/>
      <c r="D80" s="1088"/>
      <c r="E80" s="1088"/>
      <c r="F80" s="1088"/>
      <c r="G80" s="1088"/>
      <c r="H80" s="1088"/>
    </row>
    <row r="81" spans="1:8" x14ac:dyDescent="0.3">
      <c r="A81" s="1088"/>
      <c r="B81" s="1088"/>
      <c r="C81" s="1088"/>
      <c r="D81" s="1088"/>
      <c r="E81" s="1088"/>
      <c r="F81" s="1088"/>
      <c r="G81" s="1088"/>
      <c r="H81" s="1088"/>
    </row>
    <row r="82" spans="1:8" x14ac:dyDescent="0.3">
      <c r="A82" s="1088"/>
      <c r="B82" s="1088"/>
      <c r="C82" s="1088"/>
      <c r="D82" s="1088"/>
      <c r="E82" s="1088"/>
      <c r="F82" s="1088"/>
      <c r="G82" s="1088"/>
      <c r="H82" s="1088"/>
    </row>
  </sheetData>
  <mergeCells count="80">
    <mergeCell ref="C57:H57"/>
    <mergeCell ref="A60:F60"/>
    <mergeCell ref="A61:F61"/>
    <mergeCell ref="D50:H50"/>
    <mergeCell ref="A72:D72"/>
    <mergeCell ref="A64:D64"/>
    <mergeCell ref="B65:D65"/>
    <mergeCell ref="B66:D66"/>
    <mergeCell ref="B67:D67"/>
    <mergeCell ref="B68:D68"/>
    <mergeCell ref="B69:D69"/>
    <mergeCell ref="B70:D70"/>
    <mergeCell ref="A71:D71"/>
    <mergeCell ref="C56:H56"/>
    <mergeCell ref="A50:C50"/>
    <mergeCell ref="A56:B57"/>
    <mergeCell ref="B31:F31"/>
    <mergeCell ref="A21:D21"/>
    <mergeCell ref="A22:A23"/>
    <mergeCell ref="A24:H24"/>
    <mergeCell ref="B25:F25"/>
    <mergeCell ref="B29:F29"/>
    <mergeCell ref="A27:H27"/>
    <mergeCell ref="B28:F28"/>
    <mergeCell ref="A30:H30"/>
    <mergeCell ref="B26:F26"/>
    <mergeCell ref="E14:H14"/>
    <mergeCell ref="A16:D16"/>
    <mergeCell ref="E16:H16"/>
    <mergeCell ref="A18:H18"/>
    <mergeCell ref="A19:B19"/>
    <mergeCell ref="C19:H19"/>
    <mergeCell ref="A2:H2"/>
    <mergeCell ref="A5:H5"/>
    <mergeCell ref="A6:C6"/>
    <mergeCell ref="D6:H6"/>
    <mergeCell ref="A7:C7"/>
    <mergeCell ref="D7:H7"/>
    <mergeCell ref="D8:H8"/>
    <mergeCell ref="A9:C9"/>
    <mergeCell ref="D42:H42"/>
    <mergeCell ref="A43:C43"/>
    <mergeCell ref="D43:H43"/>
    <mergeCell ref="A15:D15"/>
    <mergeCell ref="E15:H15"/>
    <mergeCell ref="A12:H12"/>
    <mergeCell ref="A8:C8"/>
    <mergeCell ref="B22:F23"/>
    <mergeCell ref="G22:H22"/>
    <mergeCell ref="D9:H9"/>
    <mergeCell ref="A11:H11"/>
    <mergeCell ref="A13:D13"/>
    <mergeCell ref="E13:H13"/>
    <mergeCell ref="A14:D14"/>
    <mergeCell ref="A77:H77"/>
    <mergeCell ref="A80:H82"/>
    <mergeCell ref="B32:F32"/>
    <mergeCell ref="A35:F35"/>
    <mergeCell ref="A36:A41"/>
    <mergeCell ref="B36:H36"/>
    <mergeCell ref="B41:H41"/>
    <mergeCell ref="B37:H37"/>
    <mergeCell ref="A45:A47"/>
    <mergeCell ref="B40:H40"/>
    <mergeCell ref="A44:F44"/>
    <mergeCell ref="A63:F63"/>
    <mergeCell ref="A53:B55"/>
    <mergeCell ref="C53:H53"/>
    <mergeCell ref="C55:H55"/>
    <mergeCell ref="C54:H54"/>
    <mergeCell ref="B38:H38"/>
    <mergeCell ref="B39:H39"/>
    <mergeCell ref="B48:H48"/>
    <mergeCell ref="B49:H49"/>
    <mergeCell ref="A51:C51"/>
    <mergeCell ref="D51:H51"/>
    <mergeCell ref="A42:C42"/>
    <mergeCell ref="B45:H45"/>
    <mergeCell ref="B47:H47"/>
    <mergeCell ref="B46:H46"/>
  </mergeCells>
  <pageMargins left="0.7" right="0.7" top="0.75" bottom="0.75" header="0.3" footer="0.3"/>
  <pageSetup paperSize="9" orientation="portrait" r:id="rId1"/>
  <rowBreaks count="1" manualBreakCount="1">
    <brk id="5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7" zoomScaleNormal="100" zoomScaleSheetLayoutView="124" workbookViewId="0">
      <selection activeCell="A19" sqref="A19:B19"/>
    </sheetView>
  </sheetViews>
  <sheetFormatPr defaultColWidth="8.88671875" defaultRowHeight="13.8" x14ac:dyDescent="0.3"/>
  <cols>
    <col min="1" max="1" width="9.33203125" style="86" customWidth="1"/>
    <col min="2" max="2" width="11.6640625" style="86" customWidth="1"/>
    <col min="3" max="3" width="5.6640625" style="86" customWidth="1"/>
    <col min="4" max="4" width="21.6640625" style="86" customWidth="1"/>
    <col min="5" max="5" width="9.33203125" style="86" customWidth="1"/>
    <col min="6" max="6" width="7.33203125" style="86" customWidth="1"/>
    <col min="7" max="7" width="12.6640625" style="86" customWidth="1"/>
    <col min="8" max="8" width="9.6640625" style="86" customWidth="1"/>
    <col min="9" max="16384" width="8.88671875" style="86"/>
  </cols>
  <sheetData>
    <row r="1" spans="1:8" s="393" customFormat="1" ht="10.199999999999999" customHeight="1" x14ac:dyDescent="0.3"/>
    <row r="2" spans="1:8" s="395" customFormat="1" x14ac:dyDescent="0.3">
      <c r="A2" s="1249" t="s">
        <v>91</v>
      </c>
      <c r="B2" s="1249"/>
      <c r="C2" s="1249"/>
      <c r="D2" s="1249"/>
      <c r="E2" s="1249"/>
      <c r="F2" s="1249"/>
      <c r="G2" s="1249"/>
      <c r="H2" s="1249"/>
    </row>
    <row r="3" spans="1:8" s="393" customFormat="1" ht="10.199999999999999" customHeight="1" x14ac:dyDescent="0.3"/>
    <row r="4" spans="1:8" s="393" customFormat="1" ht="15" customHeight="1" x14ac:dyDescent="0.3">
      <c r="A4" s="395" t="s">
        <v>90</v>
      </c>
    </row>
    <row r="5" spans="1:8" s="393" customFormat="1" ht="17.7" customHeight="1" x14ac:dyDescent="0.3">
      <c r="A5" s="847" t="s">
        <v>369</v>
      </c>
      <c r="B5" s="847"/>
      <c r="C5" s="847"/>
      <c r="D5" s="847"/>
      <c r="E5" s="847"/>
      <c r="F5" s="847"/>
      <c r="G5" s="847"/>
      <c r="H5" s="847"/>
    </row>
    <row r="6" spans="1:8" s="393" customFormat="1" ht="17.399999999999999" customHeight="1" x14ac:dyDescent="0.3">
      <c r="A6" s="810" t="s">
        <v>88</v>
      </c>
      <c r="B6" s="903"/>
      <c r="C6" s="903"/>
      <c r="D6" s="903">
        <v>3</v>
      </c>
      <c r="E6" s="903"/>
      <c r="F6" s="903"/>
      <c r="G6" s="903"/>
      <c r="H6" s="811"/>
    </row>
    <row r="7" spans="1:8" s="393" customFormat="1" ht="17.399999999999999" customHeight="1" x14ac:dyDescent="0.3">
      <c r="A7" s="810" t="s">
        <v>87</v>
      </c>
      <c r="B7" s="903"/>
      <c r="C7" s="903"/>
      <c r="D7" s="904" t="s">
        <v>101</v>
      </c>
      <c r="E7" s="904"/>
      <c r="F7" s="904"/>
      <c r="G7" s="904"/>
      <c r="H7" s="905"/>
    </row>
    <row r="8" spans="1:8" s="393" customFormat="1" ht="17.399999999999999" customHeight="1" x14ac:dyDescent="0.3">
      <c r="A8" s="810" t="s">
        <v>85</v>
      </c>
      <c r="B8" s="903"/>
      <c r="C8" s="903"/>
      <c r="D8" s="906" t="s">
        <v>168</v>
      </c>
      <c r="E8" s="906"/>
      <c r="F8" s="906"/>
      <c r="G8" s="906"/>
      <c r="H8" s="907"/>
    </row>
    <row r="9" spans="1:8" s="393" customFormat="1" ht="17.399999999999999" customHeight="1" x14ac:dyDescent="0.3">
      <c r="A9" s="810" t="s">
        <v>83</v>
      </c>
      <c r="B9" s="903"/>
      <c r="C9" s="903"/>
      <c r="D9" s="906" t="s">
        <v>99</v>
      </c>
      <c r="E9" s="906"/>
      <c r="F9" s="906"/>
      <c r="G9" s="906"/>
      <c r="H9" s="907"/>
    </row>
    <row r="10" spans="1:8" s="393" customFormat="1" ht="10.199999999999999"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7" customHeight="1" x14ac:dyDescent="0.3">
      <c r="A12" s="909" t="s">
        <v>915</v>
      </c>
      <c r="B12" s="909"/>
      <c r="C12" s="909"/>
      <c r="D12" s="909"/>
      <c r="E12" s="909"/>
      <c r="F12" s="909"/>
      <c r="G12" s="909"/>
      <c r="H12" s="909"/>
    </row>
    <row r="13" spans="1:8" s="393" customFormat="1" ht="17.7" customHeight="1" x14ac:dyDescent="0.3">
      <c r="A13" s="810" t="s">
        <v>79</v>
      </c>
      <c r="B13" s="903"/>
      <c r="C13" s="903"/>
      <c r="D13" s="903"/>
      <c r="E13" s="903" t="s">
        <v>78</v>
      </c>
      <c r="F13" s="903"/>
      <c r="G13" s="903"/>
      <c r="H13" s="811"/>
    </row>
    <row r="14" spans="1:8" s="393" customFormat="1" ht="17.7" customHeight="1" x14ac:dyDescent="0.3">
      <c r="A14" s="810" t="s">
        <v>77</v>
      </c>
      <c r="B14" s="903"/>
      <c r="C14" s="903"/>
      <c r="D14" s="903"/>
      <c r="E14" s="903" t="s">
        <v>462</v>
      </c>
      <c r="F14" s="903"/>
      <c r="G14" s="903"/>
      <c r="H14" s="811"/>
    </row>
    <row r="15" spans="1:8" s="393" customFormat="1" ht="17.7" customHeight="1" x14ac:dyDescent="0.3">
      <c r="A15" s="810" t="s">
        <v>76</v>
      </c>
      <c r="B15" s="903"/>
      <c r="C15" s="903"/>
      <c r="D15" s="903"/>
      <c r="E15" s="908" t="s">
        <v>128</v>
      </c>
      <c r="F15" s="908"/>
      <c r="G15" s="908"/>
      <c r="H15" s="816"/>
    </row>
    <row r="16" spans="1:8" s="393" customFormat="1" ht="17.7" customHeight="1" x14ac:dyDescent="0.3">
      <c r="A16" s="810" t="s">
        <v>74</v>
      </c>
      <c r="B16" s="903"/>
      <c r="C16" s="903"/>
      <c r="D16" s="903"/>
      <c r="E16" s="903" t="s">
        <v>73</v>
      </c>
      <c r="F16" s="903"/>
      <c r="G16" s="903"/>
      <c r="H16" s="811"/>
    </row>
    <row r="17" spans="1:8" s="393" customFormat="1" ht="10.199999999999999" customHeight="1" x14ac:dyDescent="0.3">
      <c r="A17" s="409"/>
      <c r="B17" s="409"/>
      <c r="C17" s="409"/>
      <c r="D17" s="409"/>
      <c r="E17" s="409"/>
      <c r="F17" s="409"/>
      <c r="G17" s="409"/>
      <c r="H17" s="409"/>
    </row>
    <row r="18" spans="1:8" s="393" customFormat="1" ht="15" customHeight="1" x14ac:dyDescent="0.3">
      <c r="A18" s="812" t="s">
        <v>72</v>
      </c>
      <c r="B18" s="812"/>
      <c r="C18" s="812"/>
      <c r="D18" s="812"/>
      <c r="E18" s="812"/>
      <c r="F18" s="812"/>
      <c r="G18" s="812"/>
      <c r="H18" s="812"/>
    </row>
    <row r="19" spans="1:8" s="393" customFormat="1" ht="42" customHeight="1" x14ac:dyDescent="0.3">
      <c r="A19" s="616" t="s">
        <v>71</v>
      </c>
      <c r="B19" s="616"/>
      <c r="C19" s="817" t="s">
        <v>127</v>
      </c>
      <c r="D19" s="817"/>
      <c r="E19" s="817"/>
      <c r="F19" s="817"/>
      <c r="G19" s="817"/>
      <c r="H19" s="615"/>
    </row>
    <row r="20" spans="1:8" s="393" customFormat="1" ht="10.199999999999999" customHeight="1" x14ac:dyDescent="0.3">
      <c r="A20" s="409"/>
      <c r="B20" s="409"/>
      <c r="C20" s="409"/>
      <c r="D20" s="409"/>
      <c r="E20" s="409"/>
      <c r="F20" s="409"/>
      <c r="G20" s="409"/>
      <c r="H20" s="409"/>
    </row>
    <row r="21" spans="1:8" s="393" customFormat="1" ht="15" customHeight="1" x14ac:dyDescent="0.3">
      <c r="A21" s="825" t="s">
        <v>69</v>
      </c>
      <c r="B21" s="825"/>
      <c r="C21" s="825"/>
      <c r="D21" s="825"/>
      <c r="E21" s="409"/>
      <c r="F21" s="409"/>
      <c r="G21" s="409"/>
      <c r="H21" s="409"/>
    </row>
    <row r="22" spans="1:8" s="393" customFormat="1" x14ac:dyDescent="0.3">
      <c r="A22" s="829" t="s">
        <v>68</v>
      </c>
      <c r="B22" s="830" t="s">
        <v>67</v>
      </c>
      <c r="C22" s="830"/>
      <c r="D22" s="830"/>
      <c r="E22" s="830"/>
      <c r="F22" s="830"/>
      <c r="G22" s="830" t="s">
        <v>66</v>
      </c>
      <c r="H22" s="831"/>
    </row>
    <row r="23" spans="1:8" s="393" customFormat="1" ht="41.25" customHeight="1" x14ac:dyDescent="0.3">
      <c r="A23" s="829"/>
      <c r="B23" s="830"/>
      <c r="C23" s="830"/>
      <c r="D23" s="830"/>
      <c r="E23" s="830"/>
      <c r="F23" s="830"/>
      <c r="G23" s="460" t="s">
        <v>65</v>
      </c>
      <c r="H23" s="461" t="s">
        <v>64</v>
      </c>
    </row>
    <row r="24" spans="1:8" s="393" customFormat="1" ht="17.7" customHeight="1" x14ac:dyDescent="0.3">
      <c r="A24" s="829" t="s">
        <v>63</v>
      </c>
      <c r="B24" s="830"/>
      <c r="C24" s="830"/>
      <c r="D24" s="830"/>
      <c r="E24" s="830"/>
      <c r="F24" s="830"/>
      <c r="G24" s="830"/>
      <c r="H24" s="831"/>
    </row>
    <row r="25" spans="1:8" s="393" customFormat="1" ht="35.1" customHeight="1" x14ac:dyDescent="0.3">
      <c r="A25" s="459" t="s">
        <v>368</v>
      </c>
      <c r="B25" s="817" t="s">
        <v>367</v>
      </c>
      <c r="C25" s="817"/>
      <c r="D25" s="817"/>
      <c r="E25" s="817"/>
      <c r="F25" s="817"/>
      <c r="G25" s="460" t="s">
        <v>60</v>
      </c>
      <c r="H25" s="355" t="s">
        <v>45</v>
      </c>
    </row>
    <row r="26" spans="1:8" s="393" customFormat="1" ht="38.25" customHeight="1" x14ac:dyDescent="0.3">
      <c r="A26" s="459" t="s">
        <v>366</v>
      </c>
      <c r="B26" s="817" t="s">
        <v>365</v>
      </c>
      <c r="C26" s="817"/>
      <c r="D26" s="817"/>
      <c r="E26" s="817"/>
      <c r="F26" s="817"/>
      <c r="G26" s="460" t="s">
        <v>364</v>
      </c>
      <c r="H26" s="355" t="s">
        <v>93</v>
      </c>
    </row>
    <row r="27" spans="1:8" s="393" customFormat="1" ht="17.7" customHeight="1" x14ac:dyDescent="0.3">
      <c r="A27" s="829" t="s">
        <v>56</v>
      </c>
      <c r="B27" s="830"/>
      <c r="C27" s="830"/>
      <c r="D27" s="830"/>
      <c r="E27" s="830"/>
      <c r="F27" s="830"/>
      <c r="G27" s="830"/>
      <c r="H27" s="831"/>
    </row>
    <row r="28" spans="1:8" s="393" customFormat="1" ht="35.1" customHeight="1" x14ac:dyDescent="0.3">
      <c r="A28" s="459" t="s">
        <v>363</v>
      </c>
      <c r="B28" s="817" t="s">
        <v>362</v>
      </c>
      <c r="C28" s="817"/>
      <c r="D28" s="817"/>
      <c r="E28" s="817"/>
      <c r="F28" s="817"/>
      <c r="G28" s="460" t="s">
        <v>158</v>
      </c>
      <c r="H28" s="355" t="s">
        <v>45</v>
      </c>
    </row>
    <row r="29" spans="1:8" s="393" customFormat="1" ht="35.1" customHeight="1" x14ac:dyDescent="0.3">
      <c r="A29" s="459" t="s">
        <v>361</v>
      </c>
      <c r="B29" s="817" t="s">
        <v>360</v>
      </c>
      <c r="C29" s="817"/>
      <c r="D29" s="817"/>
      <c r="E29" s="817"/>
      <c r="F29" s="817"/>
      <c r="G29" s="460" t="s">
        <v>94</v>
      </c>
      <c r="H29" s="355" t="s">
        <v>93</v>
      </c>
    </row>
    <row r="30" spans="1:8" s="393" customFormat="1" ht="17.7" customHeight="1" x14ac:dyDescent="0.3">
      <c r="A30" s="829" t="s">
        <v>49</v>
      </c>
      <c r="B30" s="830"/>
      <c r="C30" s="830"/>
      <c r="D30" s="830"/>
      <c r="E30" s="830"/>
      <c r="F30" s="830"/>
      <c r="G30" s="830"/>
      <c r="H30" s="831"/>
    </row>
    <row r="31" spans="1:8" s="393" customFormat="1" ht="30" customHeight="1" x14ac:dyDescent="0.3">
      <c r="A31" s="459" t="s">
        <v>359</v>
      </c>
      <c r="B31" s="817" t="s">
        <v>358</v>
      </c>
      <c r="C31" s="817"/>
      <c r="D31" s="817"/>
      <c r="E31" s="817"/>
      <c r="F31" s="817"/>
      <c r="G31" s="460" t="s">
        <v>209</v>
      </c>
      <c r="H31" s="355" t="s">
        <v>93</v>
      </c>
    </row>
    <row r="32" spans="1:8" s="393" customFormat="1" ht="30" customHeight="1" x14ac:dyDescent="0.3">
      <c r="A32" s="459" t="s">
        <v>357</v>
      </c>
      <c r="B32" s="615" t="s">
        <v>356</v>
      </c>
      <c r="C32" s="616"/>
      <c r="D32" s="616"/>
      <c r="E32" s="616"/>
      <c r="F32" s="617"/>
      <c r="G32" s="460" t="s">
        <v>204</v>
      </c>
      <c r="H32" s="355" t="s">
        <v>45</v>
      </c>
    </row>
    <row r="33" spans="1:8" ht="10.199999999999999" customHeight="1" x14ac:dyDescent="0.3">
      <c r="A33" s="99"/>
      <c r="B33" s="99"/>
      <c r="C33" s="99"/>
      <c r="D33" s="99"/>
      <c r="E33" s="99"/>
      <c r="F33" s="99"/>
      <c r="G33" s="99"/>
      <c r="H33" s="99"/>
    </row>
    <row r="34" spans="1:8" ht="15" customHeight="1" x14ac:dyDescent="0.3">
      <c r="A34" s="124" t="s">
        <v>44</v>
      </c>
      <c r="B34" s="99"/>
      <c r="C34" s="99"/>
      <c r="D34" s="99"/>
      <c r="E34" s="99"/>
      <c r="F34" s="99"/>
      <c r="G34" s="99"/>
      <c r="H34" s="99"/>
    </row>
    <row r="35" spans="1:8" s="123" customFormat="1" ht="17.7" customHeight="1" x14ac:dyDescent="0.3">
      <c r="A35" s="885" t="s">
        <v>43</v>
      </c>
      <c r="B35" s="885"/>
      <c r="C35" s="885"/>
      <c r="D35" s="885"/>
      <c r="E35" s="885"/>
      <c r="F35" s="885"/>
      <c r="G35" s="98">
        <v>9</v>
      </c>
      <c r="H35" s="485" t="s">
        <v>5</v>
      </c>
    </row>
    <row r="36" spans="1:8" ht="17.25" customHeight="1" x14ac:dyDescent="0.3">
      <c r="A36" s="1011" t="s">
        <v>35</v>
      </c>
      <c r="B36" s="992" t="s">
        <v>355</v>
      </c>
      <c r="C36" s="992"/>
      <c r="D36" s="992"/>
      <c r="E36" s="992"/>
      <c r="F36" s="992"/>
      <c r="G36" s="992"/>
      <c r="H36" s="993"/>
    </row>
    <row r="37" spans="1:8" ht="17.25" customHeight="1" x14ac:dyDescent="0.3">
      <c r="A37" s="1012"/>
      <c r="B37" s="978" t="s">
        <v>354</v>
      </c>
      <c r="C37" s="978"/>
      <c r="D37" s="978"/>
      <c r="E37" s="978"/>
      <c r="F37" s="978"/>
      <c r="G37" s="978"/>
      <c r="H37" s="879"/>
    </row>
    <row r="38" spans="1:8" ht="17.25" customHeight="1" x14ac:dyDescent="0.3">
      <c r="A38" s="1012"/>
      <c r="B38" s="978" t="s">
        <v>353</v>
      </c>
      <c r="C38" s="978"/>
      <c r="D38" s="978"/>
      <c r="E38" s="978"/>
      <c r="F38" s="978"/>
      <c r="G38" s="978"/>
      <c r="H38" s="879"/>
    </row>
    <row r="39" spans="1:8" ht="17.25" customHeight="1" x14ac:dyDescent="0.3">
      <c r="A39" s="1012"/>
      <c r="B39" s="978" t="s">
        <v>352</v>
      </c>
      <c r="C39" s="978"/>
      <c r="D39" s="978"/>
      <c r="E39" s="978"/>
      <c r="F39" s="978"/>
      <c r="G39" s="978"/>
      <c r="H39" s="879"/>
    </row>
    <row r="40" spans="1:8" ht="17.25" customHeight="1" x14ac:dyDescent="0.3">
      <c r="A40" s="1012"/>
      <c r="B40" s="978" t="s">
        <v>351</v>
      </c>
      <c r="C40" s="978"/>
      <c r="D40" s="978"/>
      <c r="E40" s="978"/>
      <c r="F40" s="978"/>
      <c r="G40" s="978"/>
      <c r="H40" s="879"/>
    </row>
    <row r="41" spans="1:8" ht="17.25" customHeight="1" x14ac:dyDescent="0.3">
      <c r="A41" s="1012"/>
      <c r="B41" s="978" t="s">
        <v>350</v>
      </c>
      <c r="C41" s="978"/>
      <c r="D41" s="978"/>
      <c r="E41" s="978"/>
      <c r="F41" s="978"/>
      <c r="G41" s="978"/>
      <c r="H41" s="879"/>
    </row>
    <row r="42" spans="1:8" ht="17.25" customHeight="1" x14ac:dyDescent="0.3">
      <c r="A42" s="1012"/>
      <c r="B42" s="879" t="s">
        <v>349</v>
      </c>
      <c r="C42" s="880"/>
      <c r="D42" s="880"/>
      <c r="E42" s="880"/>
      <c r="F42" s="880"/>
      <c r="G42" s="880"/>
      <c r="H42" s="880"/>
    </row>
    <row r="43" spans="1:8" ht="17.25" customHeight="1" x14ac:dyDescent="0.3">
      <c r="A43" s="1033"/>
      <c r="B43" s="978" t="s">
        <v>348</v>
      </c>
      <c r="C43" s="978"/>
      <c r="D43" s="978"/>
      <c r="E43" s="978"/>
      <c r="F43" s="978"/>
      <c r="G43" s="978"/>
      <c r="H43" s="879"/>
    </row>
    <row r="44" spans="1:8" x14ac:dyDescent="0.3">
      <c r="A44" s="979" t="s">
        <v>31</v>
      </c>
      <c r="B44" s="980"/>
      <c r="C44" s="980"/>
      <c r="D44" s="980" t="s">
        <v>620</v>
      </c>
      <c r="E44" s="980"/>
      <c r="F44" s="980"/>
      <c r="G44" s="980"/>
      <c r="H44" s="981"/>
    </row>
    <row r="45" spans="1:8" ht="39" customHeight="1" x14ac:dyDescent="0.3">
      <c r="A45" s="982" t="s">
        <v>29</v>
      </c>
      <c r="B45" s="983"/>
      <c r="C45" s="983"/>
      <c r="D45" s="983" t="s">
        <v>619</v>
      </c>
      <c r="E45" s="983"/>
      <c r="F45" s="983"/>
      <c r="G45" s="983"/>
      <c r="H45" s="986"/>
    </row>
    <row r="46" spans="1:8" s="123" customFormat="1" ht="17.7" customHeight="1" x14ac:dyDescent="0.3">
      <c r="A46" s="885" t="s">
        <v>106</v>
      </c>
      <c r="B46" s="885"/>
      <c r="C46" s="885"/>
      <c r="D46" s="885"/>
      <c r="E46" s="885"/>
      <c r="F46" s="885"/>
      <c r="G46" s="98">
        <v>9</v>
      </c>
      <c r="H46" s="485" t="s">
        <v>5</v>
      </c>
    </row>
    <row r="47" spans="1:8" ht="19.5" customHeight="1" x14ac:dyDescent="0.3">
      <c r="A47" s="1011" t="s">
        <v>35</v>
      </c>
      <c r="B47" s="978" t="s">
        <v>347</v>
      </c>
      <c r="C47" s="978"/>
      <c r="D47" s="978"/>
      <c r="E47" s="978"/>
      <c r="F47" s="978"/>
      <c r="G47" s="978"/>
      <c r="H47" s="879"/>
    </row>
    <row r="48" spans="1:8" ht="35.25" customHeight="1" x14ac:dyDescent="0.3">
      <c r="A48" s="1012"/>
      <c r="B48" s="978" t="s">
        <v>346</v>
      </c>
      <c r="C48" s="978"/>
      <c r="D48" s="978"/>
      <c r="E48" s="978"/>
      <c r="F48" s="978"/>
      <c r="G48" s="978"/>
      <c r="H48" s="879"/>
    </row>
    <row r="49" spans="1:8" ht="17.25" customHeight="1" x14ac:dyDescent="0.3">
      <c r="A49" s="1012"/>
      <c r="B49" s="978" t="s">
        <v>345</v>
      </c>
      <c r="C49" s="978"/>
      <c r="D49" s="978"/>
      <c r="E49" s="978"/>
      <c r="F49" s="978"/>
      <c r="G49" s="978"/>
      <c r="H49" s="879"/>
    </row>
    <row r="50" spans="1:8" ht="17.25" customHeight="1" x14ac:dyDescent="0.3">
      <c r="A50" s="1012"/>
      <c r="B50" s="978" t="s">
        <v>344</v>
      </c>
      <c r="C50" s="978"/>
      <c r="D50" s="978"/>
      <c r="E50" s="978"/>
      <c r="F50" s="978"/>
      <c r="G50" s="978"/>
      <c r="H50" s="879"/>
    </row>
    <row r="51" spans="1:8" x14ac:dyDescent="0.3">
      <c r="A51" s="979" t="s">
        <v>31</v>
      </c>
      <c r="B51" s="980"/>
      <c r="C51" s="980"/>
      <c r="D51" s="906" t="s">
        <v>1473</v>
      </c>
      <c r="E51" s="906"/>
      <c r="F51" s="906"/>
      <c r="G51" s="906"/>
      <c r="H51" s="907"/>
    </row>
    <row r="52" spans="1:8" ht="38.25" customHeight="1" x14ac:dyDescent="0.3">
      <c r="A52" s="982" t="s">
        <v>29</v>
      </c>
      <c r="B52" s="983"/>
      <c r="C52" s="983"/>
      <c r="D52" s="983" t="s">
        <v>618</v>
      </c>
      <c r="E52" s="983"/>
      <c r="F52" s="983"/>
      <c r="G52" s="983"/>
      <c r="H52" s="986"/>
    </row>
    <row r="53" spans="1:8" ht="10.199999999999999" customHeight="1" x14ac:dyDescent="0.3">
      <c r="A53" s="99"/>
      <c r="B53" s="99"/>
      <c r="C53" s="99"/>
      <c r="D53" s="99"/>
      <c r="E53" s="99"/>
      <c r="F53" s="99"/>
      <c r="G53" s="99"/>
      <c r="H53" s="99"/>
    </row>
    <row r="54" spans="1:8" ht="15" customHeight="1" x14ac:dyDescent="0.3">
      <c r="A54" s="124" t="s">
        <v>27</v>
      </c>
      <c r="B54" s="99"/>
      <c r="C54" s="99"/>
      <c r="D54" s="99"/>
      <c r="E54" s="99"/>
      <c r="F54" s="99"/>
      <c r="G54" s="99"/>
      <c r="H54" s="99"/>
    </row>
    <row r="55" spans="1:8" ht="35.1" customHeight="1" x14ac:dyDescent="0.3">
      <c r="A55" s="976" t="s">
        <v>26</v>
      </c>
      <c r="B55" s="977"/>
      <c r="C55" s="879" t="s">
        <v>617</v>
      </c>
      <c r="D55" s="880"/>
      <c r="E55" s="880"/>
      <c r="F55" s="880"/>
      <c r="G55" s="880"/>
      <c r="H55" s="880"/>
    </row>
    <row r="56" spans="1:8" ht="35.1" customHeight="1" x14ac:dyDescent="0.3">
      <c r="A56" s="1006" t="s">
        <v>22</v>
      </c>
      <c r="B56" s="1007"/>
      <c r="C56" s="978" t="s">
        <v>616</v>
      </c>
      <c r="D56" s="978"/>
      <c r="E56" s="978"/>
      <c r="F56" s="978"/>
      <c r="G56" s="978"/>
      <c r="H56" s="879"/>
    </row>
    <row r="57" spans="1:8" ht="35.1" customHeight="1" x14ac:dyDescent="0.3">
      <c r="A57" s="1002"/>
      <c r="B57" s="1311"/>
      <c r="C57" s="879" t="s">
        <v>615</v>
      </c>
      <c r="D57" s="880"/>
      <c r="E57" s="880"/>
      <c r="F57" s="880"/>
      <c r="G57" s="880"/>
      <c r="H57" s="880"/>
    </row>
    <row r="58" spans="1:8" ht="21.75" customHeight="1" x14ac:dyDescent="0.3">
      <c r="A58" s="868"/>
      <c r="B58" s="1008"/>
      <c r="C58" s="978" t="s">
        <v>343</v>
      </c>
      <c r="D58" s="978"/>
      <c r="E58" s="978"/>
      <c r="F58" s="978"/>
      <c r="G58" s="978"/>
      <c r="H58" s="879"/>
    </row>
    <row r="59" spans="1:8" ht="10.199999999999999" customHeight="1" x14ac:dyDescent="0.3">
      <c r="A59" s="99"/>
      <c r="B59" s="99"/>
      <c r="C59" s="99"/>
      <c r="D59" s="99"/>
      <c r="E59" s="99"/>
      <c r="F59" s="99"/>
      <c r="G59" s="99"/>
      <c r="H59" s="99"/>
    </row>
    <row r="60" spans="1:8" ht="15" customHeight="1" x14ac:dyDescent="0.3">
      <c r="A60" s="124" t="s">
        <v>19</v>
      </c>
      <c r="B60" s="124"/>
      <c r="C60" s="124"/>
      <c r="D60" s="124"/>
      <c r="E60" s="124"/>
      <c r="F60" s="124"/>
      <c r="G60" s="99"/>
      <c r="H60" s="99"/>
    </row>
    <row r="61" spans="1:8" ht="16.2" x14ac:dyDescent="0.3">
      <c r="A61" s="976" t="s">
        <v>18</v>
      </c>
      <c r="B61" s="976"/>
      <c r="C61" s="976"/>
      <c r="D61" s="976"/>
      <c r="E61" s="976"/>
      <c r="F61" s="976"/>
      <c r="G61" s="122">
        <v>2</v>
      </c>
      <c r="H61" s="118" t="s">
        <v>4</v>
      </c>
    </row>
    <row r="62" spans="1:8" x14ac:dyDescent="0.3">
      <c r="A62" s="976" t="s">
        <v>17</v>
      </c>
      <c r="B62" s="976"/>
      <c r="C62" s="976"/>
      <c r="D62" s="976"/>
      <c r="E62" s="976"/>
      <c r="F62" s="976"/>
      <c r="G62" s="122">
        <v>1</v>
      </c>
      <c r="H62" s="118"/>
    </row>
    <row r="63" spans="1:8" x14ac:dyDescent="0.3">
      <c r="A63" s="481"/>
      <c r="B63" s="481"/>
      <c r="C63" s="481"/>
      <c r="D63" s="481"/>
      <c r="E63" s="481"/>
      <c r="F63" s="481"/>
      <c r="G63" s="120"/>
      <c r="H63" s="118"/>
    </row>
    <row r="64" spans="1:8" x14ac:dyDescent="0.3">
      <c r="A64" s="1005" t="s">
        <v>16</v>
      </c>
      <c r="B64" s="1005"/>
      <c r="C64" s="1005"/>
      <c r="D64" s="1005"/>
      <c r="E64" s="1005"/>
      <c r="F64" s="1005"/>
      <c r="G64" s="121"/>
      <c r="H64" s="120"/>
    </row>
    <row r="65" spans="1:8" ht="17.7" customHeight="1" x14ac:dyDescent="0.3">
      <c r="A65" s="880" t="s">
        <v>15</v>
      </c>
      <c r="B65" s="880"/>
      <c r="C65" s="880"/>
      <c r="D65" s="880"/>
      <c r="E65" s="118">
        <f>SUM(E66:E71)</f>
        <v>22</v>
      </c>
      <c r="F65" s="118" t="s">
        <v>5</v>
      </c>
      <c r="G65" s="119">
        <f>E65/25</f>
        <v>0.88</v>
      </c>
      <c r="H65" s="118" t="s">
        <v>4</v>
      </c>
    </row>
    <row r="66" spans="1:8" ht="17.7" customHeight="1" x14ac:dyDescent="0.3">
      <c r="A66" s="99" t="s">
        <v>14</v>
      </c>
      <c r="B66" s="976" t="s">
        <v>13</v>
      </c>
      <c r="C66" s="976"/>
      <c r="D66" s="976"/>
      <c r="E66" s="118">
        <v>9</v>
      </c>
      <c r="F66" s="118" t="s">
        <v>5</v>
      </c>
      <c r="G66" s="469"/>
      <c r="H66" s="548"/>
    </row>
    <row r="67" spans="1:8" ht="17.7" customHeight="1" x14ac:dyDescent="0.3">
      <c r="A67" s="99"/>
      <c r="B67" s="976" t="s">
        <v>12</v>
      </c>
      <c r="C67" s="976"/>
      <c r="D67" s="976"/>
      <c r="E67" s="118">
        <v>9</v>
      </c>
      <c r="F67" s="118" t="s">
        <v>5</v>
      </c>
      <c r="G67" s="469"/>
      <c r="H67" s="548"/>
    </row>
    <row r="68" spans="1:8" ht="17.7" customHeight="1" x14ac:dyDescent="0.3">
      <c r="A68" s="99"/>
      <c r="B68" s="976" t="s">
        <v>11</v>
      </c>
      <c r="C68" s="976"/>
      <c r="D68" s="976"/>
      <c r="E68" s="118">
        <v>2</v>
      </c>
      <c r="F68" s="118" t="s">
        <v>5</v>
      </c>
      <c r="G68" s="469"/>
      <c r="H68" s="548"/>
    </row>
    <row r="69" spans="1:8" ht="17.7" customHeight="1" x14ac:dyDescent="0.3">
      <c r="A69" s="99"/>
      <c r="B69" s="976" t="s">
        <v>10</v>
      </c>
      <c r="C69" s="976"/>
      <c r="D69" s="976"/>
      <c r="E69" s="118">
        <v>0</v>
      </c>
      <c r="F69" s="118" t="s">
        <v>5</v>
      </c>
      <c r="G69" s="469"/>
      <c r="H69" s="548"/>
    </row>
    <row r="70" spans="1:8" ht="17.7" customHeight="1" x14ac:dyDescent="0.3">
      <c r="A70" s="99"/>
      <c r="B70" s="976" t="s">
        <v>9</v>
      </c>
      <c r="C70" s="976"/>
      <c r="D70" s="976"/>
      <c r="E70" s="118">
        <v>0</v>
      </c>
      <c r="F70" s="118" t="s">
        <v>5</v>
      </c>
      <c r="G70" s="469"/>
      <c r="H70" s="548"/>
    </row>
    <row r="71" spans="1:8" ht="17.7" customHeight="1" x14ac:dyDescent="0.3">
      <c r="A71" s="99"/>
      <c r="B71" s="976" t="s">
        <v>8</v>
      </c>
      <c r="C71" s="976"/>
      <c r="D71" s="976"/>
      <c r="E71" s="118">
        <v>2</v>
      </c>
      <c r="F71" s="118" t="s">
        <v>5</v>
      </c>
      <c r="G71" s="469"/>
      <c r="H71" s="548"/>
    </row>
    <row r="72" spans="1:8" ht="31.2" customHeight="1" x14ac:dyDescent="0.3">
      <c r="A72" s="880" t="s">
        <v>7</v>
      </c>
      <c r="B72" s="880"/>
      <c r="C72" s="880"/>
      <c r="D72" s="880"/>
      <c r="E72" s="118">
        <v>0</v>
      </c>
      <c r="F72" s="118" t="s">
        <v>5</v>
      </c>
      <c r="G72" s="119">
        <v>0</v>
      </c>
      <c r="H72" s="118" t="s">
        <v>4</v>
      </c>
    </row>
    <row r="73" spans="1:8" ht="17.7" customHeight="1" x14ac:dyDescent="0.3">
      <c r="A73" s="976" t="s">
        <v>6</v>
      </c>
      <c r="B73" s="976"/>
      <c r="C73" s="976"/>
      <c r="D73" s="976"/>
      <c r="E73" s="118">
        <f>G73*25</f>
        <v>53</v>
      </c>
      <c r="F73" s="118" t="s">
        <v>5</v>
      </c>
      <c r="G73" s="119">
        <f>D6-G72-G65</f>
        <v>2.12</v>
      </c>
      <c r="H73" s="118" t="s">
        <v>4</v>
      </c>
    </row>
    <row r="74" spans="1:8" ht="10.199999999999999" customHeight="1" x14ac:dyDescent="0.3"/>
    <row r="77" spans="1:8" x14ac:dyDescent="0.3">
      <c r="A77" s="86" t="s">
        <v>3</v>
      </c>
    </row>
    <row r="78" spans="1:8" ht="16.2" x14ac:dyDescent="0.3">
      <c r="A78" s="1004" t="s">
        <v>2</v>
      </c>
      <c r="B78" s="1004"/>
      <c r="C78" s="1004"/>
      <c r="D78" s="1004"/>
      <c r="E78" s="1004"/>
      <c r="F78" s="1004"/>
      <c r="G78" s="1004"/>
      <c r="H78" s="1004"/>
    </row>
    <row r="79" spans="1:8" x14ac:dyDescent="0.3">
      <c r="A79" s="86" t="s">
        <v>1</v>
      </c>
    </row>
    <row r="81" spans="1:8" x14ac:dyDescent="0.3">
      <c r="A81" s="1001" t="s">
        <v>0</v>
      </c>
      <c r="B81" s="1001"/>
      <c r="C81" s="1001"/>
      <c r="D81" s="1001"/>
      <c r="E81" s="1001"/>
      <c r="F81" s="1001"/>
      <c r="G81" s="1001"/>
      <c r="H81" s="1001"/>
    </row>
    <row r="82" spans="1:8" x14ac:dyDescent="0.3">
      <c r="A82" s="1001"/>
      <c r="B82" s="1001"/>
      <c r="C82" s="1001"/>
      <c r="D82" s="1001"/>
      <c r="E82" s="1001"/>
      <c r="F82" s="1001"/>
      <c r="G82" s="1001"/>
      <c r="H82" s="1001"/>
    </row>
    <row r="83" spans="1:8" x14ac:dyDescent="0.3">
      <c r="A83" s="1001"/>
      <c r="B83" s="1001"/>
      <c r="C83" s="1001"/>
      <c r="D83" s="1001"/>
      <c r="E83" s="1001"/>
      <c r="F83" s="1001"/>
      <c r="G83" s="1001"/>
      <c r="H83" s="1001"/>
    </row>
  </sheetData>
  <mergeCells count="80">
    <mergeCell ref="A81:H83"/>
    <mergeCell ref="B32:F32"/>
    <mergeCell ref="A12:H12"/>
    <mergeCell ref="A2:H2"/>
    <mergeCell ref="A5:H5"/>
    <mergeCell ref="A6:C6"/>
    <mergeCell ref="D6:H6"/>
    <mergeCell ref="A7:C7"/>
    <mergeCell ref="D7:H7"/>
    <mergeCell ref="A13:D13"/>
    <mergeCell ref="E13:H13"/>
    <mergeCell ref="A14:D14"/>
    <mergeCell ref="E14:H14"/>
    <mergeCell ref="A78:H78"/>
    <mergeCell ref="A8:C8"/>
    <mergeCell ref="D8:H8"/>
    <mergeCell ref="A9:C9"/>
    <mergeCell ref="D9:H9"/>
    <mergeCell ref="A11:H11"/>
    <mergeCell ref="B25:F25"/>
    <mergeCell ref="B29:F29"/>
    <mergeCell ref="A27:H27"/>
    <mergeCell ref="B28:F28"/>
    <mergeCell ref="A15:D15"/>
    <mergeCell ref="E15:H15"/>
    <mergeCell ref="A16:D16"/>
    <mergeCell ref="E16:H16"/>
    <mergeCell ref="A19:B19"/>
    <mergeCell ref="C19:H19"/>
    <mergeCell ref="A18:H18"/>
    <mergeCell ref="A21:D21"/>
    <mergeCell ref="A22:A23"/>
    <mergeCell ref="B22:F23"/>
    <mergeCell ref="G22:H22"/>
    <mergeCell ref="A24:H24"/>
    <mergeCell ref="A30:H30"/>
    <mergeCell ref="B26:F26"/>
    <mergeCell ref="A35:F35"/>
    <mergeCell ref="B38:H38"/>
    <mergeCell ref="B39:H39"/>
    <mergeCell ref="B31:F31"/>
    <mergeCell ref="B42:H42"/>
    <mergeCell ref="A44:C44"/>
    <mergeCell ref="D44:H44"/>
    <mergeCell ref="A36:A43"/>
    <mergeCell ref="B36:H36"/>
    <mergeCell ref="B41:H41"/>
    <mergeCell ref="B43:H43"/>
    <mergeCell ref="B37:H37"/>
    <mergeCell ref="B40:H40"/>
    <mergeCell ref="A64:F64"/>
    <mergeCell ref="A51:C51"/>
    <mergeCell ref="D51:H51"/>
    <mergeCell ref="A62:F62"/>
    <mergeCell ref="D52:H52"/>
    <mergeCell ref="A61:F61"/>
    <mergeCell ref="A52:C52"/>
    <mergeCell ref="A55:B55"/>
    <mergeCell ref="C55:H55"/>
    <mergeCell ref="C57:H57"/>
    <mergeCell ref="A56:B58"/>
    <mergeCell ref="C56:H56"/>
    <mergeCell ref="C58:H58"/>
    <mergeCell ref="A73:D73"/>
    <mergeCell ref="A65:D65"/>
    <mergeCell ref="B66:D66"/>
    <mergeCell ref="B67:D67"/>
    <mergeCell ref="B68:D68"/>
    <mergeCell ref="B69:D69"/>
    <mergeCell ref="B70:D70"/>
    <mergeCell ref="B71:D71"/>
    <mergeCell ref="A72:D72"/>
    <mergeCell ref="A46:F46"/>
    <mergeCell ref="B49:H49"/>
    <mergeCell ref="B48:H48"/>
    <mergeCell ref="A47:A50"/>
    <mergeCell ref="A45:C45"/>
    <mergeCell ref="D45:H45"/>
    <mergeCell ref="B47:H47"/>
    <mergeCell ref="B50:H50"/>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zoomScaleNormal="100" zoomScaleSheetLayoutView="112" workbookViewId="0">
      <selection activeCell="A9" sqref="A9:B9"/>
    </sheetView>
  </sheetViews>
  <sheetFormatPr defaultColWidth="8.88671875" defaultRowHeight="13.8" x14ac:dyDescent="0.3"/>
  <cols>
    <col min="1" max="1" width="26.5546875" style="402" customWidth="1"/>
    <col min="2" max="2" width="56.88671875" style="402" customWidth="1"/>
    <col min="3" max="16384" width="8.88671875" style="402"/>
  </cols>
  <sheetData>
    <row r="2" spans="1:6" s="397" customFormat="1" x14ac:dyDescent="0.3">
      <c r="A2" s="1312" t="s">
        <v>1467</v>
      </c>
      <c r="B2" s="1312"/>
    </row>
    <row r="3" spans="1:6" s="397" customFormat="1" x14ac:dyDescent="0.3">
      <c r="A3" s="398"/>
      <c r="B3" s="398"/>
    </row>
    <row r="4" spans="1:6" s="397" customFormat="1" x14ac:dyDescent="0.3">
      <c r="A4" s="399" t="s">
        <v>828</v>
      </c>
      <c r="B4" s="399"/>
    </row>
    <row r="5" spans="1:6" s="397" customFormat="1" x14ac:dyDescent="0.3">
      <c r="A5" s="400" t="s">
        <v>1517</v>
      </c>
      <c r="B5" s="401"/>
    </row>
    <row r="6" spans="1:6" s="397" customFormat="1" x14ac:dyDescent="0.3">
      <c r="A6" s="400" t="s">
        <v>830</v>
      </c>
      <c r="B6" s="401"/>
    </row>
    <row r="7" spans="1:6" x14ac:dyDescent="0.3">
      <c r="A7" s="400" t="s">
        <v>1511</v>
      </c>
      <c r="B7" s="401"/>
    </row>
    <row r="8" spans="1:6" x14ac:dyDescent="0.3">
      <c r="A8" s="403"/>
      <c r="B8" s="401"/>
    </row>
    <row r="9" spans="1:6" x14ac:dyDescent="0.3">
      <c r="A9" s="1314" t="s">
        <v>1468</v>
      </c>
      <c r="B9" s="1314"/>
    </row>
    <row r="10" spans="1:6" x14ac:dyDescent="0.3">
      <c r="C10" s="404"/>
      <c r="D10" s="404"/>
      <c r="E10" s="404"/>
      <c r="F10" s="404"/>
    </row>
    <row r="11" spans="1:6" ht="145.5" customHeight="1" x14ac:dyDescent="0.3">
      <c r="A11" s="405" t="s">
        <v>1469</v>
      </c>
      <c r="B11" s="406" t="s">
        <v>1470</v>
      </c>
      <c r="C11" s="404"/>
      <c r="D11" s="404"/>
      <c r="E11" s="404"/>
      <c r="F11" s="404"/>
    </row>
    <row r="12" spans="1:6" ht="207" x14ac:dyDescent="0.3">
      <c r="A12" s="405" t="s">
        <v>1471</v>
      </c>
      <c r="B12" s="407" t="s">
        <v>1472</v>
      </c>
      <c r="C12" s="408"/>
      <c r="D12" s="408"/>
      <c r="E12" s="408"/>
      <c r="F12" s="408"/>
    </row>
    <row r="13" spans="1:6" x14ac:dyDescent="0.3">
      <c r="C13" s="404"/>
      <c r="D13" s="404"/>
      <c r="E13" s="404"/>
      <c r="F13" s="404"/>
    </row>
    <row r="14" spans="1:6" x14ac:dyDescent="0.3">
      <c r="A14" s="1313"/>
      <c r="B14" s="1313"/>
      <c r="C14" s="404"/>
      <c r="D14" s="404"/>
      <c r="E14" s="404"/>
      <c r="F14" s="404"/>
    </row>
    <row r="15" spans="1:6" x14ac:dyDescent="0.3">
      <c r="C15" s="404"/>
      <c r="D15" s="404"/>
      <c r="E15" s="404"/>
      <c r="F15" s="404"/>
    </row>
  </sheetData>
  <mergeCells count="3">
    <mergeCell ref="A2:B2"/>
    <mergeCell ref="A14:B14"/>
    <mergeCell ref="A9:B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7"/>
  <sheetViews>
    <sheetView topLeftCell="A28" zoomScaleNormal="100" workbookViewId="0">
      <selection activeCell="N38" sqref="N38"/>
    </sheetView>
  </sheetViews>
  <sheetFormatPr defaultRowHeight="14.4" x14ac:dyDescent="0.3"/>
  <cols>
    <col min="1" max="1" width="6.109375" customWidth="1"/>
    <col min="2" max="2" width="6" customWidth="1"/>
    <col min="3" max="3" width="50.44140625" customWidth="1"/>
    <col min="5" max="5" width="10" customWidth="1"/>
    <col min="7" max="7" width="10.5546875" customWidth="1"/>
  </cols>
  <sheetData>
    <row r="1" spans="2:10" x14ac:dyDescent="0.3">
      <c r="B1" s="679" t="s">
        <v>1405</v>
      </c>
      <c r="C1" s="679"/>
      <c r="D1" s="679"/>
      <c r="E1" s="679"/>
      <c r="F1" s="679"/>
      <c r="G1" s="679"/>
      <c r="H1" s="679"/>
      <c r="I1" s="679"/>
      <c r="J1" s="679"/>
    </row>
    <row r="2" spans="2:10" x14ac:dyDescent="0.3">
      <c r="B2" s="34"/>
      <c r="C2" s="33"/>
      <c r="D2" s="33"/>
      <c r="E2" s="33"/>
      <c r="F2" s="33"/>
      <c r="G2" s="33"/>
      <c r="H2" s="33"/>
      <c r="I2" s="41"/>
      <c r="J2" s="36"/>
    </row>
    <row r="3" spans="2:10" x14ac:dyDescent="0.3">
      <c r="B3" s="680" t="s">
        <v>828</v>
      </c>
      <c r="C3" s="680"/>
      <c r="D3" s="36"/>
      <c r="E3" s="36"/>
      <c r="F3" s="37"/>
      <c r="G3" s="36"/>
      <c r="H3" s="33"/>
      <c r="I3" s="41"/>
      <c r="J3" s="36"/>
    </row>
    <row r="4" spans="2:10" x14ac:dyDescent="0.3">
      <c r="B4" s="39" t="s">
        <v>1406</v>
      </c>
      <c r="C4" s="39"/>
      <c r="D4" s="40"/>
      <c r="E4" s="36"/>
      <c r="F4" s="36"/>
      <c r="G4" s="36"/>
      <c r="H4" s="36"/>
      <c r="I4" s="41"/>
      <c r="J4" s="36"/>
    </row>
    <row r="5" spans="2:10" x14ac:dyDescent="0.3">
      <c r="B5" s="38" t="s">
        <v>830</v>
      </c>
      <c r="C5" s="39"/>
      <c r="D5" s="40"/>
      <c r="E5" s="36"/>
      <c r="F5" s="36"/>
      <c r="G5" s="36"/>
      <c r="H5" s="36"/>
      <c r="I5" s="41"/>
      <c r="J5" s="36"/>
    </row>
    <row r="6" spans="2:10" x14ac:dyDescent="0.3">
      <c r="B6" s="38" t="s">
        <v>831</v>
      </c>
      <c r="C6" s="39"/>
      <c r="D6" s="40"/>
      <c r="E6" s="36"/>
      <c r="F6" s="36"/>
      <c r="G6" s="36"/>
      <c r="H6" s="36"/>
      <c r="I6" s="41"/>
      <c r="J6" s="36"/>
    </row>
    <row r="7" spans="2:10" x14ac:dyDescent="0.3">
      <c r="B7" s="36"/>
      <c r="C7" s="36"/>
      <c r="D7" s="36"/>
      <c r="E7" s="36"/>
      <c r="F7" s="36"/>
      <c r="G7" s="42" t="s">
        <v>832</v>
      </c>
      <c r="H7" s="42" t="s">
        <v>833</v>
      </c>
      <c r="I7" s="41"/>
      <c r="J7" s="36"/>
    </row>
    <row r="8" spans="2:10" x14ac:dyDescent="0.3">
      <c r="B8" s="668" t="s">
        <v>834</v>
      </c>
      <c r="C8" s="670" t="s">
        <v>835</v>
      </c>
      <c r="D8" s="672" t="s">
        <v>88</v>
      </c>
      <c r="E8" s="674" t="s">
        <v>14</v>
      </c>
      <c r="F8" s="674"/>
      <c r="G8" s="674"/>
      <c r="H8" s="675" t="s">
        <v>1407</v>
      </c>
      <c r="I8" s="41"/>
      <c r="J8" s="36"/>
    </row>
    <row r="9" spans="2:10" x14ac:dyDescent="0.3">
      <c r="B9" s="669"/>
      <c r="C9" s="671"/>
      <c r="D9" s="672"/>
      <c r="E9" s="674" t="s">
        <v>1408</v>
      </c>
      <c r="F9" s="674"/>
      <c r="G9" s="664" t="s">
        <v>1409</v>
      </c>
      <c r="H9" s="676"/>
      <c r="I9" s="41"/>
      <c r="J9" s="36"/>
    </row>
    <row r="10" spans="2:10" ht="37.5" customHeight="1" x14ac:dyDescent="0.3">
      <c r="B10" s="669"/>
      <c r="C10" s="671"/>
      <c r="D10" s="673"/>
      <c r="E10" s="188" t="s">
        <v>45</v>
      </c>
      <c r="F10" s="69" t="s">
        <v>424</v>
      </c>
      <c r="G10" s="665"/>
      <c r="H10" s="677"/>
      <c r="I10" s="41"/>
      <c r="J10" s="36"/>
    </row>
    <row r="11" spans="2:10" ht="18" customHeight="1" x14ac:dyDescent="0.3">
      <c r="B11" s="666" t="s">
        <v>841</v>
      </c>
      <c r="C11" s="666"/>
      <c r="D11" s="666"/>
      <c r="E11" s="666"/>
      <c r="F11" s="666"/>
      <c r="G11" s="666"/>
      <c r="H11" s="666"/>
      <c r="I11" s="41"/>
      <c r="J11" s="36"/>
    </row>
    <row r="12" spans="2:10" ht="15" customHeight="1" x14ac:dyDescent="0.3">
      <c r="B12" s="44">
        <v>1</v>
      </c>
      <c r="C12" s="189" t="s">
        <v>842</v>
      </c>
      <c r="D12" s="190">
        <v>2</v>
      </c>
      <c r="E12" s="191">
        <v>2</v>
      </c>
      <c r="F12" s="191">
        <v>0</v>
      </c>
      <c r="G12" s="191">
        <v>1.2</v>
      </c>
      <c r="H12" s="192">
        <v>2</v>
      </c>
      <c r="I12" s="41"/>
      <c r="J12" s="36"/>
    </row>
    <row r="13" spans="2:10" ht="15" customHeight="1" x14ac:dyDescent="0.3">
      <c r="B13" s="44">
        <v>2</v>
      </c>
      <c r="C13" s="189" t="s">
        <v>302</v>
      </c>
      <c r="D13" s="190">
        <v>4</v>
      </c>
      <c r="E13" s="191">
        <v>3</v>
      </c>
      <c r="F13" s="191">
        <v>1</v>
      </c>
      <c r="G13" s="191">
        <v>1.2</v>
      </c>
      <c r="H13" s="192">
        <v>4</v>
      </c>
      <c r="I13" s="41"/>
      <c r="J13" s="36"/>
    </row>
    <row r="14" spans="2:10" ht="15" customHeight="1" x14ac:dyDescent="0.3">
      <c r="B14" s="44">
        <v>3</v>
      </c>
      <c r="C14" s="48" t="s">
        <v>846</v>
      </c>
      <c r="D14" s="190">
        <v>3</v>
      </c>
      <c r="E14" s="191">
        <v>2</v>
      </c>
      <c r="F14" s="191">
        <v>1</v>
      </c>
      <c r="G14" s="191">
        <v>1</v>
      </c>
      <c r="H14" s="192">
        <v>3</v>
      </c>
      <c r="I14" s="41"/>
      <c r="J14" s="36"/>
    </row>
    <row r="15" spans="2:10" ht="15" customHeight="1" x14ac:dyDescent="0.3">
      <c r="B15" s="44">
        <v>4</v>
      </c>
      <c r="C15" s="189" t="s">
        <v>848</v>
      </c>
      <c r="D15" s="190">
        <v>4</v>
      </c>
      <c r="E15" s="191">
        <v>0.5</v>
      </c>
      <c r="F15" s="191">
        <v>3.5</v>
      </c>
      <c r="G15" s="191">
        <v>1.3</v>
      </c>
      <c r="H15" s="192">
        <v>4</v>
      </c>
      <c r="I15" s="41"/>
      <c r="J15" s="36"/>
    </row>
    <row r="16" spans="2:10" ht="15" customHeight="1" x14ac:dyDescent="0.3">
      <c r="B16" s="44">
        <v>5</v>
      </c>
      <c r="C16" s="48" t="s">
        <v>826</v>
      </c>
      <c r="D16" s="190">
        <v>3</v>
      </c>
      <c r="E16" s="191">
        <v>2.5</v>
      </c>
      <c r="F16" s="191">
        <v>0.5</v>
      </c>
      <c r="G16" s="191">
        <v>1.2</v>
      </c>
      <c r="H16" s="192">
        <v>3</v>
      </c>
      <c r="I16" s="41"/>
      <c r="J16" s="36"/>
    </row>
    <row r="17" spans="2:10" ht="15" customHeight="1" x14ac:dyDescent="0.3">
      <c r="B17" s="44">
        <v>6</v>
      </c>
      <c r="C17" s="48" t="s">
        <v>787</v>
      </c>
      <c r="D17" s="190">
        <v>2</v>
      </c>
      <c r="E17" s="191">
        <v>0</v>
      </c>
      <c r="F17" s="191">
        <v>2</v>
      </c>
      <c r="G17" s="191">
        <v>0.9</v>
      </c>
      <c r="H17" s="192">
        <v>2</v>
      </c>
      <c r="I17" s="41"/>
      <c r="J17" s="36"/>
    </row>
    <row r="18" spans="2:10" ht="15" customHeight="1" x14ac:dyDescent="0.3">
      <c r="B18" s="44">
        <v>7</v>
      </c>
      <c r="C18" s="193" t="s">
        <v>850</v>
      </c>
      <c r="D18" s="190">
        <v>2</v>
      </c>
      <c r="E18" s="191">
        <v>1.9</v>
      </c>
      <c r="F18" s="191">
        <v>0.1</v>
      </c>
      <c r="G18" s="191">
        <v>0.8</v>
      </c>
      <c r="H18" s="192">
        <v>2</v>
      </c>
      <c r="I18" s="41"/>
      <c r="J18" s="36"/>
    </row>
    <row r="19" spans="2:10" ht="15" customHeight="1" x14ac:dyDescent="0.3">
      <c r="B19" s="44">
        <v>8</v>
      </c>
      <c r="C19" s="48" t="s">
        <v>851</v>
      </c>
      <c r="D19" s="190">
        <v>5</v>
      </c>
      <c r="E19" s="191">
        <v>4.5</v>
      </c>
      <c r="F19" s="191">
        <v>0.5</v>
      </c>
      <c r="G19" s="191">
        <v>1.6</v>
      </c>
      <c r="H19" s="192">
        <v>5</v>
      </c>
      <c r="I19" s="41"/>
      <c r="J19" s="36"/>
    </row>
    <row r="20" spans="2:10" ht="15" customHeight="1" x14ac:dyDescent="0.3">
      <c r="B20" s="44">
        <v>9</v>
      </c>
      <c r="C20" s="48" t="s">
        <v>231</v>
      </c>
      <c r="D20" s="190">
        <v>4</v>
      </c>
      <c r="E20" s="191">
        <v>4</v>
      </c>
      <c r="F20" s="191">
        <v>0</v>
      </c>
      <c r="G20" s="191">
        <v>1.5</v>
      </c>
      <c r="H20" s="192">
        <v>4</v>
      </c>
      <c r="I20" s="41"/>
      <c r="J20" s="36"/>
    </row>
    <row r="21" spans="2:10" ht="15" customHeight="1" x14ac:dyDescent="0.3">
      <c r="B21" s="44">
        <v>10</v>
      </c>
      <c r="C21" s="194" t="s">
        <v>852</v>
      </c>
      <c r="D21" s="190">
        <v>1</v>
      </c>
      <c r="E21" s="191">
        <v>0.5</v>
      </c>
      <c r="F21" s="191">
        <v>0.5</v>
      </c>
      <c r="G21" s="191">
        <v>0.6</v>
      </c>
      <c r="H21" s="192">
        <v>1</v>
      </c>
      <c r="I21" s="41"/>
      <c r="J21" s="36"/>
    </row>
    <row r="22" spans="2:10" ht="15" customHeight="1" x14ac:dyDescent="0.3">
      <c r="B22" s="49" t="s">
        <v>844</v>
      </c>
      <c r="C22" s="50" t="s">
        <v>853</v>
      </c>
      <c r="D22" s="195">
        <f>SUM(D12:D21)</f>
        <v>30</v>
      </c>
      <c r="E22" s="195">
        <f t="shared" ref="E22:F22" si="0">SUM(E12:E21)</f>
        <v>20.9</v>
      </c>
      <c r="F22" s="195">
        <f t="shared" si="0"/>
        <v>9.1</v>
      </c>
      <c r="G22" s="195">
        <f t="shared" ref="G22:H22" si="1">SUM(G12:G21)</f>
        <v>11.3</v>
      </c>
      <c r="H22" s="196">
        <f t="shared" si="1"/>
        <v>30</v>
      </c>
      <c r="I22" s="41"/>
      <c r="J22" s="36"/>
    </row>
    <row r="23" spans="2:10" ht="18" customHeight="1" x14ac:dyDescent="0.3">
      <c r="B23" s="678" t="s">
        <v>855</v>
      </c>
      <c r="C23" s="678"/>
      <c r="D23" s="678"/>
      <c r="E23" s="678"/>
      <c r="F23" s="678"/>
      <c r="G23" s="678"/>
      <c r="H23" s="678"/>
      <c r="I23" s="41"/>
      <c r="J23" s="36"/>
    </row>
    <row r="24" spans="2:10" ht="15" customHeight="1" x14ac:dyDescent="0.3">
      <c r="B24" s="43"/>
      <c r="C24" s="64"/>
      <c r="D24" s="197">
        <v>0</v>
      </c>
      <c r="E24" s="197">
        <v>0</v>
      </c>
      <c r="F24" s="198">
        <v>0</v>
      </c>
      <c r="G24" s="197">
        <v>0</v>
      </c>
      <c r="H24" s="198">
        <v>0</v>
      </c>
      <c r="I24" s="41"/>
      <c r="J24" s="36"/>
    </row>
    <row r="25" spans="2:10" ht="15" customHeight="1" x14ac:dyDescent="0.3">
      <c r="B25" s="199" t="s">
        <v>847</v>
      </c>
      <c r="C25" s="55" t="s">
        <v>872</v>
      </c>
      <c r="D25" s="200">
        <f t="shared" ref="D25:H25" si="2">SUM(D24:D24)</f>
        <v>0</v>
      </c>
      <c r="E25" s="200">
        <f t="shared" si="2"/>
        <v>0</v>
      </c>
      <c r="F25" s="200">
        <f t="shared" si="2"/>
        <v>0</v>
      </c>
      <c r="G25" s="200">
        <f t="shared" si="2"/>
        <v>0</v>
      </c>
      <c r="H25" s="201">
        <f t="shared" si="2"/>
        <v>0</v>
      </c>
      <c r="I25" s="41"/>
      <c r="J25" s="36"/>
    </row>
    <row r="26" spans="2:10" ht="15" customHeight="1" x14ac:dyDescent="0.3">
      <c r="B26" s="52" t="s">
        <v>857</v>
      </c>
      <c r="C26" s="49" t="s">
        <v>858</v>
      </c>
      <c r="D26" s="195">
        <f>+D22+D25</f>
        <v>30</v>
      </c>
      <c r="E26" s="195">
        <f t="shared" ref="E26:H26" si="3">+E22+E25</f>
        <v>20.9</v>
      </c>
      <c r="F26" s="195">
        <f t="shared" si="3"/>
        <v>9.1</v>
      </c>
      <c r="G26" s="195">
        <f t="shared" si="3"/>
        <v>11.3</v>
      </c>
      <c r="H26" s="196">
        <f t="shared" si="3"/>
        <v>30</v>
      </c>
      <c r="I26" s="41"/>
      <c r="J26" s="36"/>
    </row>
    <row r="27" spans="2:10" x14ac:dyDescent="0.3">
      <c r="B27" s="55"/>
      <c r="C27" s="55"/>
      <c r="D27" s="61"/>
      <c r="E27" s="61"/>
      <c r="F27" s="61"/>
      <c r="G27" s="61"/>
      <c r="H27" s="61"/>
      <c r="I27" s="41"/>
      <c r="J27" s="36"/>
    </row>
    <row r="28" spans="2:10" x14ac:dyDescent="0.3">
      <c r="B28" s="36"/>
      <c r="C28" s="36"/>
      <c r="D28" s="36"/>
      <c r="E28" s="36"/>
      <c r="F28" s="36"/>
      <c r="G28" s="36"/>
      <c r="H28" s="36"/>
      <c r="I28" s="41"/>
      <c r="J28" s="36"/>
    </row>
    <row r="29" spans="2:10" x14ac:dyDescent="0.3">
      <c r="B29" s="36"/>
      <c r="C29" s="36"/>
      <c r="D29" s="36"/>
      <c r="E29" s="36"/>
      <c r="F29" s="36"/>
      <c r="G29" s="42" t="s">
        <v>859</v>
      </c>
      <c r="H29" s="42" t="s">
        <v>860</v>
      </c>
      <c r="I29" s="41"/>
      <c r="J29" s="36"/>
    </row>
    <row r="30" spans="2:10" x14ac:dyDescent="0.3">
      <c r="B30" s="668" t="s">
        <v>834</v>
      </c>
      <c r="C30" s="670" t="s">
        <v>835</v>
      </c>
      <c r="D30" s="672" t="s">
        <v>88</v>
      </c>
      <c r="E30" s="674" t="s">
        <v>14</v>
      </c>
      <c r="F30" s="674"/>
      <c r="G30" s="674"/>
      <c r="H30" s="675" t="s">
        <v>1407</v>
      </c>
      <c r="I30" s="41"/>
      <c r="J30" s="36"/>
    </row>
    <row r="31" spans="2:10" x14ac:dyDescent="0.3">
      <c r="B31" s="669"/>
      <c r="C31" s="671"/>
      <c r="D31" s="672"/>
      <c r="E31" s="674" t="s">
        <v>1408</v>
      </c>
      <c r="F31" s="674"/>
      <c r="G31" s="664" t="s">
        <v>1409</v>
      </c>
      <c r="H31" s="676"/>
      <c r="I31" s="41"/>
      <c r="J31" s="36"/>
    </row>
    <row r="32" spans="2:10" ht="47.4" customHeight="1" x14ac:dyDescent="0.3">
      <c r="B32" s="669"/>
      <c r="C32" s="671"/>
      <c r="D32" s="673"/>
      <c r="E32" s="188" t="s">
        <v>45</v>
      </c>
      <c r="F32" s="69" t="s">
        <v>424</v>
      </c>
      <c r="G32" s="665"/>
      <c r="H32" s="677"/>
      <c r="I32" s="41"/>
      <c r="J32" s="36"/>
    </row>
    <row r="33" spans="2:10" ht="18" customHeight="1" x14ac:dyDescent="0.3">
      <c r="B33" s="666" t="s">
        <v>841</v>
      </c>
      <c r="C33" s="666"/>
      <c r="D33" s="666"/>
      <c r="E33" s="666"/>
      <c r="F33" s="666"/>
      <c r="G33" s="666"/>
      <c r="H33" s="666"/>
      <c r="I33" s="41"/>
      <c r="J33" s="36"/>
    </row>
    <row r="34" spans="2:10" ht="15" customHeight="1" x14ac:dyDescent="0.3">
      <c r="B34" s="44">
        <v>1</v>
      </c>
      <c r="C34" s="193" t="s">
        <v>89</v>
      </c>
      <c r="D34" s="202">
        <v>3</v>
      </c>
      <c r="E34" s="203">
        <v>2.5</v>
      </c>
      <c r="F34" s="203">
        <v>0.5</v>
      </c>
      <c r="G34" s="203">
        <v>0.9</v>
      </c>
      <c r="H34" s="204">
        <v>3</v>
      </c>
      <c r="I34" s="41"/>
      <c r="J34" s="36"/>
    </row>
    <row r="35" spans="2:10" ht="15" customHeight="1" x14ac:dyDescent="0.3">
      <c r="B35" s="44">
        <v>2</v>
      </c>
      <c r="C35" s="189" t="s">
        <v>401</v>
      </c>
      <c r="D35" s="190">
        <v>2</v>
      </c>
      <c r="E35" s="191">
        <v>0.5</v>
      </c>
      <c r="F35" s="191">
        <v>1.5</v>
      </c>
      <c r="G35" s="191">
        <v>0.9</v>
      </c>
      <c r="H35" s="192">
        <v>2</v>
      </c>
      <c r="I35" s="41"/>
      <c r="J35" s="36"/>
    </row>
    <row r="36" spans="2:10" ht="15" customHeight="1" x14ac:dyDescent="0.3">
      <c r="B36" s="44">
        <v>3</v>
      </c>
      <c r="C36" s="48" t="s">
        <v>753</v>
      </c>
      <c r="D36" s="190">
        <v>3</v>
      </c>
      <c r="E36" s="191">
        <v>1</v>
      </c>
      <c r="F36" s="191">
        <v>2</v>
      </c>
      <c r="G36" s="191">
        <v>1.1000000000000001</v>
      </c>
      <c r="H36" s="192">
        <v>3</v>
      </c>
      <c r="I36" s="41"/>
      <c r="J36" s="36"/>
    </row>
    <row r="37" spans="2:10" ht="15" customHeight="1" x14ac:dyDescent="0.3">
      <c r="B37" s="44">
        <v>4</v>
      </c>
      <c r="C37" s="48" t="s">
        <v>862</v>
      </c>
      <c r="D37" s="190">
        <v>3</v>
      </c>
      <c r="E37" s="191">
        <v>2</v>
      </c>
      <c r="F37" s="191">
        <v>1</v>
      </c>
      <c r="G37" s="191">
        <v>1</v>
      </c>
      <c r="H37" s="192">
        <v>3</v>
      </c>
      <c r="I37" s="41"/>
      <c r="J37" s="36"/>
    </row>
    <row r="38" spans="2:10" ht="15" customHeight="1" x14ac:dyDescent="0.3">
      <c r="B38" s="44">
        <v>5</v>
      </c>
      <c r="C38" s="205" t="s">
        <v>876</v>
      </c>
      <c r="D38" s="202">
        <v>3</v>
      </c>
      <c r="E38" s="191">
        <v>2</v>
      </c>
      <c r="F38" s="191">
        <v>1</v>
      </c>
      <c r="G38" s="191">
        <v>0.9</v>
      </c>
      <c r="H38" s="204">
        <v>3</v>
      </c>
      <c r="I38" s="41"/>
      <c r="J38" s="36"/>
    </row>
    <row r="39" spans="2:10" ht="15" customHeight="1" x14ac:dyDescent="0.3">
      <c r="B39" s="44">
        <v>6</v>
      </c>
      <c r="C39" s="48" t="s">
        <v>498</v>
      </c>
      <c r="D39" s="190">
        <v>4</v>
      </c>
      <c r="E39" s="191">
        <v>1</v>
      </c>
      <c r="F39" s="191">
        <v>3</v>
      </c>
      <c r="G39" s="191">
        <v>1.3</v>
      </c>
      <c r="H39" s="192">
        <v>4</v>
      </c>
      <c r="I39" s="41"/>
      <c r="J39" s="36"/>
    </row>
    <row r="40" spans="2:10" ht="15" customHeight="1" x14ac:dyDescent="0.3">
      <c r="B40" s="49" t="s">
        <v>844</v>
      </c>
      <c r="C40" s="50" t="s">
        <v>853</v>
      </c>
      <c r="D40" s="195">
        <f>SUM(D34:D39)</f>
        <v>18</v>
      </c>
      <c r="E40" s="195">
        <f t="shared" ref="E40:F40" si="4">SUM(E34:E39)</f>
        <v>9</v>
      </c>
      <c r="F40" s="195">
        <f t="shared" si="4"/>
        <v>9</v>
      </c>
      <c r="G40" s="195">
        <f t="shared" ref="G40:H40" si="5">SUM(G34:G39)</f>
        <v>6.1000000000000005</v>
      </c>
      <c r="H40" s="196">
        <f t="shared" si="5"/>
        <v>18</v>
      </c>
      <c r="I40" s="41"/>
      <c r="J40" s="36"/>
    </row>
    <row r="41" spans="2:10" ht="18" customHeight="1" x14ac:dyDescent="0.3">
      <c r="B41" s="666" t="s">
        <v>855</v>
      </c>
      <c r="C41" s="666"/>
      <c r="D41" s="666"/>
      <c r="E41" s="666"/>
      <c r="F41" s="666"/>
      <c r="G41" s="666"/>
      <c r="H41" s="666"/>
      <c r="I41" s="41"/>
      <c r="J41" s="36"/>
    </row>
    <row r="42" spans="2:10" ht="30" customHeight="1" x14ac:dyDescent="0.3">
      <c r="B42" s="44">
        <v>1</v>
      </c>
      <c r="C42" s="59" t="s">
        <v>1500</v>
      </c>
      <c r="D42" s="191">
        <v>1</v>
      </c>
      <c r="E42" s="191">
        <v>0.5</v>
      </c>
      <c r="F42" s="191">
        <v>0.5</v>
      </c>
      <c r="G42" s="191">
        <v>0.6</v>
      </c>
      <c r="H42" s="206">
        <v>0</v>
      </c>
      <c r="I42" s="41"/>
      <c r="J42" s="36"/>
    </row>
    <row r="43" spans="2:10" ht="34.5" customHeight="1" x14ac:dyDescent="0.3">
      <c r="B43" s="51">
        <v>2</v>
      </c>
      <c r="C43" s="59" t="s">
        <v>1420</v>
      </c>
      <c r="D43" s="191">
        <f>(D61+D56)/2</f>
        <v>11</v>
      </c>
      <c r="E43" s="191">
        <f t="shared" ref="E43:H43" si="6">(E61+E56)/2</f>
        <v>9</v>
      </c>
      <c r="F43" s="191">
        <f t="shared" si="6"/>
        <v>2</v>
      </c>
      <c r="G43" s="191">
        <f t="shared" si="6"/>
        <v>4.1999999999999993</v>
      </c>
      <c r="H43" s="249">
        <f t="shared" si="6"/>
        <v>11</v>
      </c>
      <c r="I43" s="41"/>
      <c r="J43" s="36"/>
    </row>
    <row r="44" spans="2:10" x14ac:dyDescent="0.3">
      <c r="B44" s="52" t="s">
        <v>847</v>
      </c>
      <c r="C44" s="49" t="s">
        <v>872</v>
      </c>
      <c r="D44" s="195">
        <f>SUM(D42:D43)</f>
        <v>12</v>
      </c>
      <c r="E44" s="195">
        <f t="shared" ref="E44:H44" si="7">SUM(E42:E43)</f>
        <v>9.5</v>
      </c>
      <c r="F44" s="195">
        <f t="shared" si="7"/>
        <v>2.5</v>
      </c>
      <c r="G44" s="195">
        <f>SUM(G42:G43)</f>
        <v>4.7999999999999989</v>
      </c>
      <c r="H44" s="196">
        <f t="shared" si="7"/>
        <v>11</v>
      </c>
      <c r="I44" s="41"/>
      <c r="J44" s="36"/>
    </row>
    <row r="45" spans="2:10" x14ac:dyDescent="0.3">
      <c r="B45" s="53" t="s">
        <v>857</v>
      </c>
      <c r="C45" s="54" t="s">
        <v>858</v>
      </c>
      <c r="D45" s="207">
        <f>+D40+D44</f>
        <v>30</v>
      </c>
      <c r="E45" s="207">
        <f t="shared" ref="E45:H45" si="8">+E40+E44</f>
        <v>18.5</v>
      </c>
      <c r="F45" s="207">
        <f t="shared" si="8"/>
        <v>11.5</v>
      </c>
      <c r="G45" s="207">
        <f>+G40+G44</f>
        <v>10.899999999999999</v>
      </c>
      <c r="H45" s="208">
        <f t="shared" si="8"/>
        <v>29</v>
      </c>
      <c r="I45" s="41"/>
      <c r="J45" s="209"/>
    </row>
    <row r="46" spans="2:10" x14ac:dyDescent="0.3">
      <c r="B46" s="36"/>
      <c r="C46" s="36"/>
      <c r="D46" s="36"/>
      <c r="E46" s="36"/>
      <c r="F46" s="36"/>
      <c r="G46" s="36"/>
      <c r="H46" s="36"/>
      <c r="I46" s="41"/>
      <c r="J46" s="36"/>
    </row>
    <row r="47" spans="2:10" x14ac:dyDescent="0.3">
      <c r="B47" s="36"/>
      <c r="C47" s="36"/>
      <c r="D47" s="33"/>
      <c r="E47" s="37"/>
      <c r="F47" s="36"/>
      <c r="G47" s="42"/>
      <c r="H47" s="36"/>
      <c r="I47" s="41"/>
      <c r="J47" s="36"/>
    </row>
    <row r="48" spans="2:10" x14ac:dyDescent="0.3">
      <c r="B48" s="668" t="s">
        <v>834</v>
      </c>
      <c r="C48" s="670" t="s">
        <v>835</v>
      </c>
      <c r="D48" s="672" t="s">
        <v>88</v>
      </c>
      <c r="E48" s="674" t="s">
        <v>14</v>
      </c>
      <c r="F48" s="674"/>
      <c r="G48" s="674"/>
      <c r="H48" s="675" t="s">
        <v>1407</v>
      </c>
      <c r="I48" s="41"/>
      <c r="J48" s="36"/>
    </row>
    <row r="49" spans="2:10" x14ac:dyDescent="0.3">
      <c r="B49" s="669"/>
      <c r="C49" s="671"/>
      <c r="D49" s="672"/>
      <c r="E49" s="674" t="s">
        <v>1408</v>
      </c>
      <c r="F49" s="674"/>
      <c r="G49" s="664" t="s">
        <v>1409</v>
      </c>
      <c r="H49" s="676"/>
      <c r="I49" s="41"/>
      <c r="J49" s="36"/>
    </row>
    <row r="50" spans="2:10" ht="45.6" customHeight="1" x14ac:dyDescent="0.3">
      <c r="B50" s="669"/>
      <c r="C50" s="671"/>
      <c r="D50" s="673"/>
      <c r="E50" s="188" t="s">
        <v>45</v>
      </c>
      <c r="F50" s="69" t="s">
        <v>424</v>
      </c>
      <c r="G50" s="665"/>
      <c r="H50" s="677"/>
      <c r="I50" s="41"/>
      <c r="J50" s="36"/>
    </row>
    <row r="51" spans="2:10" ht="18" customHeight="1" x14ac:dyDescent="0.3">
      <c r="B51" s="666" t="s">
        <v>866</v>
      </c>
      <c r="C51" s="666"/>
      <c r="D51" s="666"/>
      <c r="E51" s="666"/>
      <c r="F51" s="666"/>
      <c r="G51" s="666"/>
      <c r="H51" s="666"/>
      <c r="I51" s="41"/>
      <c r="J51" s="36"/>
    </row>
    <row r="52" spans="2:10" ht="15" customHeight="1" x14ac:dyDescent="0.3">
      <c r="B52" s="60">
        <v>1</v>
      </c>
      <c r="C52" s="193" t="s">
        <v>867</v>
      </c>
      <c r="D52" s="202">
        <v>3</v>
      </c>
      <c r="E52" s="210">
        <v>2</v>
      </c>
      <c r="F52" s="210">
        <v>1</v>
      </c>
      <c r="G52" s="210">
        <v>1.7</v>
      </c>
      <c r="H52" s="204">
        <v>3</v>
      </c>
      <c r="I52" s="41"/>
      <c r="J52" s="36"/>
    </row>
    <row r="53" spans="2:10" ht="15" customHeight="1" x14ac:dyDescent="0.3">
      <c r="B53" s="60">
        <v>2</v>
      </c>
      <c r="C53" s="48" t="s">
        <v>870</v>
      </c>
      <c r="D53" s="190">
        <v>2</v>
      </c>
      <c r="E53" s="203">
        <v>1.5</v>
      </c>
      <c r="F53" s="203">
        <v>0.5</v>
      </c>
      <c r="G53" s="203">
        <v>0.4</v>
      </c>
      <c r="H53" s="192">
        <v>2</v>
      </c>
      <c r="I53" s="41"/>
      <c r="J53" s="36"/>
    </row>
    <row r="54" spans="2:10" ht="15" customHeight="1" x14ac:dyDescent="0.3">
      <c r="B54" s="60">
        <v>3</v>
      </c>
      <c r="C54" s="48" t="s">
        <v>270</v>
      </c>
      <c r="D54" s="202">
        <v>3</v>
      </c>
      <c r="E54" s="191">
        <v>2</v>
      </c>
      <c r="F54" s="191">
        <v>1</v>
      </c>
      <c r="G54" s="191">
        <v>1</v>
      </c>
      <c r="H54" s="204">
        <v>3</v>
      </c>
      <c r="I54" s="41"/>
      <c r="J54" s="36"/>
    </row>
    <row r="55" spans="2:10" ht="15" customHeight="1" x14ac:dyDescent="0.3">
      <c r="B55" s="60">
        <v>4</v>
      </c>
      <c r="C55" s="48" t="s">
        <v>566</v>
      </c>
      <c r="D55" s="190">
        <v>3</v>
      </c>
      <c r="E55" s="191">
        <v>3</v>
      </c>
      <c r="F55" s="191">
        <v>0</v>
      </c>
      <c r="G55" s="191">
        <v>1</v>
      </c>
      <c r="H55" s="192">
        <v>3</v>
      </c>
      <c r="I55" s="41"/>
      <c r="J55" s="36"/>
    </row>
    <row r="56" spans="2:10" ht="15" customHeight="1" x14ac:dyDescent="0.3">
      <c r="B56" s="49" t="s">
        <v>847</v>
      </c>
      <c r="C56" s="50" t="s">
        <v>872</v>
      </c>
      <c r="D56" s="195">
        <f>SUM(D52:D55)</f>
        <v>11</v>
      </c>
      <c r="E56" s="195">
        <f>SUM(E52:E55)</f>
        <v>8.5</v>
      </c>
      <c r="F56" s="195">
        <f>SUM(F52:F55)</f>
        <v>2.5</v>
      </c>
      <c r="G56" s="195">
        <f>SUM(G52:G55)</f>
        <v>4.0999999999999996</v>
      </c>
      <c r="H56" s="196">
        <f>SUM(H52:H55)</f>
        <v>11</v>
      </c>
      <c r="I56" s="41"/>
      <c r="J56" s="36"/>
    </row>
    <row r="57" spans="2:10" ht="18" customHeight="1" x14ac:dyDescent="0.3">
      <c r="B57" s="666" t="s">
        <v>873</v>
      </c>
      <c r="C57" s="666"/>
      <c r="D57" s="666"/>
      <c r="E57" s="666"/>
      <c r="F57" s="666"/>
      <c r="G57" s="666"/>
      <c r="H57" s="666"/>
      <c r="I57" s="41"/>
      <c r="J57" s="36"/>
    </row>
    <row r="58" spans="2:10" x14ac:dyDescent="0.3">
      <c r="B58" s="60">
        <v>1</v>
      </c>
      <c r="C58" s="193" t="s">
        <v>867</v>
      </c>
      <c r="D58" s="202">
        <v>3</v>
      </c>
      <c r="E58" s="210">
        <v>2</v>
      </c>
      <c r="F58" s="210">
        <v>1</v>
      </c>
      <c r="G58" s="210">
        <v>1.7</v>
      </c>
      <c r="H58" s="204">
        <v>3</v>
      </c>
      <c r="I58" s="41"/>
      <c r="J58" s="36"/>
    </row>
    <row r="59" spans="2:10" x14ac:dyDescent="0.3">
      <c r="B59" s="60">
        <v>2</v>
      </c>
      <c r="C59" s="48" t="s">
        <v>874</v>
      </c>
      <c r="D59" s="190">
        <v>4</v>
      </c>
      <c r="E59" s="203">
        <v>4</v>
      </c>
      <c r="F59" s="203">
        <v>0</v>
      </c>
      <c r="G59" s="203">
        <v>1.3</v>
      </c>
      <c r="H59" s="192">
        <v>4</v>
      </c>
      <c r="I59" s="41"/>
      <c r="J59" s="36"/>
    </row>
    <row r="60" spans="2:10" x14ac:dyDescent="0.3">
      <c r="B60" s="60">
        <v>3</v>
      </c>
      <c r="C60" s="48" t="s">
        <v>604</v>
      </c>
      <c r="D60" s="190">
        <v>4</v>
      </c>
      <c r="E60" s="191">
        <v>3.5</v>
      </c>
      <c r="F60" s="191">
        <v>0.5</v>
      </c>
      <c r="G60" s="191">
        <v>1.3</v>
      </c>
      <c r="H60" s="192">
        <v>4</v>
      </c>
      <c r="I60" s="41"/>
      <c r="J60" s="36"/>
    </row>
    <row r="61" spans="2:10" x14ac:dyDescent="0.3">
      <c r="B61" s="49" t="s">
        <v>847</v>
      </c>
      <c r="C61" s="50" t="s">
        <v>872</v>
      </c>
      <c r="D61" s="195">
        <f>SUM(D58:D60)</f>
        <v>11</v>
      </c>
      <c r="E61" s="195">
        <f>SUM(E58:E60)</f>
        <v>9.5</v>
      </c>
      <c r="F61" s="195">
        <f>SUM(F58:F60)</f>
        <v>1.5</v>
      </c>
      <c r="G61" s="195">
        <f>SUM(G58:G60)</f>
        <v>4.3</v>
      </c>
      <c r="H61" s="196">
        <f>SUM(H58:H60)</f>
        <v>11</v>
      </c>
      <c r="I61" s="41"/>
      <c r="J61" s="36"/>
    </row>
    <row r="62" spans="2:10" x14ac:dyDescent="0.3">
      <c r="B62" s="35"/>
      <c r="C62" s="35"/>
      <c r="D62" s="35"/>
      <c r="E62" s="35"/>
      <c r="F62" s="35"/>
      <c r="G62" s="35"/>
      <c r="H62" s="35"/>
      <c r="I62" s="41"/>
      <c r="J62" s="36"/>
    </row>
    <row r="63" spans="2:10" x14ac:dyDescent="0.3">
      <c r="B63" s="33"/>
      <c r="C63" s="33"/>
      <c r="D63" s="33"/>
      <c r="E63" s="33"/>
      <c r="F63" s="33"/>
      <c r="G63" s="33"/>
      <c r="H63" s="33"/>
      <c r="I63" s="41"/>
      <c r="J63" s="36"/>
    </row>
    <row r="64" spans="2:10" x14ac:dyDescent="0.3">
      <c r="B64" s="36"/>
      <c r="C64" s="36"/>
      <c r="D64" s="36"/>
      <c r="E64" s="36"/>
      <c r="F64" s="36"/>
      <c r="G64" s="42" t="s">
        <v>859</v>
      </c>
      <c r="H64" s="42" t="s">
        <v>875</v>
      </c>
      <c r="I64" s="41"/>
      <c r="J64" s="36"/>
    </row>
    <row r="65" spans="2:10" x14ac:dyDescent="0.3">
      <c r="B65" s="668" t="s">
        <v>834</v>
      </c>
      <c r="C65" s="670" t="s">
        <v>835</v>
      </c>
      <c r="D65" s="672" t="s">
        <v>88</v>
      </c>
      <c r="E65" s="674" t="s">
        <v>14</v>
      </c>
      <c r="F65" s="674"/>
      <c r="G65" s="674"/>
      <c r="H65" s="675" t="s">
        <v>1407</v>
      </c>
      <c r="I65" s="41"/>
      <c r="J65" s="36"/>
    </row>
    <row r="66" spans="2:10" x14ac:dyDescent="0.3">
      <c r="B66" s="669"/>
      <c r="C66" s="671"/>
      <c r="D66" s="672"/>
      <c r="E66" s="674" t="s">
        <v>1408</v>
      </c>
      <c r="F66" s="674"/>
      <c r="G66" s="664" t="s">
        <v>1409</v>
      </c>
      <c r="H66" s="676"/>
      <c r="I66" s="41"/>
      <c r="J66" s="36"/>
    </row>
    <row r="67" spans="2:10" ht="37.200000000000003" customHeight="1" x14ac:dyDescent="0.3">
      <c r="B67" s="669"/>
      <c r="C67" s="671"/>
      <c r="D67" s="673"/>
      <c r="E67" s="188" t="s">
        <v>45</v>
      </c>
      <c r="F67" s="69" t="s">
        <v>424</v>
      </c>
      <c r="G67" s="665"/>
      <c r="H67" s="677"/>
      <c r="I67" s="41"/>
      <c r="J67" s="36"/>
    </row>
    <row r="68" spans="2:10" ht="18" customHeight="1" x14ac:dyDescent="0.3">
      <c r="B68" s="666" t="s">
        <v>841</v>
      </c>
      <c r="C68" s="666"/>
      <c r="D68" s="666"/>
      <c r="E68" s="666"/>
      <c r="F68" s="666"/>
      <c r="G68" s="666"/>
      <c r="H68" s="666"/>
      <c r="I68" s="41"/>
      <c r="J68" s="36"/>
    </row>
    <row r="69" spans="2:10" x14ac:dyDescent="0.3">
      <c r="B69" s="44">
        <v>1</v>
      </c>
      <c r="C69" s="189" t="s">
        <v>681</v>
      </c>
      <c r="D69" s="190">
        <v>3</v>
      </c>
      <c r="E69" s="203">
        <v>2.7</v>
      </c>
      <c r="F69" s="203">
        <v>0.3</v>
      </c>
      <c r="G69" s="203">
        <v>1</v>
      </c>
      <c r="H69" s="192">
        <v>3</v>
      </c>
      <c r="I69" s="41"/>
      <c r="J69" s="36"/>
    </row>
    <row r="70" spans="2:10" x14ac:dyDescent="0.3">
      <c r="B70" s="44">
        <v>2</v>
      </c>
      <c r="C70" s="189" t="s">
        <v>877</v>
      </c>
      <c r="D70" s="190">
        <v>2</v>
      </c>
      <c r="E70" s="191">
        <v>2</v>
      </c>
      <c r="F70" s="191">
        <v>0</v>
      </c>
      <c r="G70" s="191">
        <v>0</v>
      </c>
      <c r="H70" s="192">
        <v>0</v>
      </c>
      <c r="I70" s="41"/>
      <c r="J70" s="36"/>
    </row>
    <row r="71" spans="2:10" x14ac:dyDescent="0.3">
      <c r="B71" s="49" t="s">
        <v>844</v>
      </c>
      <c r="C71" s="50" t="s">
        <v>853</v>
      </c>
      <c r="D71" s="195">
        <f>SUM(D69:D70)</f>
        <v>5</v>
      </c>
      <c r="E71" s="195">
        <f>SUM(E69:E70)</f>
        <v>4.7</v>
      </c>
      <c r="F71" s="195">
        <f>SUM(F69:F70)</f>
        <v>0.3</v>
      </c>
      <c r="G71" s="195">
        <f>SUM(G69:G70)</f>
        <v>1</v>
      </c>
      <c r="H71" s="196">
        <f>SUM(H69:H70)</f>
        <v>3</v>
      </c>
      <c r="I71" s="41"/>
      <c r="J71" s="36"/>
    </row>
    <row r="72" spans="2:10" ht="18" customHeight="1" x14ac:dyDescent="0.3">
      <c r="B72" s="666" t="s">
        <v>855</v>
      </c>
      <c r="C72" s="666"/>
      <c r="D72" s="666"/>
      <c r="E72" s="666"/>
      <c r="F72" s="666"/>
      <c r="G72" s="666"/>
      <c r="H72" s="666"/>
      <c r="I72" s="41"/>
      <c r="J72" s="36"/>
    </row>
    <row r="73" spans="2:10" ht="27.6" x14ac:dyDescent="0.3">
      <c r="B73" s="44">
        <v>1</v>
      </c>
      <c r="C73" s="59" t="s">
        <v>1421</v>
      </c>
      <c r="D73" s="191">
        <f>(D97+D88)/2</f>
        <v>25</v>
      </c>
      <c r="E73" s="191">
        <f t="shared" ref="E73:H73" si="9">(E97+E88)/2</f>
        <v>18.5</v>
      </c>
      <c r="F73" s="191">
        <f t="shared" si="9"/>
        <v>6.5</v>
      </c>
      <c r="G73" s="191" t="e">
        <f>(G97+G88+#REF!)/3</f>
        <v>#REF!</v>
      </c>
      <c r="H73" s="206">
        <f t="shared" si="9"/>
        <v>25</v>
      </c>
      <c r="I73" s="41"/>
      <c r="J73" s="36"/>
    </row>
    <row r="74" spans="2:10" x14ac:dyDescent="0.3">
      <c r="B74" s="52" t="s">
        <v>847</v>
      </c>
      <c r="C74" s="49" t="s">
        <v>872</v>
      </c>
      <c r="D74" s="195">
        <f>SUM(D73:D73)</f>
        <v>25</v>
      </c>
      <c r="E74" s="195">
        <f t="shared" ref="E74:H74" si="10">SUM(E73:E73)</f>
        <v>18.5</v>
      </c>
      <c r="F74" s="195">
        <f t="shared" si="10"/>
        <v>6.5</v>
      </c>
      <c r="G74" s="195" t="e">
        <f t="shared" si="10"/>
        <v>#REF!</v>
      </c>
      <c r="H74" s="196">
        <f t="shared" si="10"/>
        <v>25</v>
      </c>
      <c r="I74" s="41"/>
      <c r="J74" s="36"/>
    </row>
    <row r="75" spans="2:10" x14ac:dyDescent="0.3">
      <c r="B75" s="53" t="s">
        <v>857</v>
      </c>
      <c r="C75" s="54" t="s">
        <v>858</v>
      </c>
      <c r="D75" s="207">
        <f>+D71+D74</f>
        <v>30</v>
      </c>
      <c r="E75" s="207">
        <f t="shared" ref="E75:H75" si="11">+E71+E74</f>
        <v>23.2</v>
      </c>
      <c r="F75" s="207">
        <f t="shared" si="11"/>
        <v>6.8</v>
      </c>
      <c r="G75" s="207" t="e">
        <f t="shared" si="11"/>
        <v>#REF!</v>
      </c>
      <c r="H75" s="208">
        <f t="shared" si="11"/>
        <v>28</v>
      </c>
      <c r="I75" s="41"/>
      <c r="J75" s="36"/>
    </row>
    <row r="76" spans="2:10" x14ac:dyDescent="0.3">
      <c r="B76" s="35"/>
      <c r="C76" s="35"/>
      <c r="D76" s="35"/>
      <c r="E76" s="35"/>
      <c r="F76" s="35"/>
      <c r="G76" s="35"/>
      <c r="H76" s="35"/>
      <c r="I76" s="41"/>
      <c r="J76" s="36"/>
    </row>
    <row r="77" spans="2:10" x14ac:dyDescent="0.3">
      <c r="B77" s="36"/>
      <c r="C77" s="36"/>
      <c r="D77" s="33"/>
      <c r="E77" s="37"/>
      <c r="F77" s="36"/>
      <c r="G77" s="42"/>
      <c r="H77" s="36"/>
      <c r="I77" s="41"/>
      <c r="J77" s="36"/>
    </row>
    <row r="78" spans="2:10" x14ac:dyDescent="0.3">
      <c r="B78" s="668" t="s">
        <v>834</v>
      </c>
      <c r="C78" s="670" t="s">
        <v>835</v>
      </c>
      <c r="D78" s="672" t="s">
        <v>88</v>
      </c>
      <c r="E78" s="674" t="s">
        <v>14</v>
      </c>
      <c r="F78" s="674"/>
      <c r="G78" s="674"/>
      <c r="H78" s="675" t="s">
        <v>1407</v>
      </c>
      <c r="I78" s="41"/>
      <c r="J78" s="36"/>
    </row>
    <row r="79" spans="2:10" x14ac:dyDescent="0.3">
      <c r="B79" s="669"/>
      <c r="C79" s="671"/>
      <c r="D79" s="672"/>
      <c r="E79" s="674" t="s">
        <v>1408</v>
      </c>
      <c r="F79" s="674"/>
      <c r="G79" s="664" t="s">
        <v>1409</v>
      </c>
      <c r="H79" s="676"/>
      <c r="I79" s="41"/>
      <c r="J79" s="36"/>
    </row>
    <row r="80" spans="2:10" ht="31.2" customHeight="1" x14ac:dyDescent="0.3">
      <c r="B80" s="669"/>
      <c r="C80" s="671"/>
      <c r="D80" s="673"/>
      <c r="E80" s="188" t="s">
        <v>45</v>
      </c>
      <c r="F80" s="69" t="s">
        <v>424</v>
      </c>
      <c r="G80" s="665"/>
      <c r="H80" s="677"/>
      <c r="I80" s="41"/>
      <c r="J80" s="36"/>
    </row>
    <row r="81" spans="2:10" ht="18" customHeight="1" x14ac:dyDescent="0.3">
      <c r="B81" s="666" t="s">
        <v>866</v>
      </c>
      <c r="C81" s="666"/>
      <c r="D81" s="666"/>
      <c r="E81" s="666"/>
      <c r="F81" s="666"/>
      <c r="G81" s="666"/>
      <c r="H81" s="666"/>
      <c r="I81" s="41"/>
      <c r="J81" s="36"/>
    </row>
    <row r="82" spans="2:10" x14ac:dyDescent="0.3">
      <c r="B82" s="60">
        <v>1</v>
      </c>
      <c r="C82" s="193" t="s">
        <v>867</v>
      </c>
      <c r="D82" s="210">
        <v>3</v>
      </c>
      <c r="E82" s="210">
        <v>2</v>
      </c>
      <c r="F82" s="210">
        <v>1</v>
      </c>
      <c r="G82" s="210">
        <v>1.8</v>
      </c>
      <c r="H82" s="204">
        <v>3</v>
      </c>
      <c r="I82" s="41"/>
      <c r="J82" s="36"/>
    </row>
    <row r="83" spans="2:10" x14ac:dyDescent="0.3">
      <c r="B83" s="60">
        <v>2</v>
      </c>
      <c r="C83" s="189" t="s">
        <v>869</v>
      </c>
      <c r="D83" s="203">
        <v>7</v>
      </c>
      <c r="E83" s="203">
        <v>6</v>
      </c>
      <c r="F83" s="203">
        <v>1</v>
      </c>
      <c r="G83" s="203">
        <v>1.2</v>
      </c>
      <c r="H83" s="192">
        <v>7</v>
      </c>
      <c r="I83" s="41"/>
      <c r="J83" s="36"/>
    </row>
    <row r="84" spans="2:10" x14ac:dyDescent="0.3">
      <c r="B84" s="60">
        <v>3</v>
      </c>
      <c r="C84" s="48" t="s">
        <v>129</v>
      </c>
      <c r="D84" s="203">
        <v>4</v>
      </c>
      <c r="E84" s="203">
        <v>3</v>
      </c>
      <c r="F84" s="203">
        <v>1</v>
      </c>
      <c r="G84" s="203">
        <v>1.1000000000000001</v>
      </c>
      <c r="H84" s="211">
        <v>4</v>
      </c>
      <c r="I84" s="41"/>
      <c r="J84" s="36"/>
    </row>
    <row r="85" spans="2:10" x14ac:dyDescent="0.3">
      <c r="B85" s="60">
        <v>4</v>
      </c>
      <c r="C85" s="48" t="s">
        <v>529</v>
      </c>
      <c r="D85" s="203">
        <v>3</v>
      </c>
      <c r="E85" s="203">
        <v>1.5</v>
      </c>
      <c r="F85" s="203">
        <v>1.5</v>
      </c>
      <c r="G85" s="203">
        <v>0.9</v>
      </c>
      <c r="H85" s="204">
        <v>3</v>
      </c>
      <c r="I85" s="41"/>
      <c r="J85" s="36"/>
    </row>
    <row r="86" spans="2:10" x14ac:dyDescent="0.3">
      <c r="B86" s="60">
        <v>5</v>
      </c>
      <c r="C86" s="48" t="s">
        <v>169</v>
      </c>
      <c r="D86" s="203">
        <v>4</v>
      </c>
      <c r="E86" s="203">
        <v>4</v>
      </c>
      <c r="F86" s="203">
        <v>0</v>
      </c>
      <c r="G86" s="203">
        <v>1.1000000000000001</v>
      </c>
      <c r="H86" s="192">
        <v>4</v>
      </c>
      <c r="I86" s="41"/>
      <c r="J86" s="36"/>
    </row>
    <row r="87" spans="2:10" x14ac:dyDescent="0.3">
      <c r="B87" s="60">
        <v>6</v>
      </c>
      <c r="C87" s="48" t="s">
        <v>879</v>
      </c>
      <c r="D87" s="212">
        <v>4</v>
      </c>
      <c r="E87" s="213">
        <v>3</v>
      </c>
      <c r="F87" s="213">
        <v>1</v>
      </c>
      <c r="G87" s="213">
        <v>1.1000000000000001</v>
      </c>
      <c r="H87" s="204">
        <v>4</v>
      </c>
      <c r="I87" s="41"/>
      <c r="J87" s="36"/>
    </row>
    <row r="88" spans="2:10" x14ac:dyDescent="0.3">
      <c r="B88" s="49" t="s">
        <v>847</v>
      </c>
      <c r="C88" s="50" t="s">
        <v>872</v>
      </c>
      <c r="D88" s="195">
        <f>SUM(D82:D87)</f>
        <v>25</v>
      </c>
      <c r="E88" s="195">
        <f t="shared" ref="E88:F88" si="12">SUM(E82:E87)</f>
        <v>19.5</v>
      </c>
      <c r="F88" s="195">
        <f t="shared" si="12"/>
        <v>5.5</v>
      </c>
      <c r="G88" s="195">
        <f t="shared" ref="G88:H88" si="13">SUM(G82:G87)</f>
        <v>7.1999999999999993</v>
      </c>
      <c r="H88" s="196">
        <f t="shared" si="13"/>
        <v>25</v>
      </c>
      <c r="I88" s="41"/>
      <c r="J88" s="36"/>
    </row>
    <row r="89" spans="2:10" ht="18" customHeight="1" x14ac:dyDescent="0.3">
      <c r="B89" s="666" t="s">
        <v>873</v>
      </c>
      <c r="C89" s="666"/>
      <c r="D89" s="666"/>
      <c r="E89" s="666"/>
      <c r="F89" s="666"/>
      <c r="G89" s="666"/>
      <c r="H89" s="666"/>
      <c r="I89" s="41"/>
      <c r="J89" s="36"/>
    </row>
    <row r="90" spans="2:10" x14ac:dyDescent="0.3">
      <c r="B90" s="60">
        <v>1</v>
      </c>
      <c r="C90" s="193" t="s">
        <v>867</v>
      </c>
      <c r="D90" s="202">
        <v>3</v>
      </c>
      <c r="E90" s="210">
        <v>2</v>
      </c>
      <c r="F90" s="210">
        <v>1</v>
      </c>
      <c r="G90" s="210">
        <v>1.8</v>
      </c>
      <c r="H90" s="204">
        <v>3</v>
      </c>
      <c r="I90" s="41"/>
      <c r="J90" s="36"/>
    </row>
    <row r="91" spans="2:10" x14ac:dyDescent="0.3">
      <c r="B91" s="60">
        <v>2</v>
      </c>
      <c r="C91" s="189" t="s">
        <v>869</v>
      </c>
      <c r="D91" s="190">
        <v>7</v>
      </c>
      <c r="E91" s="203">
        <v>6</v>
      </c>
      <c r="F91" s="203">
        <v>1</v>
      </c>
      <c r="G91" s="203">
        <v>1.2</v>
      </c>
      <c r="H91" s="192">
        <v>7</v>
      </c>
      <c r="I91" s="41"/>
      <c r="J91" s="36"/>
    </row>
    <row r="92" spans="2:10" x14ac:dyDescent="0.3">
      <c r="B92" s="60">
        <v>3</v>
      </c>
      <c r="C92" s="48" t="s">
        <v>713</v>
      </c>
      <c r="D92" s="214">
        <v>3</v>
      </c>
      <c r="E92" s="203">
        <v>1</v>
      </c>
      <c r="F92" s="203">
        <v>2</v>
      </c>
      <c r="G92" s="203">
        <v>0.9</v>
      </c>
      <c r="H92" s="211">
        <v>3</v>
      </c>
      <c r="I92" s="41"/>
      <c r="J92" s="36"/>
    </row>
    <row r="93" spans="2:10" x14ac:dyDescent="0.3">
      <c r="B93" s="60">
        <v>4</v>
      </c>
      <c r="C93" s="48" t="s">
        <v>461</v>
      </c>
      <c r="D93" s="202">
        <v>3</v>
      </c>
      <c r="E93" s="203">
        <v>1.5</v>
      </c>
      <c r="F93" s="203">
        <v>1.5</v>
      </c>
      <c r="G93" s="203">
        <v>0.9</v>
      </c>
      <c r="H93" s="204">
        <v>3</v>
      </c>
      <c r="I93" s="41"/>
      <c r="J93" s="36"/>
    </row>
    <row r="94" spans="2:10" x14ac:dyDescent="0.3">
      <c r="B94" s="60">
        <v>5</v>
      </c>
      <c r="C94" s="48" t="s">
        <v>656</v>
      </c>
      <c r="D94" s="202">
        <v>3</v>
      </c>
      <c r="E94" s="203">
        <v>3</v>
      </c>
      <c r="F94" s="203">
        <v>0</v>
      </c>
      <c r="G94" s="203">
        <v>1</v>
      </c>
      <c r="H94" s="204">
        <v>3</v>
      </c>
      <c r="I94" s="41"/>
      <c r="J94" s="36"/>
    </row>
    <row r="95" spans="2:10" x14ac:dyDescent="0.3">
      <c r="B95" s="60">
        <v>6</v>
      </c>
      <c r="C95" s="48" t="s">
        <v>880</v>
      </c>
      <c r="D95" s="202">
        <v>3</v>
      </c>
      <c r="E95" s="203">
        <v>2</v>
      </c>
      <c r="F95" s="203">
        <v>1</v>
      </c>
      <c r="G95" s="203">
        <v>0.9</v>
      </c>
      <c r="H95" s="204">
        <v>3</v>
      </c>
      <c r="I95" s="41"/>
      <c r="J95" s="36"/>
    </row>
    <row r="96" spans="2:10" x14ac:dyDescent="0.3">
      <c r="B96" s="60">
        <v>7</v>
      </c>
      <c r="C96" s="48" t="s">
        <v>369</v>
      </c>
      <c r="D96" s="190">
        <v>3</v>
      </c>
      <c r="E96" s="213">
        <v>2</v>
      </c>
      <c r="F96" s="213">
        <v>1</v>
      </c>
      <c r="G96" s="213">
        <v>0.9</v>
      </c>
      <c r="H96" s="192">
        <v>3</v>
      </c>
      <c r="I96" s="41"/>
      <c r="J96" s="36"/>
    </row>
    <row r="97" spans="2:10" x14ac:dyDescent="0.3">
      <c r="B97" s="49" t="s">
        <v>847</v>
      </c>
      <c r="C97" s="50" t="s">
        <v>872</v>
      </c>
      <c r="D97" s="195">
        <f>SUM(D90:D96)</f>
        <v>25</v>
      </c>
      <c r="E97" s="195">
        <f t="shared" ref="E97:F97" si="14">SUM(E90:E96)</f>
        <v>17.5</v>
      </c>
      <c r="F97" s="195">
        <f t="shared" si="14"/>
        <v>7.5</v>
      </c>
      <c r="G97" s="195">
        <f t="shared" ref="G97:H97" si="15">SUM(G90:G96)</f>
        <v>7.6000000000000005</v>
      </c>
      <c r="H97" s="196">
        <f t="shared" si="15"/>
        <v>25</v>
      </c>
      <c r="I97" s="41"/>
      <c r="J97" s="36"/>
    </row>
    <row r="98" spans="2:10" x14ac:dyDescent="0.3">
      <c r="B98" s="55"/>
      <c r="C98" s="55"/>
      <c r="D98" s="215"/>
      <c r="E98" s="215"/>
      <c r="F98" s="215"/>
      <c r="G98" s="215"/>
      <c r="H98" s="215"/>
      <c r="I98" s="41"/>
      <c r="J98" s="36"/>
    </row>
    <row r="99" spans="2:10" x14ac:dyDescent="0.3">
      <c r="B99" s="33"/>
      <c r="C99" s="33"/>
      <c r="D99" s="33"/>
      <c r="E99" s="33"/>
      <c r="F99" s="33"/>
      <c r="G99" s="33"/>
      <c r="H99" s="33"/>
      <c r="I99" s="41"/>
      <c r="J99" s="36"/>
    </row>
    <row r="100" spans="2:10" x14ac:dyDescent="0.3">
      <c r="B100" s="216"/>
      <c r="C100" s="216"/>
      <c r="D100" s="70"/>
      <c r="E100" s="667" t="s">
        <v>881</v>
      </c>
      <c r="F100" s="667"/>
      <c r="G100" s="667"/>
      <c r="H100" s="33"/>
      <c r="I100" s="41"/>
      <c r="J100" s="36"/>
    </row>
    <row r="101" spans="2:10" x14ac:dyDescent="0.3">
      <c r="B101" s="668" t="s">
        <v>834</v>
      </c>
      <c r="C101" s="670" t="s">
        <v>835</v>
      </c>
      <c r="D101" s="672" t="s">
        <v>88</v>
      </c>
      <c r="E101" s="674" t="s">
        <v>14</v>
      </c>
      <c r="F101" s="674"/>
      <c r="G101" s="674"/>
      <c r="H101" s="675" t="s">
        <v>1407</v>
      </c>
      <c r="I101" s="41"/>
      <c r="J101" s="36"/>
    </row>
    <row r="102" spans="2:10" x14ac:dyDescent="0.3">
      <c r="B102" s="669"/>
      <c r="C102" s="671"/>
      <c r="D102" s="672"/>
      <c r="E102" s="674" t="s">
        <v>1408</v>
      </c>
      <c r="F102" s="674"/>
      <c r="G102" s="664" t="s">
        <v>1409</v>
      </c>
      <c r="H102" s="676"/>
      <c r="I102" s="41"/>
      <c r="J102" s="36"/>
    </row>
    <row r="103" spans="2:10" ht="25.5" customHeight="1" x14ac:dyDescent="0.3">
      <c r="B103" s="669"/>
      <c r="C103" s="671"/>
      <c r="D103" s="673"/>
      <c r="E103" s="188" t="s">
        <v>45</v>
      </c>
      <c r="F103" s="69" t="s">
        <v>424</v>
      </c>
      <c r="G103" s="665"/>
      <c r="H103" s="677"/>
      <c r="I103" s="41"/>
      <c r="J103" s="36"/>
    </row>
    <row r="104" spans="2:10" x14ac:dyDescent="0.3">
      <c r="B104" s="217" t="s">
        <v>844</v>
      </c>
      <c r="C104" s="218" t="s">
        <v>1410</v>
      </c>
      <c r="D104" s="219">
        <f>(D105+D106)/2</f>
        <v>90</v>
      </c>
      <c r="E104" s="219">
        <f t="shared" ref="E104:H104" si="16">(E105+E106)/2</f>
        <v>62.6</v>
      </c>
      <c r="F104" s="219">
        <f t="shared" si="16"/>
        <v>27.400000000000002</v>
      </c>
      <c r="G104" s="219">
        <f t="shared" si="16"/>
        <v>30.6</v>
      </c>
      <c r="H104" s="220">
        <f t="shared" si="16"/>
        <v>87</v>
      </c>
      <c r="I104" s="41"/>
      <c r="J104" s="36"/>
    </row>
    <row r="105" spans="2:10" x14ac:dyDescent="0.3">
      <c r="B105" s="222"/>
      <c r="C105" s="223" t="s">
        <v>1411</v>
      </c>
      <c r="D105" s="224">
        <f>D26+D40+D42+D56+D71+D88</f>
        <v>90</v>
      </c>
      <c r="E105" s="225">
        <f>E26+E40+E42+E56+E71+E88</f>
        <v>63.1</v>
      </c>
      <c r="F105" s="224">
        <f>F26+F40+F42+F56+F71+F88</f>
        <v>26.900000000000002</v>
      </c>
      <c r="G105" s="225">
        <f>G26+G40+G42+G56+G71+G88</f>
        <v>30.3</v>
      </c>
      <c r="H105" s="224">
        <f>H26+H40+H42+H56+H71+H88</f>
        <v>87</v>
      </c>
      <c r="I105" s="41"/>
      <c r="J105" s="36"/>
    </row>
    <row r="106" spans="2:10" x14ac:dyDescent="0.3">
      <c r="B106" s="222"/>
      <c r="C106" s="223" t="s">
        <v>1412</v>
      </c>
      <c r="D106" s="224">
        <f>D26+D40+D42+D61+D71+D97</f>
        <v>90</v>
      </c>
      <c r="E106" s="225">
        <f>E26+E40+E42+E61+E71+E97</f>
        <v>62.1</v>
      </c>
      <c r="F106" s="224">
        <f>F26+F40+F42+F61+F71+F97</f>
        <v>27.900000000000002</v>
      </c>
      <c r="G106" s="225">
        <f>G26+G40+G42+G61+G71+G97</f>
        <v>30.900000000000006</v>
      </c>
      <c r="H106" s="224">
        <f>H26+H40+H42+H61+H71+H97</f>
        <v>87</v>
      </c>
      <c r="I106" s="41"/>
      <c r="J106" s="36"/>
    </row>
    <row r="107" spans="2:10" x14ac:dyDescent="0.3">
      <c r="B107" s="226" t="s">
        <v>847</v>
      </c>
      <c r="C107" s="227" t="s">
        <v>1413</v>
      </c>
      <c r="D107" s="228"/>
      <c r="E107" s="228"/>
      <c r="F107" s="228"/>
      <c r="G107" s="228"/>
      <c r="H107" s="221">
        <f>(H108+H109)/2</f>
        <v>96.666666666666671</v>
      </c>
      <c r="I107" s="41"/>
      <c r="J107" s="36"/>
    </row>
    <row r="108" spans="2:10" x14ac:dyDescent="0.3">
      <c r="B108" s="229"/>
      <c r="C108" s="230" t="s">
        <v>1411</v>
      </c>
      <c r="D108" s="68"/>
      <c r="E108" s="68"/>
      <c r="F108" s="68"/>
      <c r="G108" s="68"/>
      <c r="H108" s="224">
        <f>H105*100/D105</f>
        <v>96.666666666666671</v>
      </c>
      <c r="I108" s="41"/>
      <c r="J108" s="36"/>
    </row>
    <row r="109" spans="2:10" x14ac:dyDescent="0.3">
      <c r="B109" s="222"/>
      <c r="C109" s="230" t="s">
        <v>1412</v>
      </c>
      <c r="D109" s="234"/>
      <c r="E109" s="234"/>
      <c r="F109" s="234"/>
      <c r="G109" s="234"/>
      <c r="H109" s="240">
        <f>H106*100/D106</f>
        <v>96.666666666666671</v>
      </c>
      <c r="I109" s="41"/>
      <c r="J109" s="36"/>
    </row>
    <row r="110" spans="2:10" x14ac:dyDescent="0.3">
      <c r="B110" s="235" t="s">
        <v>857</v>
      </c>
      <c r="C110" s="227" t="s">
        <v>1414</v>
      </c>
      <c r="D110" s="228"/>
      <c r="E110" s="228"/>
      <c r="F110" s="228"/>
      <c r="G110" s="250">
        <f>(G111+G112)/2</f>
        <v>34</v>
      </c>
      <c r="H110" s="70"/>
      <c r="I110" s="41"/>
      <c r="J110" s="36"/>
    </row>
    <row r="111" spans="2:10" x14ac:dyDescent="0.3">
      <c r="B111" s="229"/>
      <c r="C111" s="230" t="s">
        <v>1411</v>
      </c>
      <c r="D111" s="68"/>
      <c r="E111" s="68"/>
      <c r="F111" s="68"/>
      <c r="G111" s="224">
        <f>G105*100/D105</f>
        <v>33.666666666666664</v>
      </c>
      <c r="H111" s="68"/>
      <c r="I111" s="41"/>
      <c r="J111" s="36"/>
    </row>
    <row r="112" spans="2:10" x14ac:dyDescent="0.3">
      <c r="B112" s="229"/>
      <c r="C112" s="68" t="s">
        <v>1412</v>
      </c>
      <c r="D112" s="68"/>
      <c r="E112" s="234"/>
      <c r="F112" s="234"/>
      <c r="G112" s="240">
        <f>G106*100/D106</f>
        <v>34.333333333333336</v>
      </c>
      <c r="H112" s="68"/>
      <c r="I112" s="41"/>
      <c r="J112" s="36"/>
    </row>
    <row r="113" spans="2:10" x14ac:dyDescent="0.3">
      <c r="B113" s="217" t="s">
        <v>1415</v>
      </c>
      <c r="C113" s="236" t="s">
        <v>1416</v>
      </c>
      <c r="D113" s="220">
        <f>SUM(E113:F113)</f>
        <v>100</v>
      </c>
      <c r="E113" s="237">
        <f>(E114+E115)/2</f>
        <v>69.555555555555557</v>
      </c>
      <c r="F113" s="238">
        <f>(F114+F115)/2</f>
        <v>30.444444444444443</v>
      </c>
      <c r="G113" s="70"/>
      <c r="H113" s="70"/>
      <c r="I113" s="41"/>
      <c r="J113" s="36"/>
    </row>
    <row r="114" spans="2:10" x14ac:dyDescent="0.3">
      <c r="B114" s="222"/>
      <c r="C114" s="233" t="s">
        <v>1411</v>
      </c>
      <c r="D114" s="232" t="s">
        <v>1417</v>
      </c>
      <c r="E114" s="225">
        <f>E105*100/D105</f>
        <v>70.111111111111114</v>
      </c>
      <c r="F114" s="224">
        <f>F105*100/D105</f>
        <v>29.888888888888889</v>
      </c>
      <c r="G114" s="68"/>
      <c r="H114" s="68"/>
      <c r="I114" s="41"/>
      <c r="J114" s="36"/>
    </row>
    <row r="115" spans="2:10" x14ac:dyDescent="0.3">
      <c r="B115" s="222"/>
      <c r="C115" s="230" t="s">
        <v>1412</v>
      </c>
      <c r="D115" s="232" t="s">
        <v>1417</v>
      </c>
      <c r="E115" s="239">
        <f>E106*100/D106</f>
        <v>69</v>
      </c>
      <c r="F115" s="240">
        <f>F106*100/D106</f>
        <v>31</v>
      </c>
      <c r="G115" s="68"/>
      <c r="H115" s="68"/>
      <c r="I115" s="41"/>
      <c r="J115" s="36"/>
    </row>
    <row r="116" spans="2:10" x14ac:dyDescent="0.3">
      <c r="B116" s="241" t="s">
        <v>845</v>
      </c>
      <c r="C116" s="242" t="s">
        <v>1418</v>
      </c>
      <c r="D116" s="243">
        <f>SUM(D117:D120)</f>
        <v>8</v>
      </c>
      <c r="E116" s="244"/>
      <c r="F116" s="244"/>
      <c r="G116" s="244"/>
      <c r="H116" s="244"/>
      <c r="I116" s="41"/>
      <c r="J116" s="36"/>
    </row>
    <row r="117" spans="2:10" x14ac:dyDescent="0.3">
      <c r="B117" s="222">
        <v>1</v>
      </c>
      <c r="C117" s="233" t="str">
        <f>C15</f>
        <v>Komunikacja społeczna w biznesie</v>
      </c>
      <c r="D117" s="232">
        <v>4</v>
      </c>
      <c r="E117" s="68"/>
      <c r="F117" s="68"/>
      <c r="G117" s="68"/>
      <c r="H117" s="68"/>
      <c r="I117" s="41"/>
      <c r="J117" s="36"/>
    </row>
    <row r="118" spans="2:10" x14ac:dyDescent="0.3">
      <c r="B118" s="222">
        <v>2</v>
      </c>
      <c r="C118" s="233" t="str">
        <f>C21</f>
        <v>Ochrona własności intelektualnej</v>
      </c>
      <c r="D118" s="232">
        <v>1</v>
      </c>
      <c r="E118" s="68"/>
      <c r="F118" s="68"/>
      <c r="G118" s="68"/>
      <c r="H118" s="68"/>
      <c r="I118" s="41"/>
      <c r="J118" s="36"/>
    </row>
    <row r="119" spans="2:10" x14ac:dyDescent="0.3">
      <c r="B119" s="222">
        <v>3</v>
      </c>
      <c r="C119" s="231" t="s">
        <v>1419</v>
      </c>
      <c r="D119" s="232">
        <v>1</v>
      </c>
      <c r="E119" s="68"/>
      <c r="F119" s="68"/>
      <c r="G119" s="68"/>
      <c r="H119" s="68"/>
      <c r="I119" s="41"/>
      <c r="J119" s="36"/>
    </row>
    <row r="120" spans="2:10" x14ac:dyDescent="0.3">
      <c r="B120" s="245">
        <v>4</v>
      </c>
      <c r="C120" s="246" t="s">
        <v>401</v>
      </c>
      <c r="D120" s="247">
        <v>2</v>
      </c>
      <c r="E120" s="68"/>
      <c r="F120" s="68"/>
      <c r="G120" s="68"/>
      <c r="H120" s="68"/>
      <c r="I120" s="41"/>
      <c r="J120" s="36"/>
    </row>
    <row r="121" spans="2:10" x14ac:dyDescent="0.3">
      <c r="I121" s="248"/>
    </row>
    <row r="122" spans="2:10" x14ac:dyDescent="0.3">
      <c r="I122" s="248"/>
    </row>
    <row r="123" spans="2:10" x14ac:dyDescent="0.3">
      <c r="I123" s="248"/>
    </row>
    <row r="124" spans="2:10" x14ac:dyDescent="0.3">
      <c r="I124" s="248"/>
    </row>
    <row r="125" spans="2:10" x14ac:dyDescent="0.3">
      <c r="I125" s="248"/>
    </row>
    <row r="126" spans="2:10" x14ac:dyDescent="0.3">
      <c r="I126" s="248"/>
    </row>
    <row r="127" spans="2:10" x14ac:dyDescent="0.3">
      <c r="I127" s="248"/>
    </row>
  </sheetData>
  <mergeCells count="55">
    <mergeCell ref="B1:J1"/>
    <mergeCell ref="B3:C3"/>
    <mergeCell ref="B8:B10"/>
    <mergeCell ref="C8:C10"/>
    <mergeCell ref="D8:D10"/>
    <mergeCell ref="E8:G8"/>
    <mergeCell ref="H8:H10"/>
    <mergeCell ref="E9:F9"/>
    <mergeCell ref="G9:G10"/>
    <mergeCell ref="B11:H11"/>
    <mergeCell ref="B23:H23"/>
    <mergeCell ref="B30:B32"/>
    <mergeCell ref="C30:C32"/>
    <mergeCell ref="D30:D32"/>
    <mergeCell ref="E30:G30"/>
    <mergeCell ref="H30:H32"/>
    <mergeCell ref="E31:F31"/>
    <mergeCell ref="G31:G32"/>
    <mergeCell ref="B33:H33"/>
    <mergeCell ref="B41:H41"/>
    <mergeCell ref="B48:B50"/>
    <mergeCell ref="C48:C50"/>
    <mergeCell ref="D48:D50"/>
    <mergeCell ref="E48:G48"/>
    <mergeCell ref="H48:H50"/>
    <mergeCell ref="E49:F49"/>
    <mergeCell ref="G49:G50"/>
    <mergeCell ref="B51:H51"/>
    <mergeCell ref="B57:H57"/>
    <mergeCell ref="B65:B67"/>
    <mergeCell ref="C65:C67"/>
    <mergeCell ref="D65:D67"/>
    <mergeCell ref="E65:G65"/>
    <mergeCell ref="H65:H67"/>
    <mergeCell ref="E66:F66"/>
    <mergeCell ref="G66:G67"/>
    <mergeCell ref="B68:H68"/>
    <mergeCell ref="B72:H72"/>
    <mergeCell ref="B78:B80"/>
    <mergeCell ref="C78:C80"/>
    <mergeCell ref="D78:D80"/>
    <mergeCell ref="E78:G78"/>
    <mergeCell ref="H78:H80"/>
    <mergeCell ref="E79:F79"/>
    <mergeCell ref="G79:G80"/>
    <mergeCell ref="G102:G103"/>
    <mergeCell ref="B81:H81"/>
    <mergeCell ref="B89:H89"/>
    <mergeCell ref="E100:G100"/>
    <mergeCell ref="B101:B103"/>
    <mergeCell ref="C101:C103"/>
    <mergeCell ref="D101:D103"/>
    <mergeCell ref="E101:G101"/>
    <mergeCell ref="H101:H103"/>
    <mergeCell ref="E102:F10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zoomScaleSheetLayoutView="112" workbookViewId="0">
      <selection activeCell="F21" sqref="F21"/>
    </sheetView>
  </sheetViews>
  <sheetFormatPr defaultColWidth="8.88671875" defaultRowHeight="14.4" x14ac:dyDescent="0.3"/>
  <cols>
    <col min="1" max="1" width="9.33203125" style="1" customWidth="1"/>
    <col min="2" max="2" width="11.6640625" style="1" customWidth="1"/>
    <col min="3" max="3" width="5.6640625" style="1" customWidth="1"/>
    <col min="4" max="4" width="21.6640625" style="1" customWidth="1"/>
    <col min="5" max="5" width="9.33203125" style="1" customWidth="1"/>
    <col min="6" max="6" width="6.6640625" style="1" customWidth="1"/>
    <col min="7" max="7" width="13.109375" style="1" customWidth="1"/>
    <col min="8" max="8" width="8.88671875" style="1" customWidth="1"/>
    <col min="9" max="10" width="8.88671875" style="1"/>
    <col min="11" max="12" width="8.88671875" style="2"/>
    <col min="13" max="16382" width="8.88671875" style="1"/>
    <col min="16383" max="16384" width="11.5546875" style="1" customWidth="1"/>
  </cols>
  <sheetData>
    <row r="1" spans="1:12" s="382" customFormat="1" ht="9.75" customHeight="1" x14ac:dyDescent="0.3">
      <c r="K1" s="383"/>
      <c r="L1" s="383"/>
    </row>
    <row r="2" spans="1:12" s="384" customFormat="1" x14ac:dyDescent="0.3">
      <c r="A2" s="682" t="s">
        <v>91</v>
      </c>
      <c r="B2" s="682"/>
      <c r="C2" s="682"/>
      <c r="D2" s="682"/>
      <c r="E2" s="682"/>
      <c r="F2" s="682"/>
      <c r="G2" s="682"/>
      <c r="H2" s="682"/>
      <c r="K2" s="385"/>
      <c r="L2" s="385"/>
    </row>
    <row r="3" spans="1:12" s="382" customFormat="1" ht="9.75" customHeight="1" x14ac:dyDescent="0.3">
      <c r="K3" s="383"/>
      <c r="L3" s="383"/>
    </row>
    <row r="4" spans="1:12" s="382" customFormat="1" ht="15" customHeight="1" x14ac:dyDescent="0.3">
      <c r="A4" s="384" t="s">
        <v>90</v>
      </c>
      <c r="K4" s="383"/>
      <c r="L4" s="383"/>
    </row>
    <row r="5" spans="1:12" s="382" customFormat="1" ht="17.25" customHeight="1" x14ac:dyDescent="0.3">
      <c r="A5" s="683" t="s">
        <v>302</v>
      </c>
      <c r="B5" s="683"/>
      <c r="C5" s="683"/>
      <c r="D5" s="683"/>
      <c r="E5" s="683"/>
      <c r="F5" s="683"/>
      <c r="G5" s="683"/>
      <c r="H5" s="683"/>
      <c r="K5" s="383"/>
      <c r="L5" s="383"/>
    </row>
    <row r="6" spans="1:12" s="382" customFormat="1" ht="17.25" customHeight="1" x14ac:dyDescent="0.3">
      <c r="A6" s="684" t="s">
        <v>88</v>
      </c>
      <c r="B6" s="684"/>
      <c r="C6" s="684"/>
      <c r="D6" s="685">
        <v>4</v>
      </c>
      <c r="E6" s="685"/>
      <c r="F6" s="685"/>
      <c r="G6" s="685"/>
      <c r="H6" s="685"/>
      <c r="K6" s="383"/>
      <c r="L6" s="383"/>
    </row>
    <row r="7" spans="1:12" s="382" customFormat="1" x14ac:dyDescent="0.3">
      <c r="A7" s="684" t="s">
        <v>87</v>
      </c>
      <c r="B7" s="684"/>
      <c r="C7" s="684"/>
      <c r="D7" s="686" t="s">
        <v>86</v>
      </c>
      <c r="E7" s="686"/>
      <c r="F7" s="686"/>
      <c r="G7" s="686"/>
      <c r="H7" s="686"/>
      <c r="K7" s="383"/>
      <c r="L7" s="383"/>
    </row>
    <row r="8" spans="1:12" s="382" customFormat="1" ht="17.25" customHeight="1" x14ac:dyDescent="0.3">
      <c r="A8" s="684" t="s">
        <v>85</v>
      </c>
      <c r="B8" s="684"/>
      <c r="C8" s="684"/>
      <c r="D8" s="687" t="s">
        <v>100</v>
      </c>
      <c r="E8" s="687"/>
      <c r="F8" s="687"/>
      <c r="G8" s="687"/>
      <c r="H8" s="687"/>
      <c r="K8" s="383"/>
      <c r="L8" s="383"/>
    </row>
    <row r="9" spans="1:12" s="382" customFormat="1" ht="17.25" customHeight="1" x14ac:dyDescent="0.3">
      <c r="A9" s="684" t="s">
        <v>83</v>
      </c>
      <c r="B9" s="684"/>
      <c r="C9" s="684"/>
      <c r="D9" s="687" t="s">
        <v>301</v>
      </c>
      <c r="E9" s="687"/>
      <c r="F9" s="687"/>
      <c r="G9" s="687"/>
      <c r="H9" s="687"/>
      <c r="K9" s="383"/>
      <c r="L9" s="383"/>
    </row>
    <row r="10" spans="1:12" s="382" customFormat="1" ht="9.75" customHeight="1" x14ac:dyDescent="0.3">
      <c r="A10" s="526"/>
      <c r="B10" s="526"/>
      <c r="C10" s="526"/>
      <c r="D10" s="526"/>
      <c r="E10" s="526"/>
      <c r="F10" s="526"/>
      <c r="G10" s="526"/>
      <c r="H10" s="526"/>
      <c r="K10" s="383"/>
      <c r="L10" s="383"/>
    </row>
    <row r="11" spans="1:12" s="382" customFormat="1" ht="15" customHeight="1" x14ac:dyDescent="0.3">
      <c r="A11" s="688" t="s">
        <v>81</v>
      </c>
      <c r="B11" s="688"/>
      <c r="C11" s="688"/>
      <c r="D11" s="688"/>
      <c r="E11" s="688"/>
      <c r="F11" s="688"/>
      <c r="G11" s="688"/>
      <c r="H11" s="688"/>
      <c r="K11" s="383"/>
      <c r="L11" s="383"/>
    </row>
    <row r="12" spans="1:12" s="382" customFormat="1" ht="17.25" customHeight="1" x14ac:dyDescent="0.3">
      <c r="A12" s="693" t="s">
        <v>915</v>
      </c>
      <c r="B12" s="693"/>
      <c r="C12" s="693"/>
      <c r="D12" s="693"/>
      <c r="E12" s="693"/>
      <c r="F12" s="693"/>
      <c r="G12" s="693"/>
      <c r="H12" s="693"/>
      <c r="K12" s="383"/>
      <c r="L12" s="383"/>
    </row>
    <row r="13" spans="1:12" s="382" customFormat="1" ht="17.25" customHeight="1" x14ac:dyDescent="0.3">
      <c r="A13" s="684" t="s">
        <v>79</v>
      </c>
      <c r="B13" s="684"/>
      <c r="C13" s="684"/>
      <c r="D13" s="684"/>
      <c r="E13" s="685" t="s">
        <v>78</v>
      </c>
      <c r="F13" s="685"/>
      <c r="G13" s="685"/>
      <c r="H13" s="685"/>
      <c r="K13" s="383"/>
      <c r="L13" s="383"/>
    </row>
    <row r="14" spans="1:12" ht="17.25" customHeight="1" x14ac:dyDescent="0.3">
      <c r="A14" s="689" t="s">
        <v>77</v>
      </c>
      <c r="B14" s="689"/>
      <c r="C14" s="689"/>
      <c r="D14" s="689"/>
      <c r="E14" s="694" t="s">
        <v>462</v>
      </c>
      <c r="F14" s="694"/>
      <c r="G14" s="694"/>
      <c r="H14" s="694"/>
    </row>
    <row r="15" spans="1:12" ht="17.25" customHeight="1" x14ac:dyDescent="0.3">
      <c r="A15" s="689" t="s">
        <v>76</v>
      </c>
      <c r="B15" s="689"/>
      <c r="C15" s="689"/>
      <c r="D15" s="689"/>
      <c r="E15" s="695" t="s">
        <v>300</v>
      </c>
      <c r="F15" s="695"/>
      <c r="G15" s="695"/>
      <c r="H15" s="695"/>
    </row>
    <row r="16" spans="1:12" ht="17.25" customHeight="1" x14ac:dyDescent="0.3">
      <c r="A16" s="689" t="s">
        <v>74</v>
      </c>
      <c r="B16" s="689"/>
      <c r="C16" s="689"/>
      <c r="D16" s="689"/>
      <c r="E16" s="694" t="s">
        <v>73</v>
      </c>
      <c r="F16" s="694"/>
      <c r="G16" s="694"/>
      <c r="H16" s="694"/>
    </row>
    <row r="17" spans="1:12" ht="9.75" customHeight="1" x14ac:dyDescent="0.3">
      <c r="A17" s="527"/>
      <c r="B17" s="527"/>
      <c r="C17" s="527"/>
      <c r="D17" s="527"/>
      <c r="E17" s="527"/>
      <c r="F17" s="527"/>
      <c r="G17" s="527"/>
      <c r="H17" s="527"/>
    </row>
    <row r="18" spans="1:12" ht="15" customHeight="1" x14ac:dyDescent="0.3">
      <c r="A18" s="696" t="s">
        <v>72</v>
      </c>
      <c r="B18" s="696"/>
      <c r="C18" s="696"/>
      <c r="D18" s="696"/>
      <c r="E18" s="696"/>
      <c r="F18" s="696"/>
      <c r="G18" s="696"/>
      <c r="H18" s="696"/>
    </row>
    <row r="19" spans="1:12" ht="39.75" customHeight="1" x14ac:dyDescent="0.3">
      <c r="A19" s="697" t="s">
        <v>71</v>
      </c>
      <c r="B19" s="697"/>
      <c r="C19" s="698" t="s">
        <v>299</v>
      </c>
      <c r="D19" s="698"/>
      <c r="E19" s="698"/>
      <c r="F19" s="698"/>
      <c r="G19" s="698"/>
      <c r="H19" s="698"/>
    </row>
    <row r="20" spans="1:12" ht="9.75" customHeight="1" x14ac:dyDescent="0.3">
      <c r="A20" s="527"/>
      <c r="B20" s="527"/>
      <c r="C20" s="527"/>
      <c r="D20" s="527"/>
      <c r="E20" s="527"/>
      <c r="F20" s="527"/>
      <c r="G20" s="527"/>
      <c r="H20" s="527"/>
    </row>
    <row r="21" spans="1:12" s="382" customFormat="1" ht="15" customHeight="1" x14ac:dyDescent="0.3">
      <c r="A21" s="702" t="s">
        <v>69</v>
      </c>
      <c r="B21" s="702"/>
      <c r="C21" s="702"/>
      <c r="D21" s="702"/>
      <c r="E21" s="526"/>
      <c r="F21" s="526"/>
      <c r="G21" s="526"/>
      <c r="H21" s="526"/>
      <c r="K21" s="383"/>
      <c r="L21" s="383"/>
    </row>
    <row r="22" spans="1:12" s="382" customFormat="1" ht="13.95" customHeight="1" x14ac:dyDescent="0.3">
      <c r="A22" s="690" t="s">
        <v>68</v>
      </c>
      <c r="B22" s="691" t="s">
        <v>67</v>
      </c>
      <c r="C22" s="691"/>
      <c r="D22" s="691"/>
      <c r="E22" s="691"/>
      <c r="F22" s="691"/>
      <c r="G22" s="692" t="s">
        <v>66</v>
      </c>
      <c r="H22" s="692"/>
      <c r="K22" s="383"/>
      <c r="L22" s="383"/>
    </row>
    <row r="23" spans="1:12" s="382" customFormat="1" ht="42.75" customHeight="1" x14ac:dyDescent="0.3">
      <c r="A23" s="690"/>
      <c r="B23" s="691"/>
      <c r="C23" s="691"/>
      <c r="D23" s="691"/>
      <c r="E23" s="691"/>
      <c r="F23" s="691"/>
      <c r="G23" s="447" t="s">
        <v>65</v>
      </c>
      <c r="H23" s="448" t="s">
        <v>64</v>
      </c>
      <c r="K23" s="383"/>
      <c r="L23" s="383"/>
    </row>
    <row r="24" spans="1:12" s="382" customFormat="1" ht="17.25" customHeight="1" x14ac:dyDescent="0.3">
      <c r="A24" s="704" t="s">
        <v>63</v>
      </c>
      <c r="B24" s="704"/>
      <c r="C24" s="704"/>
      <c r="D24" s="704"/>
      <c r="E24" s="704"/>
      <c r="F24" s="704"/>
      <c r="G24" s="704"/>
      <c r="H24" s="704"/>
      <c r="K24" s="383"/>
      <c r="L24" s="383"/>
    </row>
    <row r="25" spans="1:12" s="382" customFormat="1" ht="48.75" customHeight="1" x14ac:dyDescent="0.3">
      <c r="A25" s="446" t="s">
        <v>298</v>
      </c>
      <c r="B25" s="703" t="s">
        <v>1460</v>
      </c>
      <c r="C25" s="703"/>
      <c r="D25" s="703"/>
      <c r="E25" s="703"/>
      <c r="F25" s="703"/>
      <c r="G25" s="386" t="s">
        <v>297</v>
      </c>
      <c r="H25" s="354" t="s">
        <v>93</v>
      </c>
      <c r="K25" s="383"/>
      <c r="L25" s="383"/>
    </row>
    <row r="26" spans="1:12" s="382" customFormat="1" ht="39.75" customHeight="1" x14ac:dyDescent="0.3">
      <c r="A26" s="446" t="s">
        <v>296</v>
      </c>
      <c r="B26" s="703" t="s">
        <v>295</v>
      </c>
      <c r="C26" s="703"/>
      <c r="D26" s="703"/>
      <c r="E26" s="703"/>
      <c r="F26" s="703"/>
      <c r="G26" s="386" t="s">
        <v>97</v>
      </c>
      <c r="H26" s="354" t="s">
        <v>93</v>
      </c>
      <c r="K26" s="383"/>
      <c r="L26" s="383"/>
    </row>
    <row r="27" spans="1:12" s="382" customFormat="1" ht="17.25" customHeight="1" x14ac:dyDescent="0.3">
      <c r="A27" s="704" t="s">
        <v>56</v>
      </c>
      <c r="B27" s="704"/>
      <c r="C27" s="704"/>
      <c r="D27" s="704"/>
      <c r="E27" s="704"/>
      <c r="F27" s="704"/>
      <c r="G27" s="704"/>
      <c r="H27" s="704"/>
      <c r="K27" s="383"/>
      <c r="L27" s="383"/>
    </row>
    <row r="28" spans="1:12" s="382" customFormat="1" ht="90" customHeight="1" x14ac:dyDescent="0.3">
      <c r="A28" s="446" t="s">
        <v>294</v>
      </c>
      <c r="B28" s="703" t="s">
        <v>1461</v>
      </c>
      <c r="C28" s="703"/>
      <c r="D28" s="703"/>
      <c r="E28" s="703"/>
      <c r="F28" s="703"/>
      <c r="G28" s="386" t="s">
        <v>53</v>
      </c>
      <c r="H28" s="354" t="s">
        <v>93</v>
      </c>
      <c r="K28" s="383"/>
      <c r="L28" s="383"/>
    </row>
    <row r="29" spans="1:12" s="382" customFormat="1" ht="47.25" customHeight="1" x14ac:dyDescent="0.3">
      <c r="A29" s="446" t="s">
        <v>293</v>
      </c>
      <c r="B29" s="703" t="s">
        <v>292</v>
      </c>
      <c r="C29" s="703"/>
      <c r="D29" s="703"/>
      <c r="E29" s="703"/>
      <c r="F29" s="703"/>
      <c r="G29" s="386" t="s">
        <v>94</v>
      </c>
      <c r="H29" s="354" t="s">
        <v>45</v>
      </c>
      <c r="K29" s="383"/>
      <c r="L29" s="383"/>
    </row>
    <row r="30" spans="1:12" s="382" customFormat="1" ht="17.25" customHeight="1" x14ac:dyDescent="0.3">
      <c r="A30" s="704" t="s">
        <v>49</v>
      </c>
      <c r="B30" s="704"/>
      <c r="C30" s="704"/>
      <c r="D30" s="704"/>
      <c r="E30" s="704"/>
      <c r="F30" s="704"/>
      <c r="G30" s="704"/>
      <c r="H30" s="704"/>
      <c r="K30" s="383"/>
      <c r="L30" s="383"/>
    </row>
    <row r="31" spans="1:12" s="382" customFormat="1" ht="50.25" customHeight="1" x14ac:dyDescent="0.3">
      <c r="A31" s="446" t="s">
        <v>291</v>
      </c>
      <c r="B31" s="703" t="s">
        <v>290</v>
      </c>
      <c r="C31" s="703"/>
      <c r="D31" s="703"/>
      <c r="E31" s="703"/>
      <c r="F31" s="703"/>
      <c r="G31" s="386" t="s">
        <v>46</v>
      </c>
      <c r="H31" s="354" t="s">
        <v>93</v>
      </c>
      <c r="K31" s="383"/>
      <c r="L31" s="383"/>
    </row>
    <row r="32" spans="1:12" ht="9.75" customHeight="1" x14ac:dyDescent="0.3">
      <c r="A32" s="527"/>
      <c r="B32" s="527"/>
      <c r="C32" s="527"/>
      <c r="D32" s="527"/>
      <c r="E32" s="527"/>
      <c r="F32" s="527"/>
      <c r="G32" s="527"/>
      <c r="H32" s="527"/>
    </row>
    <row r="33" spans="1:12" ht="15" customHeight="1" x14ac:dyDescent="0.3">
      <c r="A33" s="528" t="s">
        <v>44</v>
      </c>
      <c r="B33" s="527"/>
      <c r="C33" s="527"/>
      <c r="D33" s="527"/>
      <c r="E33" s="527"/>
      <c r="F33" s="527"/>
      <c r="G33" s="527"/>
      <c r="H33" s="527"/>
    </row>
    <row r="34" spans="1:12" ht="17.25" customHeight="1" x14ac:dyDescent="0.3">
      <c r="A34" s="701" t="s">
        <v>43</v>
      </c>
      <c r="B34" s="701"/>
      <c r="C34" s="701"/>
      <c r="D34" s="701"/>
      <c r="E34" s="701"/>
      <c r="F34" s="701"/>
      <c r="G34" s="9">
        <v>9</v>
      </c>
      <c r="H34" s="450" t="s">
        <v>5</v>
      </c>
      <c r="I34" s="8"/>
      <c r="J34" s="8"/>
    </row>
    <row r="35" spans="1:12" s="382" customFormat="1" ht="59.25" customHeight="1" x14ac:dyDescent="0.3">
      <c r="A35" s="707" t="s">
        <v>35</v>
      </c>
      <c r="B35" s="681" t="s">
        <v>289</v>
      </c>
      <c r="C35" s="681"/>
      <c r="D35" s="681"/>
      <c r="E35" s="681"/>
      <c r="F35" s="681"/>
      <c r="G35" s="681"/>
      <c r="H35" s="681"/>
      <c r="K35" s="383"/>
      <c r="L35" s="383"/>
    </row>
    <row r="36" spans="1:12" s="382" customFormat="1" ht="54" customHeight="1" x14ac:dyDescent="0.3">
      <c r="A36" s="707"/>
      <c r="B36" s="681" t="s">
        <v>288</v>
      </c>
      <c r="C36" s="681"/>
      <c r="D36" s="681"/>
      <c r="E36" s="681"/>
      <c r="F36" s="681"/>
      <c r="G36" s="681"/>
      <c r="H36" s="681"/>
      <c r="K36" s="383"/>
      <c r="L36" s="383"/>
    </row>
    <row r="37" spans="1:12" s="384" customFormat="1" ht="71.25" customHeight="1" x14ac:dyDescent="0.3">
      <c r="A37" s="707"/>
      <c r="B37" s="681" t="s">
        <v>287</v>
      </c>
      <c r="C37" s="681"/>
      <c r="D37" s="681"/>
      <c r="E37" s="681"/>
      <c r="F37" s="681"/>
      <c r="G37" s="681"/>
      <c r="H37" s="681"/>
      <c r="I37" s="382"/>
      <c r="J37" s="382"/>
      <c r="K37" s="385"/>
      <c r="L37" s="385"/>
    </row>
    <row r="38" spans="1:12" s="382" customFormat="1" ht="44.25" customHeight="1" x14ac:dyDescent="0.3">
      <c r="A38" s="707"/>
      <c r="B38" s="681" t="s">
        <v>286</v>
      </c>
      <c r="C38" s="681"/>
      <c r="D38" s="681"/>
      <c r="E38" s="681"/>
      <c r="F38" s="681"/>
      <c r="G38" s="681"/>
      <c r="H38" s="681"/>
      <c r="K38" s="383"/>
      <c r="L38" s="383"/>
    </row>
    <row r="39" spans="1:12" x14ac:dyDescent="0.3">
      <c r="A39" s="705" t="s">
        <v>31</v>
      </c>
      <c r="B39" s="705"/>
      <c r="C39" s="705"/>
      <c r="D39" s="706" t="s">
        <v>285</v>
      </c>
      <c r="E39" s="706"/>
      <c r="F39" s="706"/>
      <c r="G39" s="706"/>
      <c r="H39" s="706"/>
    </row>
    <row r="40" spans="1:12" ht="39.75" customHeight="1" x14ac:dyDescent="0.3">
      <c r="A40" s="699" t="s">
        <v>29</v>
      </c>
      <c r="B40" s="699"/>
      <c r="C40" s="699"/>
      <c r="D40" s="700" t="s">
        <v>614</v>
      </c>
      <c r="E40" s="700"/>
      <c r="F40" s="700"/>
      <c r="G40" s="700"/>
      <c r="H40" s="700"/>
    </row>
    <row r="41" spans="1:12" ht="17.25" customHeight="1" x14ac:dyDescent="0.3">
      <c r="A41" s="701" t="s">
        <v>284</v>
      </c>
      <c r="B41" s="701"/>
      <c r="C41" s="701"/>
      <c r="D41" s="701" t="s">
        <v>283</v>
      </c>
      <c r="E41" s="701"/>
      <c r="F41" s="701"/>
      <c r="G41" s="9">
        <v>18</v>
      </c>
      <c r="H41" s="450" t="s">
        <v>5</v>
      </c>
      <c r="I41" s="8"/>
      <c r="J41" s="8"/>
    </row>
    <row r="42" spans="1:12" ht="20.100000000000001" customHeight="1" x14ac:dyDescent="0.3">
      <c r="A42" s="699" t="s">
        <v>35</v>
      </c>
      <c r="B42" s="708" t="s">
        <v>282</v>
      </c>
      <c r="C42" s="708"/>
      <c r="D42" s="708"/>
      <c r="E42" s="708"/>
      <c r="F42" s="708"/>
      <c r="G42" s="708"/>
      <c r="H42" s="708"/>
    </row>
    <row r="43" spans="1:12" ht="35.4" customHeight="1" x14ac:dyDescent="0.3">
      <c r="A43" s="699"/>
      <c r="B43" s="698" t="s">
        <v>281</v>
      </c>
      <c r="C43" s="698"/>
      <c r="D43" s="698"/>
      <c r="E43" s="698"/>
      <c r="F43" s="698"/>
      <c r="G43" s="698"/>
      <c r="H43" s="698"/>
    </row>
    <row r="44" spans="1:12" ht="20.100000000000001" customHeight="1" x14ac:dyDescent="0.3">
      <c r="A44" s="699"/>
      <c r="B44" s="698" t="s">
        <v>280</v>
      </c>
      <c r="C44" s="698"/>
      <c r="D44" s="698"/>
      <c r="E44" s="698"/>
      <c r="F44" s="698"/>
      <c r="G44" s="698"/>
      <c r="H44" s="698"/>
    </row>
    <row r="45" spans="1:12" ht="20.100000000000001" customHeight="1" x14ac:dyDescent="0.3">
      <c r="A45" s="699"/>
      <c r="B45" s="698" t="s">
        <v>279</v>
      </c>
      <c r="C45" s="698"/>
      <c r="D45" s="698"/>
      <c r="E45" s="698"/>
      <c r="F45" s="698"/>
      <c r="G45" s="698"/>
      <c r="H45" s="698"/>
    </row>
    <row r="46" spans="1:12" ht="20.100000000000001" customHeight="1" x14ac:dyDescent="0.3">
      <c r="A46" s="699"/>
      <c r="B46" s="709" t="s">
        <v>278</v>
      </c>
      <c r="C46" s="709"/>
      <c r="D46" s="709"/>
      <c r="E46" s="709"/>
      <c r="F46" s="709"/>
      <c r="G46" s="709"/>
      <c r="H46" s="709"/>
    </row>
    <row r="47" spans="1:12" s="8" customFormat="1" x14ac:dyDescent="0.3">
      <c r="A47" s="705" t="s">
        <v>31</v>
      </c>
      <c r="B47" s="705"/>
      <c r="C47" s="705"/>
      <c r="D47" s="706" t="s">
        <v>277</v>
      </c>
      <c r="E47" s="706"/>
      <c r="F47" s="706"/>
      <c r="G47" s="706"/>
      <c r="H47" s="706"/>
      <c r="I47" s="1"/>
      <c r="J47" s="1"/>
      <c r="K47" s="3"/>
      <c r="L47" s="3"/>
    </row>
    <row r="48" spans="1:12" ht="36" customHeight="1" x14ac:dyDescent="0.3">
      <c r="A48" s="699" t="s">
        <v>29</v>
      </c>
      <c r="B48" s="699"/>
      <c r="C48" s="699"/>
      <c r="D48" s="700" t="s">
        <v>613</v>
      </c>
      <c r="E48" s="700"/>
      <c r="F48" s="700"/>
      <c r="G48" s="700"/>
      <c r="H48" s="700"/>
    </row>
    <row r="49" spans="1:12" ht="9.6" customHeight="1" x14ac:dyDescent="0.3">
      <c r="A49" s="527"/>
      <c r="B49" s="527"/>
      <c r="C49" s="527"/>
      <c r="D49" s="527"/>
      <c r="E49" s="527"/>
      <c r="F49" s="527"/>
      <c r="G49" s="527"/>
      <c r="H49" s="527"/>
    </row>
    <row r="50" spans="1:12" ht="15" customHeight="1" x14ac:dyDescent="0.3">
      <c r="A50" s="528" t="s">
        <v>27</v>
      </c>
      <c r="B50" s="527"/>
      <c r="C50" s="527"/>
      <c r="D50" s="527"/>
      <c r="E50" s="527"/>
      <c r="F50" s="527"/>
      <c r="G50" s="527"/>
      <c r="H50" s="527"/>
    </row>
    <row r="51" spans="1:12" s="382" customFormat="1" ht="39" customHeight="1" x14ac:dyDescent="0.3">
      <c r="A51" s="684" t="s">
        <v>26</v>
      </c>
      <c r="B51" s="684"/>
      <c r="C51" s="681" t="s">
        <v>276</v>
      </c>
      <c r="D51" s="681"/>
      <c r="E51" s="681"/>
      <c r="F51" s="681"/>
      <c r="G51" s="681"/>
      <c r="H51" s="681"/>
      <c r="K51" s="383"/>
      <c r="L51" s="383"/>
    </row>
    <row r="52" spans="1:12" s="382" customFormat="1" ht="33.75" customHeight="1" x14ac:dyDescent="0.3">
      <c r="A52" s="684"/>
      <c r="B52" s="684"/>
      <c r="C52" s="681" t="s">
        <v>275</v>
      </c>
      <c r="D52" s="681"/>
      <c r="E52" s="681"/>
      <c r="F52" s="681"/>
      <c r="G52" s="681"/>
      <c r="H52" s="681"/>
      <c r="K52" s="383"/>
      <c r="L52" s="383"/>
    </row>
    <row r="53" spans="1:12" s="382" customFormat="1" ht="38.25" customHeight="1" x14ac:dyDescent="0.3">
      <c r="A53" s="684"/>
      <c r="B53" s="684"/>
      <c r="C53" s="681" t="s">
        <v>274</v>
      </c>
      <c r="D53" s="681"/>
      <c r="E53" s="681"/>
      <c r="F53" s="681"/>
      <c r="G53" s="681"/>
      <c r="H53" s="681"/>
      <c r="K53" s="383"/>
      <c r="L53" s="383"/>
    </row>
    <row r="54" spans="1:12" s="382" customFormat="1" ht="33" customHeight="1" x14ac:dyDescent="0.3">
      <c r="A54" s="684" t="s">
        <v>22</v>
      </c>
      <c r="B54" s="684"/>
      <c r="C54" s="681" t="s">
        <v>273</v>
      </c>
      <c r="D54" s="681"/>
      <c r="E54" s="681"/>
      <c r="F54" s="681"/>
      <c r="G54" s="681"/>
      <c r="H54" s="681"/>
      <c r="K54" s="383"/>
      <c r="L54" s="383"/>
    </row>
    <row r="55" spans="1:12" s="8" customFormat="1" ht="9.75" customHeight="1" x14ac:dyDescent="0.3">
      <c r="A55" s="527"/>
      <c r="B55" s="527"/>
      <c r="C55" s="527"/>
      <c r="D55" s="527"/>
      <c r="E55" s="527"/>
      <c r="F55" s="527"/>
      <c r="G55" s="527"/>
      <c r="H55" s="527"/>
      <c r="I55" s="1"/>
      <c r="J55" s="1"/>
      <c r="K55" s="3"/>
      <c r="L55" s="3"/>
    </row>
    <row r="56" spans="1:12" ht="15" customHeight="1" x14ac:dyDescent="0.3">
      <c r="A56" s="528" t="s">
        <v>19</v>
      </c>
      <c r="B56" s="528"/>
      <c r="C56" s="528"/>
      <c r="D56" s="528"/>
      <c r="E56" s="528"/>
      <c r="F56" s="528"/>
      <c r="G56" s="527"/>
      <c r="H56" s="527"/>
    </row>
    <row r="57" spans="1:12" ht="16.2" x14ac:dyDescent="0.3">
      <c r="A57" s="710" t="s">
        <v>18</v>
      </c>
      <c r="B57" s="710"/>
      <c r="C57" s="710"/>
      <c r="D57" s="710"/>
      <c r="E57" s="710"/>
      <c r="F57" s="710"/>
      <c r="G57" s="7">
        <v>3</v>
      </c>
      <c r="H57" s="29" t="s">
        <v>272</v>
      </c>
    </row>
    <row r="58" spans="1:12" ht="16.2" x14ac:dyDescent="0.3">
      <c r="A58" s="710" t="s">
        <v>17</v>
      </c>
      <c r="B58" s="710"/>
      <c r="C58" s="710"/>
      <c r="D58" s="710"/>
      <c r="E58" s="710"/>
      <c r="F58" s="710"/>
      <c r="G58" s="7">
        <v>1</v>
      </c>
      <c r="H58" s="29" t="s">
        <v>272</v>
      </c>
    </row>
    <row r="59" spans="1:12" x14ac:dyDescent="0.3">
      <c r="A59" s="449"/>
      <c r="B59" s="449"/>
      <c r="C59" s="449"/>
      <c r="D59" s="449"/>
      <c r="E59" s="449"/>
      <c r="F59" s="449"/>
      <c r="G59" s="5"/>
      <c r="H59" s="29"/>
    </row>
    <row r="60" spans="1:12" x14ac:dyDescent="0.3">
      <c r="A60" s="711" t="s">
        <v>16</v>
      </c>
      <c r="B60" s="711"/>
      <c r="C60" s="711"/>
      <c r="D60" s="711"/>
      <c r="E60" s="711"/>
      <c r="F60" s="711"/>
      <c r="G60" s="6"/>
      <c r="H60" s="5"/>
    </row>
    <row r="61" spans="1:12" ht="17.25" customHeight="1" x14ac:dyDescent="0.3">
      <c r="A61" s="697" t="s">
        <v>15</v>
      </c>
      <c r="B61" s="697"/>
      <c r="C61" s="697"/>
      <c r="D61" s="697"/>
      <c r="E61" s="29">
        <f>SUM(E62:E67)</f>
        <v>31</v>
      </c>
      <c r="F61" s="29" t="s">
        <v>5</v>
      </c>
      <c r="G61" s="4">
        <f>E61/25</f>
        <v>1.24</v>
      </c>
      <c r="H61" s="29" t="s">
        <v>272</v>
      </c>
    </row>
    <row r="62" spans="1:12" ht="17.25" customHeight="1" x14ac:dyDescent="0.3">
      <c r="A62" s="527" t="s">
        <v>14</v>
      </c>
      <c r="B62" s="710" t="s">
        <v>13</v>
      </c>
      <c r="C62" s="710"/>
      <c r="D62" s="710"/>
      <c r="E62" s="29">
        <v>9</v>
      </c>
      <c r="F62" s="29" t="s">
        <v>5</v>
      </c>
      <c r="G62" s="529"/>
      <c r="H62" s="530"/>
    </row>
    <row r="63" spans="1:12" ht="17.25" customHeight="1" x14ac:dyDescent="0.3">
      <c r="A63" s="527"/>
      <c r="B63" s="710" t="s">
        <v>12</v>
      </c>
      <c r="C63" s="710"/>
      <c r="D63" s="710"/>
      <c r="E63" s="29">
        <v>18</v>
      </c>
      <c r="F63" s="29" t="s">
        <v>5</v>
      </c>
      <c r="G63" s="529"/>
      <c r="H63" s="530"/>
    </row>
    <row r="64" spans="1:12" ht="17.25" customHeight="1" x14ac:dyDescent="0.3">
      <c r="A64" s="527"/>
      <c r="B64" s="710" t="s">
        <v>11</v>
      </c>
      <c r="C64" s="710"/>
      <c r="D64" s="710"/>
      <c r="E64" s="29">
        <v>2</v>
      </c>
      <c r="F64" s="29" t="s">
        <v>5</v>
      </c>
      <c r="G64" s="529"/>
      <c r="H64" s="530"/>
    </row>
    <row r="65" spans="1:8" ht="17.25" customHeight="1" x14ac:dyDescent="0.3">
      <c r="A65" s="527"/>
      <c r="B65" s="710" t="s">
        <v>10</v>
      </c>
      <c r="C65" s="710"/>
      <c r="D65" s="710"/>
      <c r="E65" s="29">
        <v>0</v>
      </c>
      <c r="F65" s="29" t="s">
        <v>5</v>
      </c>
      <c r="G65" s="529"/>
      <c r="H65" s="530"/>
    </row>
    <row r="66" spans="1:8" ht="17.25" customHeight="1" x14ac:dyDescent="0.3">
      <c r="A66" s="527"/>
      <c r="B66" s="710" t="s">
        <v>9</v>
      </c>
      <c r="C66" s="710"/>
      <c r="D66" s="710"/>
      <c r="E66" s="29">
        <v>0</v>
      </c>
      <c r="F66" s="29" t="s">
        <v>5</v>
      </c>
      <c r="G66" s="529"/>
      <c r="H66" s="530"/>
    </row>
    <row r="67" spans="1:8" ht="17.25" customHeight="1" x14ac:dyDescent="0.3">
      <c r="A67" s="527"/>
      <c r="B67" s="710" t="s">
        <v>8</v>
      </c>
      <c r="C67" s="710"/>
      <c r="D67" s="710"/>
      <c r="E67" s="29">
        <v>2</v>
      </c>
      <c r="F67" s="29" t="s">
        <v>5</v>
      </c>
      <c r="G67" s="529"/>
      <c r="H67" s="530"/>
    </row>
    <row r="68" spans="1:8" ht="30.75" customHeight="1" x14ac:dyDescent="0.3">
      <c r="A68" s="697" t="s">
        <v>7</v>
      </c>
      <c r="B68" s="697"/>
      <c r="C68" s="697"/>
      <c r="D68" s="697"/>
      <c r="E68" s="29">
        <v>0</v>
      </c>
      <c r="F68" s="29" t="s">
        <v>5</v>
      </c>
      <c r="G68" s="4">
        <v>0</v>
      </c>
      <c r="H68" s="29" t="s">
        <v>272</v>
      </c>
    </row>
    <row r="69" spans="1:8" ht="17.25" customHeight="1" x14ac:dyDescent="0.3">
      <c r="A69" s="710" t="s">
        <v>6</v>
      </c>
      <c r="B69" s="710"/>
      <c r="C69" s="710"/>
      <c r="D69" s="710"/>
      <c r="E69" s="29">
        <f>G69*25</f>
        <v>69</v>
      </c>
      <c r="F69" s="29" t="s">
        <v>5</v>
      </c>
      <c r="G69" s="4">
        <f>D6-G68-G61</f>
        <v>2.76</v>
      </c>
      <c r="H69" s="29" t="s">
        <v>272</v>
      </c>
    </row>
    <row r="70" spans="1:8" ht="9.75" customHeight="1" x14ac:dyDescent="0.3"/>
    <row r="73" spans="1:8" x14ac:dyDescent="0.3">
      <c r="A73" s="1" t="s">
        <v>3</v>
      </c>
    </row>
    <row r="74" spans="1:8" ht="16.2" x14ac:dyDescent="0.3">
      <c r="A74" s="713" t="s">
        <v>271</v>
      </c>
      <c r="B74" s="713"/>
      <c r="C74" s="713"/>
      <c r="D74" s="713"/>
      <c r="E74" s="713"/>
      <c r="F74" s="713"/>
      <c r="G74" s="713"/>
      <c r="H74" s="713"/>
    </row>
    <row r="75" spans="1:8" x14ac:dyDescent="0.3">
      <c r="A75" s="1" t="s">
        <v>1</v>
      </c>
    </row>
    <row r="77" spans="1:8" ht="13.95" customHeight="1" x14ac:dyDescent="0.3">
      <c r="A77" s="712" t="s">
        <v>0</v>
      </c>
      <c r="B77" s="712"/>
      <c r="C77" s="712"/>
      <c r="D77" s="712"/>
      <c r="E77" s="712"/>
      <c r="F77" s="712"/>
      <c r="G77" s="712"/>
      <c r="H77" s="712"/>
    </row>
    <row r="78" spans="1:8" x14ac:dyDescent="0.3">
      <c r="A78" s="712"/>
      <c r="B78" s="712"/>
      <c r="C78" s="712"/>
      <c r="D78" s="712"/>
      <c r="E78" s="712"/>
      <c r="F78" s="712"/>
      <c r="G78" s="712"/>
      <c r="H78" s="712"/>
    </row>
    <row r="79" spans="1:8" x14ac:dyDescent="0.3">
      <c r="A79" s="712"/>
      <c r="B79" s="712"/>
      <c r="C79" s="712"/>
      <c r="D79" s="712"/>
      <c r="E79" s="712"/>
      <c r="F79" s="712"/>
      <c r="G79" s="712"/>
      <c r="H79" s="712"/>
    </row>
    <row r="86" spans="11:12" x14ac:dyDescent="0.3">
      <c r="K86" s="3"/>
      <c r="L86" s="3"/>
    </row>
  </sheetData>
  <mergeCells count="76">
    <mergeCell ref="A77:H79"/>
    <mergeCell ref="B66:D66"/>
    <mergeCell ref="B67:D67"/>
    <mergeCell ref="A68:D68"/>
    <mergeCell ref="A69:D69"/>
    <mergeCell ref="A74:H74"/>
    <mergeCell ref="B62:D62"/>
    <mergeCell ref="B63:D63"/>
    <mergeCell ref="B64:D64"/>
    <mergeCell ref="B65:D65"/>
    <mergeCell ref="A47:C47"/>
    <mergeCell ref="D47:H47"/>
    <mergeCell ref="A48:C48"/>
    <mergeCell ref="D48:H48"/>
    <mergeCell ref="A51:B53"/>
    <mergeCell ref="C51:H51"/>
    <mergeCell ref="A54:B54"/>
    <mergeCell ref="C54:H54"/>
    <mergeCell ref="A57:F57"/>
    <mergeCell ref="A58:F58"/>
    <mergeCell ref="A60:F60"/>
    <mergeCell ref="A61:D61"/>
    <mergeCell ref="C52:H52"/>
    <mergeCell ref="C53:H53"/>
    <mergeCell ref="A42:A46"/>
    <mergeCell ref="B42:H42"/>
    <mergeCell ref="B43:H43"/>
    <mergeCell ref="B44:H44"/>
    <mergeCell ref="B45:H45"/>
    <mergeCell ref="B46:H46"/>
    <mergeCell ref="A40:C40"/>
    <mergeCell ref="D40:H40"/>
    <mergeCell ref="A41:F41"/>
    <mergeCell ref="A21:D21"/>
    <mergeCell ref="B26:F26"/>
    <mergeCell ref="A27:H27"/>
    <mergeCell ref="A39:C39"/>
    <mergeCell ref="D39:H39"/>
    <mergeCell ref="B28:F28"/>
    <mergeCell ref="B29:F29"/>
    <mergeCell ref="A30:H30"/>
    <mergeCell ref="B31:F31"/>
    <mergeCell ref="A34:F34"/>
    <mergeCell ref="A24:H24"/>
    <mergeCell ref="B25:F25"/>
    <mergeCell ref="A35:A38"/>
    <mergeCell ref="A22:A23"/>
    <mergeCell ref="B22:F23"/>
    <mergeCell ref="G22:H22"/>
    <mergeCell ref="A12:H12"/>
    <mergeCell ref="A13:D13"/>
    <mergeCell ref="E13:H13"/>
    <mergeCell ref="A14:D14"/>
    <mergeCell ref="E14:H14"/>
    <mergeCell ref="E15:H15"/>
    <mergeCell ref="A16:D16"/>
    <mergeCell ref="E16:H16"/>
    <mergeCell ref="A18:H18"/>
    <mergeCell ref="A19:B19"/>
    <mergeCell ref="C19:H19"/>
    <mergeCell ref="B35:H35"/>
    <mergeCell ref="B36:H36"/>
    <mergeCell ref="B37:H37"/>
    <mergeCell ref="B38:H38"/>
    <mergeCell ref="A2:H2"/>
    <mergeCell ref="A5:H5"/>
    <mergeCell ref="A6:C6"/>
    <mergeCell ref="D6:H6"/>
    <mergeCell ref="A7:C7"/>
    <mergeCell ref="D7:H7"/>
    <mergeCell ref="D9:H9"/>
    <mergeCell ref="A11:H11"/>
    <mergeCell ref="A8:C8"/>
    <mergeCell ref="D8:H8"/>
    <mergeCell ref="A9:C9"/>
    <mergeCell ref="A15:D15"/>
  </mergeCells>
  <pageMargins left="0.7" right="0.7" top="0.75" bottom="0.75" header="0.511811023622047" footer="0.511811023622047"/>
  <pageSetup paperSize="9" orientation="portrait" r:id="rId1"/>
  <rowBreaks count="2" manualBreakCount="2">
    <brk id="32" max="16383" man="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opLeftCell="A5" zoomScaleNormal="100" zoomScaleSheetLayoutView="110" workbookViewId="0">
      <selection activeCell="A19" sqref="A19:B19"/>
    </sheetView>
  </sheetViews>
  <sheetFormatPr defaultColWidth="8.6640625" defaultRowHeight="13.8" x14ac:dyDescent="0.3"/>
  <cols>
    <col min="1" max="1" width="9.33203125" style="71" customWidth="1"/>
    <col min="2" max="2" width="11.6640625" style="71" customWidth="1"/>
    <col min="3" max="3" width="5.6640625" style="71" customWidth="1"/>
    <col min="4" max="4" width="21.6640625" style="71" customWidth="1"/>
    <col min="5" max="5" width="9.33203125" style="71" customWidth="1"/>
    <col min="6" max="6" width="7.109375" style="71" customWidth="1"/>
    <col min="7" max="7" width="12.6640625" style="71" customWidth="1"/>
    <col min="8" max="8" width="9.6640625" style="71" customWidth="1"/>
    <col min="9" max="16384" width="8.6640625" style="71"/>
  </cols>
  <sheetData>
    <row r="1" spans="1:8" s="387" customFormat="1" ht="10.199999999999999" customHeight="1" x14ac:dyDescent="0.3"/>
    <row r="2" spans="1:8" s="388" customFormat="1" x14ac:dyDescent="0.3">
      <c r="A2" s="732" t="s">
        <v>91</v>
      </c>
      <c r="B2" s="732"/>
      <c r="C2" s="732"/>
      <c r="D2" s="732"/>
      <c r="E2" s="732"/>
      <c r="F2" s="732"/>
      <c r="G2" s="732"/>
      <c r="H2" s="732"/>
    </row>
    <row r="3" spans="1:8" s="387" customFormat="1" ht="10.199999999999999" customHeight="1" x14ac:dyDescent="0.3"/>
    <row r="4" spans="1:8" s="387" customFormat="1" ht="15" customHeight="1" x14ac:dyDescent="0.3">
      <c r="A4" s="389" t="s">
        <v>90</v>
      </c>
    </row>
    <row r="5" spans="1:8" s="390" customFormat="1" ht="17.7" customHeight="1" x14ac:dyDescent="0.3">
      <c r="A5" s="733" t="s">
        <v>342</v>
      </c>
      <c r="B5" s="733"/>
      <c r="C5" s="733"/>
      <c r="D5" s="733"/>
      <c r="E5" s="733"/>
      <c r="F5" s="733"/>
      <c r="G5" s="733"/>
      <c r="H5" s="733"/>
    </row>
    <row r="6" spans="1:8" s="387" customFormat="1" ht="17.399999999999999" customHeight="1" x14ac:dyDescent="0.3">
      <c r="A6" s="716" t="s">
        <v>88</v>
      </c>
      <c r="B6" s="717"/>
      <c r="C6" s="717"/>
      <c r="D6" s="722">
        <v>3</v>
      </c>
      <c r="E6" s="722"/>
      <c r="F6" s="722"/>
      <c r="G6" s="722"/>
      <c r="H6" s="723"/>
    </row>
    <row r="7" spans="1:8" s="387" customFormat="1" ht="17.399999999999999" customHeight="1" x14ac:dyDescent="0.3">
      <c r="A7" s="716" t="s">
        <v>87</v>
      </c>
      <c r="B7" s="717"/>
      <c r="C7" s="717"/>
      <c r="D7" s="734" t="s">
        <v>230</v>
      </c>
      <c r="E7" s="734"/>
      <c r="F7" s="734"/>
      <c r="G7" s="734"/>
      <c r="H7" s="735"/>
    </row>
    <row r="8" spans="1:8" s="387" customFormat="1" ht="17.399999999999999" customHeight="1" x14ac:dyDescent="0.3">
      <c r="A8" s="716" t="s">
        <v>85</v>
      </c>
      <c r="B8" s="717"/>
      <c r="C8" s="717"/>
      <c r="D8" s="714" t="s">
        <v>168</v>
      </c>
      <c r="E8" s="714"/>
      <c r="F8" s="714"/>
      <c r="G8" s="714"/>
      <c r="H8" s="715"/>
    </row>
    <row r="9" spans="1:8" s="387" customFormat="1" ht="17.399999999999999" customHeight="1" x14ac:dyDescent="0.3">
      <c r="A9" s="716" t="s">
        <v>83</v>
      </c>
      <c r="B9" s="717"/>
      <c r="C9" s="717"/>
      <c r="D9" s="714" t="s">
        <v>99</v>
      </c>
      <c r="E9" s="714"/>
      <c r="F9" s="714"/>
      <c r="G9" s="714"/>
      <c r="H9" s="715"/>
    </row>
    <row r="10" spans="1:8" s="387" customFormat="1" ht="10.199999999999999" customHeight="1" x14ac:dyDescent="0.3">
      <c r="A10" s="392"/>
      <c r="B10" s="392"/>
      <c r="C10" s="392"/>
      <c r="D10" s="392"/>
      <c r="E10" s="392"/>
      <c r="F10" s="392"/>
      <c r="G10" s="392"/>
      <c r="H10" s="392"/>
    </row>
    <row r="11" spans="1:8" s="387" customFormat="1" ht="15" customHeight="1" x14ac:dyDescent="0.3">
      <c r="A11" s="718" t="s">
        <v>81</v>
      </c>
      <c r="B11" s="718"/>
      <c r="C11" s="718"/>
      <c r="D11" s="718"/>
      <c r="E11" s="718"/>
      <c r="F11" s="718"/>
      <c r="G11" s="718"/>
      <c r="H11" s="718"/>
    </row>
    <row r="12" spans="1:8" s="390" customFormat="1" ht="17.7" customHeight="1" x14ac:dyDescent="0.3">
      <c r="A12" s="721" t="s">
        <v>915</v>
      </c>
      <c r="B12" s="721"/>
      <c r="C12" s="721"/>
      <c r="D12" s="721"/>
      <c r="E12" s="721"/>
      <c r="F12" s="721"/>
      <c r="G12" s="721"/>
      <c r="H12" s="721"/>
    </row>
    <row r="13" spans="1:8" s="387" customFormat="1" ht="17.7" customHeight="1" x14ac:dyDescent="0.3">
      <c r="A13" s="716" t="s">
        <v>79</v>
      </c>
      <c r="B13" s="717"/>
      <c r="C13" s="717"/>
      <c r="D13" s="717"/>
      <c r="E13" s="722" t="s">
        <v>78</v>
      </c>
      <c r="F13" s="722"/>
      <c r="G13" s="722"/>
      <c r="H13" s="723"/>
    </row>
    <row r="14" spans="1:8" ht="17.7" customHeight="1" x14ac:dyDescent="0.3">
      <c r="A14" s="724" t="s">
        <v>77</v>
      </c>
      <c r="B14" s="725"/>
      <c r="C14" s="725"/>
      <c r="D14" s="725"/>
      <c r="E14" s="726" t="s">
        <v>462</v>
      </c>
      <c r="F14" s="726"/>
      <c r="G14" s="726"/>
      <c r="H14" s="727"/>
    </row>
    <row r="15" spans="1:8" s="387" customFormat="1" ht="17.7" customHeight="1" x14ac:dyDescent="0.3">
      <c r="A15" s="716" t="s">
        <v>76</v>
      </c>
      <c r="B15" s="717"/>
      <c r="C15" s="717"/>
      <c r="D15" s="717"/>
      <c r="E15" s="737" t="s">
        <v>300</v>
      </c>
      <c r="F15" s="737"/>
      <c r="G15" s="737"/>
      <c r="H15" s="738"/>
    </row>
    <row r="16" spans="1:8" s="387" customFormat="1" ht="17.7" customHeight="1" x14ac:dyDescent="0.3">
      <c r="A16" s="716" t="s">
        <v>74</v>
      </c>
      <c r="B16" s="717"/>
      <c r="C16" s="717"/>
      <c r="D16" s="717"/>
      <c r="E16" s="722" t="s">
        <v>73</v>
      </c>
      <c r="F16" s="722"/>
      <c r="G16" s="722"/>
      <c r="H16" s="723"/>
    </row>
    <row r="17" spans="1:8" s="387" customFormat="1" ht="10.199999999999999" customHeight="1" x14ac:dyDescent="0.3">
      <c r="A17" s="392"/>
      <c r="B17" s="392"/>
      <c r="C17" s="392"/>
      <c r="D17" s="392"/>
      <c r="E17" s="392"/>
      <c r="F17" s="392"/>
      <c r="G17" s="392"/>
      <c r="H17" s="392"/>
    </row>
    <row r="18" spans="1:8" s="387" customFormat="1" ht="15" customHeight="1" x14ac:dyDescent="0.3">
      <c r="A18" s="718" t="s">
        <v>72</v>
      </c>
      <c r="B18" s="718"/>
      <c r="C18" s="718"/>
      <c r="D18" s="718"/>
      <c r="E18" s="718"/>
      <c r="F18" s="718"/>
      <c r="G18" s="718"/>
      <c r="H18" s="718"/>
    </row>
    <row r="19" spans="1:8" s="387" customFormat="1" ht="50.25" customHeight="1" x14ac:dyDescent="0.3">
      <c r="A19" s="720" t="s">
        <v>71</v>
      </c>
      <c r="B19" s="720"/>
      <c r="C19" s="736" t="s">
        <v>166</v>
      </c>
      <c r="D19" s="736"/>
      <c r="E19" s="736"/>
      <c r="F19" s="736"/>
      <c r="G19" s="736"/>
      <c r="H19" s="719"/>
    </row>
    <row r="20" spans="1:8" s="387" customFormat="1" ht="10.199999999999999" customHeight="1" x14ac:dyDescent="0.3">
      <c r="A20" s="392"/>
      <c r="B20" s="392"/>
      <c r="C20" s="392"/>
      <c r="D20" s="392"/>
      <c r="E20" s="392"/>
      <c r="F20" s="392"/>
      <c r="G20" s="392"/>
      <c r="H20" s="392"/>
    </row>
    <row r="21" spans="1:8" s="387" customFormat="1" ht="15" customHeight="1" x14ac:dyDescent="0.3">
      <c r="A21" s="728" t="s">
        <v>69</v>
      </c>
      <c r="B21" s="728"/>
      <c r="C21" s="728"/>
      <c r="D21" s="728"/>
      <c r="E21" s="392"/>
      <c r="F21" s="392"/>
      <c r="G21" s="392"/>
      <c r="H21" s="392"/>
    </row>
    <row r="22" spans="1:8" s="387" customFormat="1" ht="20.25" customHeight="1" x14ac:dyDescent="0.3">
      <c r="A22" s="729" t="s">
        <v>68</v>
      </c>
      <c r="B22" s="730" t="s">
        <v>67</v>
      </c>
      <c r="C22" s="730"/>
      <c r="D22" s="730"/>
      <c r="E22" s="730"/>
      <c r="F22" s="730"/>
      <c r="G22" s="730" t="s">
        <v>66</v>
      </c>
      <c r="H22" s="731"/>
    </row>
    <row r="23" spans="1:8" s="387" customFormat="1" ht="36" customHeight="1" x14ac:dyDescent="0.3">
      <c r="A23" s="729"/>
      <c r="B23" s="730"/>
      <c r="C23" s="730"/>
      <c r="D23" s="730"/>
      <c r="E23" s="730"/>
      <c r="F23" s="730"/>
      <c r="G23" s="452" t="s">
        <v>65</v>
      </c>
      <c r="H23" s="453" t="s">
        <v>64</v>
      </c>
    </row>
    <row r="24" spans="1:8" s="387" customFormat="1" ht="17.7" customHeight="1" x14ac:dyDescent="0.3">
      <c r="A24" s="729" t="s">
        <v>63</v>
      </c>
      <c r="B24" s="730"/>
      <c r="C24" s="730"/>
      <c r="D24" s="730"/>
      <c r="E24" s="730"/>
      <c r="F24" s="730"/>
      <c r="G24" s="730"/>
      <c r="H24" s="731"/>
    </row>
    <row r="25" spans="1:8" s="387" customFormat="1" ht="52.5" customHeight="1" x14ac:dyDescent="0.3">
      <c r="A25" s="451" t="s">
        <v>341</v>
      </c>
      <c r="B25" s="589" t="s">
        <v>1462</v>
      </c>
      <c r="C25" s="590"/>
      <c r="D25" s="590"/>
      <c r="E25" s="590"/>
      <c r="F25" s="591"/>
      <c r="G25" s="523" t="s">
        <v>339</v>
      </c>
      <c r="H25" s="335" t="s">
        <v>151</v>
      </c>
    </row>
    <row r="26" spans="1:8" s="387" customFormat="1" ht="55.95" customHeight="1" x14ac:dyDescent="0.3">
      <c r="A26" s="451" t="s">
        <v>340</v>
      </c>
      <c r="B26" s="589" t="s">
        <v>1463</v>
      </c>
      <c r="C26" s="590"/>
      <c r="D26" s="590"/>
      <c r="E26" s="590"/>
      <c r="F26" s="591"/>
      <c r="G26" s="523" t="s">
        <v>339</v>
      </c>
      <c r="H26" s="335" t="s">
        <v>45</v>
      </c>
    </row>
    <row r="27" spans="1:8" s="387" customFormat="1" ht="17.7" customHeight="1" x14ac:dyDescent="0.3">
      <c r="A27" s="729" t="s">
        <v>56</v>
      </c>
      <c r="B27" s="730"/>
      <c r="C27" s="730"/>
      <c r="D27" s="730"/>
      <c r="E27" s="730"/>
      <c r="F27" s="730"/>
      <c r="G27" s="730"/>
      <c r="H27" s="731"/>
    </row>
    <row r="28" spans="1:8" s="387" customFormat="1" ht="56.25" customHeight="1" x14ac:dyDescent="0.3">
      <c r="A28" s="451" t="s">
        <v>338</v>
      </c>
      <c r="B28" s="743" t="s">
        <v>337</v>
      </c>
      <c r="C28" s="744"/>
      <c r="D28" s="744"/>
      <c r="E28" s="744"/>
      <c r="F28" s="745"/>
      <c r="G28" s="523" t="s">
        <v>336</v>
      </c>
      <c r="H28" s="335" t="s">
        <v>151</v>
      </c>
    </row>
    <row r="29" spans="1:8" s="387" customFormat="1" ht="57.75" customHeight="1" x14ac:dyDescent="0.3">
      <c r="A29" s="451" t="s">
        <v>335</v>
      </c>
      <c r="B29" s="743" t="s">
        <v>334</v>
      </c>
      <c r="C29" s="744"/>
      <c r="D29" s="744"/>
      <c r="E29" s="744"/>
      <c r="F29" s="745"/>
      <c r="G29" s="523" t="s">
        <v>333</v>
      </c>
      <c r="H29" s="335" t="s">
        <v>151</v>
      </c>
    </row>
    <row r="30" spans="1:8" s="387" customFormat="1" ht="36.75" customHeight="1" x14ac:dyDescent="0.3">
      <c r="A30" s="451" t="s">
        <v>332</v>
      </c>
      <c r="B30" s="743" t="s">
        <v>331</v>
      </c>
      <c r="C30" s="744"/>
      <c r="D30" s="744"/>
      <c r="E30" s="744"/>
      <c r="F30" s="745"/>
      <c r="G30" s="523" t="s">
        <v>330</v>
      </c>
      <c r="H30" s="335" t="s">
        <v>151</v>
      </c>
    </row>
    <row r="31" spans="1:8" s="387" customFormat="1" ht="48.75" customHeight="1" x14ac:dyDescent="0.3">
      <c r="A31" s="451" t="s">
        <v>329</v>
      </c>
      <c r="B31" s="735" t="s">
        <v>1464</v>
      </c>
      <c r="C31" s="741"/>
      <c r="D31" s="741"/>
      <c r="E31" s="741"/>
      <c r="F31" s="742"/>
      <c r="G31" s="523" t="s">
        <v>328</v>
      </c>
      <c r="H31" s="335" t="s">
        <v>151</v>
      </c>
    </row>
    <row r="32" spans="1:8" s="387" customFormat="1" ht="53.25" customHeight="1" x14ac:dyDescent="0.3">
      <c r="A32" s="451" t="s">
        <v>327</v>
      </c>
      <c r="B32" s="743" t="s">
        <v>326</v>
      </c>
      <c r="C32" s="744"/>
      <c r="D32" s="744"/>
      <c r="E32" s="744"/>
      <c r="F32" s="745"/>
      <c r="G32" s="523" t="s">
        <v>53</v>
      </c>
      <c r="H32" s="335" t="s">
        <v>45</v>
      </c>
    </row>
    <row r="33" spans="1:8" s="387" customFormat="1" ht="17.7" customHeight="1" x14ac:dyDescent="0.3">
      <c r="A33" s="729" t="s">
        <v>49</v>
      </c>
      <c r="B33" s="730"/>
      <c r="C33" s="730"/>
      <c r="D33" s="730"/>
      <c r="E33" s="730"/>
      <c r="F33" s="730"/>
      <c r="G33" s="730"/>
      <c r="H33" s="731"/>
    </row>
    <row r="34" spans="1:8" s="387" customFormat="1" ht="29.25" customHeight="1" x14ac:dyDescent="0.3">
      <c r="A34" s="451" t="s">
        <v>325</v>
      </c>
      <c r="B34" s="736" t="s">
        <v>324</v>
      </c>
      <c r="C34" s="736"/>
      <c r="D34" s="736"/>
      <c r="E34" s="736"/>
      <c r="F34" s="736"/>
      <c r="G34" s="523" t="s">
        <v>209</v>
      </c>
      <c r="H34" s="335" t="s">
        <v>151</v>
      </c>
    </row>
    <row r="35" spans="1:8" s="387" customFormat="1" ht="33" customHeight="1" x14ac:dyDescent="0.3">
      <c r="A35" s="451" t="s">
        <v>323</v>
      </c>
      <c r="B35" s="736" t="s">
        <v>322</v>
      </c>
      <c r="C35" s="736"/>
      <c r="D35" s="736"/>
      <c r="E35" s="736"/>
      <c r="F35" s="736"/>
      <c r="G35" s="523" t="s">
        <v>92</v>
      </c>
      <c r="H35" s="335" t="s">
        <v>45</v>
      </c>
    </row>
    <row r="36" spans="1:8" ht="10.199999999999999" customHeight="1" x14ac:dyDescent="0.3">
      <c r="A36" s="531"/>
      <c r="B36" s="531"/>
      <c r="C36" s="531"/>
      <c r="D36" s="531"/>
      <c r="E36" s="531"/>
      <c r="F36" s="531"/>
      <c r="G36" s="531"/>
      <c r="H36" s="531"/>
    </row>
    <row r="37" spans="1:8" ht="15" customHeight="1" x14ac:dyDescent="0.3">
      <c r="A37" s="479" t="s">
        <v>44</v>
      </c>
      <c r="B37" s="531"/>
      <c r="C37" s="531"/>
      <c r="D37" s="531"/>
      <c r="E37" s="531"/>
      <c r="F37" s="531"/>
      <c r="G37" s="531"/>
      <c r="H37" s="531"/>
    </row>
    <row r="38" spans="1:8" s="78" customFormat="1" ht="17.7" customHeight="1" x14ac:dyDescent="0.3">
      <c r="A38" s="748" t="s">
        <v>43</v>
      </c>
      <c r="B38" s="748"/>
      <c r="C38" s="748"/>
      <c r="D38" s="748"/>
      <c r="E38" s="748"/>
      <c r="F38" s="748"/>
      <c r="G38" s="81">
        <v>9</v>
      </c>
      <c r="H38" s="455" t="s">
        <v>5</v>
      </c>
    </row>
    <row r="39" spans="1:8" s="387" customFormat="1" ht="34.5" customHeight="1" x14ac:dyDescent="0.3">
      <c r="A39" s="745" t="s">
        <v>35</v>
      </c>
      <c r="B39" s="719" t="s">
        <v>321</v>
      </c>
      <c r="C39" s="720"/>
      <c r="D39" s="720"/>
      <c r="E39" s="720"/>
      <c r="F39" s="720"/>
      <c r="G39" s="720"/>
      <c r="H39" s="720"/>
    </row>
    <row r="40" spans="1:8" s="387" customFormat="1" ht="32.25" customHeight="1" x14ac:dyDescent="0.3">
      <c r="A40" s="745"/>
      <c r="B40" s="719" t="s">
        <v>320</v>
      </c>
      <c r="C40" s="720"/>
      <c r="D40" s="720"/>
      <c r="E40" s="720"/>
      <c r="F40" s="720"/>
      <c r="G40" s="720"/>
      <c r="H40" s="720"/>
    </row>
    <row r="41" spans="1:8" s="387" customFormat="1" ht="52.5" customHeight="1" x14ac:dyDescent="0.3">
      <c r="A41" s="745"/>
      <c r="B41" s="719" t="s">
        <v>319</v>
      </c>
      <c r="C41" s="720"/>
      <c r="D41" s="720"/>
      <c r="E41" s="720"/>
      <c r="F41" s="720"/>
      <c r="G41" s="720"/>
      <c r="H41" s="720"/>
    </row>
    <row r="42" spans="1:8" s="387" customFormat="1" ht="21.75" customHeight="1" x14ac:dyDescent="0.3">
      <c r="A42" s="745"/>
      <c r="B42" s="719" t="s">
        <v>318</v>
      </c>
      <c r="C42" s="720"/>
      <c r="D42" s="720"/>
      <c r="E42" s="720"/>
      <c r="F42" s="720"/>
      <c r="G42" s="720"/>
      <c r="H42" s="720"/>
    </row>
    <row r="43" spans="1:8" s="387" customFormat="1" ht="36" customHeight="1" x14ac:dyDescent="0.3">
      <c r="A43" s="745"/>
      <c r="B43" s="719" t="s">
        <v>317</v>
      </c>
      <c r="C43" s="720"/>
      <c r="D43" s="720"/>
      <c r="E43" s="720"/>
      <c r="F43" s="720"/>
      <c r="G43" s="720"/>
      <c r="H43" s="720"/>
    </row>
    <row r="44" spans="1:8" s="387" customFormat="1" ht="24" customHeight="1" x14ac:dyDescent="0.3">
      <c r="A44" s="745"/>
      <c r="B44" s="719" t="s">
        <v>316</v>
      </c>
      <c r="C44" s="720"/>
      <c r="D44" s="720"/>
      <c r="E44" s="720"/>
      <c r="F44" s="720"/>
      <c r="G44" s="720"/>
      <c r="H44" s="720"/>
    </row>
    <row r="45" spans="1:8" s="387" customFormat="1" ht="24" customHeight="1" x14ac:dyDescent="0.3">
      <c r="A45" s="745"/>
      <c r="B45" s="719" t="s">
        <v>315</v>
      </c>
      <c r="C45" s="720"/>
      <c r="D45" s="720"/>
      <c r="E45" s="720"/>
      <c r="F45" s="720"/>
      <c r="G45" s="720"/>
      <c r="H45" s="720"/>
    </row>
    <row r="46" spans="1:8" s="387" customFormat="1" ht="22.5" customHeight="1" x14ac:dyDescent="0.3">
      <c r="A46" s="753" t="s">
        <v>31</v>
      </c>
      <c r="B46" s="762"/>
      <c r="C46" s="762"/>
      <c r="D46" s="714" t="s">
        <v>314</v>
      </c>
      <c r="E46" s="714"/>
      <c r="F46" s="714"/>
      <c r="G46" s="714"/>
      <c r="H46" s="715"/>
    </row>
    <row r="47" spans="1:8" s="387" customFormat="1" ht="44.25" customHeight="1" x14ac:dyDescent="0.3">
      <c r="A47" s="745" t="s">
        <v>29</v>
      </c>
      <c r="B47" s="751"/>
      <c r="C47" s="751"/>
      <c r="D47" s="751" t="s">
        <v>142</v>
      </c>
      <c r="E47" s="751"/>
      <c r="F47" s="751"/>
      <c r="G47" s="751"/>
      <c r="H47" s="743"/>
    </row>
    <row r="48" spans="1:8" s="78" customFormat="1" ht="17.7" customHeight="1" x14ac:dyDescent="0.3">
      <c r="A48" s="748" t="s">
        <v>1466</v>
      </c>
      <c r="B48" s="748"/>
      <c r="C48" s="748"/>
      <c r="D48" s="748"/>
      <c r="E48" s="748"/>
      <c r="F48" s="748"/>
      <c r="G48" s="81">
        <v>9</v>
      </c>
      <c r="H48" s="455" t="s">
        <v>5</v>
      </c>
    </row>
    <row r="49" spans="1:8" s="387" customFormat="1" ht="21" customHeight="1" x14ac:dyDescent="0.3">
      <c r="A49" s="763" t="s">
        <v>35</v>
      </c>
      <c r="B49" s="719" t="s">
        <v>313</v>
      </c>
      <c r="C49" s="720"/>
      <c r="D49" s="720"/>
      <c r="E49" s="720"/>
      <c r="F49" s="720"/>
      <c r="G49" s="720"/>
      <c r="H49" s="720"/>
    </row>
    <row r="50" spans="1:8" s="387" customFormat="1" ht="34.5" customHeight="1" x14ac:dyDescent="0.3">
      <c r="A50" s="764"/>
      <c r="B50" s="719" t="s">
        <v>312</v>
      </c>
      <c r="C50" s="720"/>
      <c r="D50" s="720"/>
      <c r="E50" s="720"/>
      <c r="F50" s="720"/>
      <c r="G50" s="720"/>
      <c r="H50" s="720"/>
    </row>
    <row r="51" spans="1:8" s="387" customFormat="1" ht="36.75" customHeight="1" x14ac:dyDescent="0.3">
      <c r="A51" s="764"/>
      <c r="B51" s="719" t="s">
        <v>311</v>
      </c>
      <c r="C51" s="720"/>
      <c r="D51" s="720"/>
      <c r="E51" s="720"/>
      <c r="F51" s="720"/>
      <c r="G51" s="720"/>
      <c r="H51" s="720"/>
    </row>
    <row r="52" spans="1:8" s="387" customFormat="1" ht="28.5" customHeight="1" x14ac:dyDescent="0.3">
      <c r="A52" s="765"/>
      <c r="B52" s="719" t="s">
        <v>310</v>
      </c>
      <c r="C52" s="720"/>
      <c r="D52" s="720"/>
      <c r="E52" s="720"/>
      <c r="F52" s="720"/>
      <c r="G52" s="720"/>
      <c r="H52" s="720"/>
    </row>
    <row r="53" spans="1:8" s="387" customFormat="1" ht="28.5" customHeight="1" x14ac:dyDescent="0.3">
      <c r="A53" s="765"/>
      <c r="B53" s="719" t="s">
        <v>309</v>
      </c>
      <c r="C53" s="720"/>
      <c r="D53" s="720"/>
      <c r="E53" s="720"/>
      <c r="F53" s="720"/>
      <c r="G53" s="720"/>
      <c r="H53" s="720"/>
    </row>
    <row r="54" spans="1:8" s="387" customFormat="1" ht="20.25" customHeight="1" x14ac:dyDescent="0.3">
      <c r="A54" s="753" t="s">
        <v>31</v>
      </c>
      <c r="B54" s="754"/>
      <c r="C54" s="754"/>
      <c r="D54" s="755" t="s">
        <v>1465</v>
      </c>
      <c r="E54" s="755"/>
      <c r="F54" s="755"/>
      <c r="G54" s="755"/>
      <c r="H54" s="756"/>
    </row>
    <row r="55" spans="1:8" s="387" customFormat="1" ht="38.25" customHeight="1" x14ac:dyDescent="0.3">
      <c r="A55" s="745" t="s">
        <v>29</v>
      </c>
      <c r="B55" s="751"/>
      <c r="C55" s="751"/>
      <c r="D55" s="751" t="s">
        <v>308</v>
      </c>
      <c r="E55" s="751"/>
      <c r="F55" s="751"/>
      <c r="G55" s="751"/>
      <c r="H55" s="743"/>
    </row>
    <row r="56" spans="1:8" s="387" customFormat="1" ht="10.199999999999999" customHeight="1" x14ac:dyDescent="0.3">
      <c r="A56" s="392"/>
      <c r="B56" s="392"/>
      <c r="C56" s="392"/>
      <c r="D56" s="392"/>
      <c r="E56" s="392"/>
      <c r="F56" s="392"/>
      <c r="G56" s="392"/>
      <c r="H56" s="392"/>
    </row>
    <row r="57" spans="1:8" s="387" customFormat="1" ht="15" customHeight="1" x14ac:dyDescent="0.3">
      <c r="A57" s="532" t="s">
        <v>27</v>
      </c>
      <c r="B57" s="392"/>
      <c r="C57" s="392"/>
      <c r="D57" s="392"/>
      <c r="E57" s="392"/>
      <c r="F57" s="392"/>
      <c r="G57" s="392"/>
      <c r="H57" s="392"/>
    </row>
    <row r="58" spans="1:8" s="387" customFormat="1" ht="23.25" customHeight="1" x14ac:dyDescent="0.3">
      <c r="A58" s="757" t="s">
        <v>26</v>
      </c>
      <c r="B58" s="716"/>
      <c r="C58" s="749" t="s">
        <v>307</v>
      </c>
      <c r="D58" s="749"/>
      <c r="E58" s="749"/>
      <c r="F58" s="749"/>
      <c r="G58" s="749"/>
      <c r="H58" s="589"/>
    </row>
    <row r="59" spans="1:8" s="387" customFormat="1" ht="22.5" customHeight="1" x14ac:dyDescent="0.3">
      <c r="A59" s="757"/>
      <c r="B59" s="716"/>
      <c r="C59" s="749" t="s">
        <v>306</v>
      </c>
      <c r="D59" s="749"/>
      <c r="E59" s="749"/>
      <c r="F59" s="749"/>
      <c r="G59" s="749"/>
      <c r="H59" s="589"/>
    </row>
    <row r="60" spans="1:8" s="387" customFormat="1" ht="36" customHeight="1" x14ac:dyDescent="0.3">
      <c r="A60" s="757"/>
      <c r="B60" s="716"/>
      <c r="C60" s="749" t="s">
        <v>305</v>
      </c>
      <c r="D60" s="749"/>
      <c r="E60" s="749"/>
      <c r="F60" s="749"/>
      <c r="G60" s="749"/>
      <c r="H60" s="589"/>
    </row>
    <row r="61" spans="1:8" s="387" customFormat="1" ht="36.75" customHeight="1" x14ac:dyDescent="0.3">
      <c r="A61" s="758" t="s">
        <v>22</v>
      </c>
      <c r="B61" s="759"/>
      <c r="C61" s="589" t="s">
        <v>304</v>
      </c>
      <c r="D61" s="590"/>
      <c r="E61" s="590"/>
      <c r="F61" s="590"/>
      <c r="G61" s="590"/>
      <c r="H61" s="590"/>
    </row>
    <row r="62" spans="1:8" s="387" customFormat="1" ht="37.5" customHeight="1" x14ac:dyDescent="0.3">
      <c r="A62" s="760"/>
      <c r="B62" s="761"/>
      <c r="C62" s="749" t="s">
        <v>303</v>
      </c>
      <c r="D62" s="749"/>
      <c r="E62" s="749"/>
      <c r="F62" s="749"/>
      <c r="G62" s="749"/>
      <c r="H62" s="589"/>
    </row>
    <row r="63" spans="1:8" ht="10.199999999999999" customHeight="1" x14ac:dyDescent="0.3">
      <c r="A63" s="531"/>
      <c r="B63" s="531"/>
      <c r="C63" s="531"/>
      <c r="D63" s="531"/>
      <c r="E63" s="531"/>
      <c r="F63" s="531"/>
      <c r="G63" s="531"/>
      <c r="H63" s="531"/>
    </row>
    <row r="64" spans="1:8" ht="15" customHeight="1" x14ac:dyDescent="0.3">
      <c r="A64" s="80" t="s">
        <v>19</v>
      </c>
      <c r="B64" s="80"/>
      <c r="C64" s="80"/>
      <c r="D64" s="80"/>
      <c r="E64" s="80"/>
      <c r="F64" s="80"/>
      <c r="G64" s="531"/>
      <c r="H64" s="531"/>
    </row>
    <row r="65" spans="1:8" ht="16.2" x14ac:dyDescent="0.3">
      <c r="A65" s="750" t="s">
        <v>18</v>
      </c>
      <c r="B65" s="750"/>
      <c r="C65" s="750"/>
      <c r="D65" s="750"/>
      <c r="E65" s="750"/>
      <c r="F65" s="750"/>
      <c r="G65" s="77">
        <v>2</v>
      </c>
      <c r="H65" s="471" t="s">
        <v>131</v>
      </c>
    </row>
    <row r="66" spans="1:8" ht="16.2" x14ac:dyDescent="0.3">
      <c r="A66" s="750" t="s">
        <v>17</v>
      </c>
      <c r="B66" s="750"/>
      <c r="C66" s="750"/>
      <c r="D66" s="750"/>
      <c r="E66" s="750"/>
      <c r="F66" s="750"/>
      <c r="G66" s="77">
        <v>1</v>
      </c>
      <c r="H66" s="471" t="s">
        <v>131</v>
      </c>
    </row>
    <row r="67" spans="1:8" x14ac:dyDescent="0.3">
      <c r="A67" s="454"/>
      <c r="B67" s="454"/>
      <c r="C67" s="454"/>
      <c r="D67" s="454"/>
      <c r="E67" s="454"/>
      <c r="F67" s="454"/>
      <c r="G67" s="75"/>
      <c r="H67" s="471"/>
    </row>
    <row r="68" spans="1:8" x14ac:dyDescent="0.3">
      <c r="A68" s="752" t="s">
        <v>16</v>
      </c>
      <c r="B68" s="752"/>
      <c r="C68" s="752"/>
      <c r="D68" s="752"/>
      <c r="E68" s="752"/>
      <c r="F68" s="752"/>
      <c r="G68" s="76"/>
      <c r="H68" s="75"/>
    </row>
    <row r="69" spans="1:8" ht="33" customHeight="1" x14ac:dyDescent="0.3">
      <c r="A69" s="747" t="s">
        <v>15</v>
      </c>
      <c r="B69" s="747"/>
      <c r="C69" s="747"/>
      <c r="D69" s="747"/>
      <c r="E69" s="464">
        <f>SUM(E70:E75)</f>
        <v>24</v>
      </c>
      <c r="F69" s="73" t="s">
        <v>5</v>
      </c>
      <c r="G69" s="72">
        <f>E69/25</f>
        <v>0.96</v>
      </c>
      <c r="H69" s="471" t="s">
        <v>131</v>
      </c>
    </row>
    <row r="70" spans="1:8" ht="17.7" customHeight="1" x14ac:dyDescent="0.3">
      <c r="A70" s="533" t="s">
        <v>14</v>
      </c>
      <c r="B70" s="746" t="s">
        <v>13</v>
      </c>
      <c r="C70" s="746"/>
      <c r="D70" s="746"/>
      <c r="E70" s="73">
        <v>9</v>
      </c>
      <c r="F70" s="73" t="s">
        <v>5</v>
      </c>
      <c r="G70" s="507"/>
      <c r="H70" s="105"/>
    </row>
    <row r="71" spans="1:8" ht="17.7" customHeight="1" x14ac:dyDescent="0.3">
      <c r="A71" s="531"/>
      <c r="B71" s="746" t="s">
        <v>12</v>
      </c>
      <c r="C71" s="746"/>
      <c r="D71" s="746"/>
      <c r="E71" s="73">
        <v>9</v>
      </c>
      <c r="F71" s="73" t="s">
        <v>5</v>
      </c>
      <c r="G71" s="534"/>
      <c r="H71" s="535"/>
    </row>
    <row r="72" spans="1:8" ht="17.7" customHeight="1" x14ac:dyDescent="0.3">
      <c r="A72" s="531"/>
      <c r="B72" s="746" t="s">
        <v>11</v>
      </c>
      <c r="C72" s="746"/>
      <c r="D72" s="746"/>
      <c r="E72" s="73">
        <v>3</v>
      </c>
      <c r="F72" s="73" t="s">
        <v>5</v>
      </c>
      <c r="G72" s="534"/>
      <c r="H72" s="535"/>
    </row>
    <row r="73" spans="1:8" ht="17.7" customHeight="1" x14ac:dyDescent="0.3">
      <c r="A73" s="531"/>
      <c r="B73" s="746" t="s">
        <v>10</v>
      </c>
      <c r="C73" s="746"/>
      <c r="D73" s="746"/>
      <c r="E73" s="73">
        <v>0</v>
      </c>
      <c r="F73" s="73" t="s">
        <v>5</v>
      </c>
      <c r="G73" s="534"/>
      <c r="H73" s="535"/>
    </row>
    <row r="74" spans="1:8" ht="17.7" customHeight="1" x14ac:dyDescent="0.3">
      <c r="A74" s="531"/>
      <c r="B74" s="746" t="s">
        <v>9</v>
      </c>
      <c r="C74" s="746"/>
      <c r="D74" s="746"/>
      <c r="E74" s="73">
        <v>0</v>
      </c>
      <c r="F74" s="73" t="s">
        <v>5</v>
      </c>
      <c r="G74" s="534"/>
      <c r="H74" s="535"/>
    </row>
    <row r="75" spans="1:8" ht="17.7" customHeight="1" x14ac:dyDescent="0.3">
      <c r="A75" s="531"/>
      <c r="B75" s="746" t="s">
        <v>8</v>
      </c>
      <c r="C75" s="746"/>
      <c r="D75" s="746"/>
      <c r="E75" s="73">
        <v>3</v>
      </c>
      <c r="F75" s="73" t="s">
        <v>5</v>
      </c>
      <c r="G75" s="507"/>
      <c r="H75" s="105"/>
    </row>
    <row r="76" spans="1:8" ht="31.2" customHeight="1" x14ac:dyDescent="0.3">
      <c r="A76" s="747" t="s">
        <v>7</v>
      </c>
      <c r="B76" s="747"/>
      <c r="C76" s="747"/>
      <c r="D76" s="747"/>
      <c r="E76" s="73">
        <v>0</v>
      </c>
      <c r="F76" s="73" t="s">
        <v>5</v>
      </c>
      <c r="G76" s="74">
        <f>E76/25</f>
        <v>0</v>
      </c>
      <c r="H76" s="471" t="s">
        <v>131</v>
      </c>
    </row>
    <row r="77" spans="1:8" ht="17.7" customHeight="1" x14ac:dyDescent="0.3">
      <c r="A77" s="746" t="s">
        <v>6</v>
      </c>
      <c r="B77" s="746"/>
      <c r="C77" s="746"/>
      <c r="D77" s="746"/>
      <c r="E77" s="73">
        <f>G77*25</f>
        <v>51</v>
      </c>
      <c r="F77" s="73" t="s">
        <v>5</v>
      </c>
      <c r="G77" s="72">
        <f>D6-G76-G69</f>
        <v>2.04</v>
      </c>
      <c r="H77" s="471" t="s">
        <v>131</v>
      </c>
    </row>
    <row r="78" spans="1:8" ht="10.199999999999999" customHeight="1" x14ac:dyDescent="0.3"/>
    <row r="81" spans="1:8" x14ac:dyDescent="0.3">
      <c r="A81" s="71" t="s">
        <v>3</v>
      </c>
    </row>
    <row r="82" spans="1:8" ht="16.2" x14ac:dyDescent="0.3">
      <c r="A82" s="739" t="s">
        <v>130</v>
      </c>
      <c r="B82" s="739"/>
      <c r="C82" s="739"/>
      <c r="D82" s="739"/>
      <c r="E82" s="739"/>
      <c r="F82" s="739"/>
      <c r="G82" s="739"/>
      <c r="H82" s="739"/>
    </row>
    <row r="83" spans="1:8" x14ac:dyDescent="0.3">
      <c r="A83" s="71" t="s">
        <v>1</v>
      </c>
    </row>
    <row r="85" spans="1:8" x14ac:dyDescent="0.3">
      <c r="A85" s="740" t="s">
        <v>0</v>
      </c>
      <c r="B85" s="740"/>
      <c r="C85" s="740"/>
      <c r="D85" s="740"/>
      <c r="E85" s="740"/>
      <c r="F85" s="740"/>
      <c r="G85" s="740"/>
      <c r="H85" s="740"/>
    </row>
    <row r="86" spans="1:8" x14ac:dyDescent="0.3">
      <c r="A86" s="740"/>
      <c r="B86" s="740"/>
      <c r="C86" s="740"/>
      <c r="D86" s="740"/>
      <c r="E86" s="740"/>
      <c r="F86" s="740"/>
      <c r="G86" s="740"/>
      <c r="H86" s="740"/>
    </row>
    <row r="87" spans="1:8" x14ac:dyDescent="0.3">
      <c r="A87" s="740"/>
      <c r="B87" s="740"/>
      <c r="C87" s="740"/>
      <c r="D87" s="740"/>
      <c r="E87" s="740"/>
      <c r="F87" s="740"/>
      <c r="G87" s="740"/>
      <c r="H87" s="740"/>
    </row>
  </sheetData>
  <mergeCells count="84">
    <mergeCell ref="A46:C46"/>
    <mergeCell ref="D46:H46"/>
    <mergeCell ref="A47:C47"/>
    <mergeCell ref="D47:H47"/>
    <mergeCell ref="A49:A53"/>
    <mergeCell ref="A48:F48"/>
    <mergeCell ref="B52:H52"/>
    <mergeCell ref="B49:H49"/>
    <mergeCell ref="B50:H50"/>
    <mergeCell ref="B51:H51"/>
    <mergeCell ref="B53:H53"/>
    <mergeCell ref="A68:F68"/>
    <mergeCell ref="A54:C54"/>
    <mergeCell ref="D54:H54"/>
    <mergeCell ref="A55:C55"/>
    <mergeCell ref="A58:B60"/>
    <mergeCell ref="C60:H60"/>
    <mergeCell ref="C59:H59"/>
    <mergeCell ref="A61:B62"/>
    <mergeCell ref="C58:H58"/>
    <mergeCell ref="B26:F26"/>
    <mergeCell ref="B29:F29"/>
    <mergeCell ref="B30:F30"/>
    <mergeCell ref="B73:D73"/>
    <mergeCell ref="B74:D74"/>
    <mergeCell ref="A38:F38"/>
    <mergeCell ref="A39:A45"/>
    <mergeCell ref="B39:H39"/>
    <mergeCell ref="B40:H40"/>
    <mergeCell ref="B41:H41"/>
    <mergeCell ref="B42:H42"/>
    <mergeCell ref="C62:H62"/>
    <mergeCell ref="A65:F65"/>
    <mergeCell ref="A66:F66"/>
    <mergeCell ref="D55:H55"/>
    <mergeCell ref="C61:H61"/>
    <mergeCell ref="A82:H82"/>
    <mergeCell ref="A85:H87"/>
    <mergeCell ref="B35:F35"/>
    <mergeCell ref="B31:F31"/>
    <mergeCell ref="A27:H27"/>
    <mergeCell ref="B28:F28"/>
    <mergeCell ref="B32:F32"/>
    <mergeCell ref="A33:H33"/>
    <mergeCell ref="B34:F34"/>
    <mergeCell ref="B75:D75"/>
    <mergeCell ref="A76:D76"/>
    <mergeCell ref="A77:D77"/>
    <mergeCell ref="A69:D69"/>
    <mergeCell ref="B70:D70"/>
    <mergeCell ref="B71:D71"/>
    <mergeCell ref="B72:D72"/>
    <mergeCell ref="B44:H44"/>
    <mergeCell ref="B45:H45"/>
    <mergeCell ref="A2:H2"/>
    <mergeCell ref="A5:H5"/>
    <mergeCell ref="A6:C6"/>
    <mergeCell ref="D6:H6"/>
    <mergeCell ref="A7:C7"/>
    <mergeCell ref="D7:H7"/>
    <mergeCell ref="A8:C8"/>
    <mergeCell ref="A19:B19"/>
    <mergeCell ref="C19:H19"/>
    <mergeCell ref="A15:D15"/>
    <mergeCell ref="E15:H15"/>
    <mergeCell ref="A16:D16"/>
    <mergeCell ref="E16:H16"/>
    <mergeCell ref="A18:H18"/>
    <mergeCell ref="D8:H8"/>
    <mergeCell ref="A9:C9"/>
    <mergeCell ref="D9:H9"/>
    <mergeCell ref="A11:H11"/>
    <mergeCell ref="B43:H43"/>
    <mergeCell ref="A12:H12"/>
    <mergeCell ref="A13:D13"/>
    <mergeCell ref="E13:H13"/>
    <mergeCell ref="A14:D14"/>
    <mergeCell ref="E14:H14"/>
    <mergeCell ref="A21:D21"/>
    <mergeCell ref="A22:A23"/>
    <mergeCell ref="B22:F23"/>
    <mergeCell ref="G22:H22"/>
    <mergeCell ref="A24:H24"/>
    <mergeCell ref="B25:F25"/>
  </mergeCells>
  <pageMargins left="0.7" right="0.7" top="0.75" bottom="0.75" header="0.3" footer="0.3"/>
  <pageSetup paperSize="9" orientation="portrait" r:id="rId1"/>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topLeftCell="A6" zoomScaleNormal="100" zoomScaleSheetLayoutView="118" workbookViewId="0">
      <selection activeCell="A19" sqref="A19:B19"/>
    </sheetView>
  </sheetViews>
  <sheetFormatPr defaultColWidth="8.6640625" defaultRowHeight="13.8" x14ac:dyDescent="0.3"/>
  <cols>
    <col min="1" max="1" width="9.33203125" style="84" customWidth="1"/>
    <col min="2" max="2" width="12.6640625" style="84" customWidth="1"/>
    <col min="3" max="3" width="5.6640625" style="84" customWidth="1"/>
    <col min="4" max="4" width="21.6640625" style="84" customWidth="1"/>
    <col min="5" max="5" width="9.33203125" style="84" customWidth="1"/>
    <col min="6" max="6" width="8.6640625" style="84" customWidth="1"/>
    <col min="7" max="7" width="12.6640625" style="84" customWidth="1"/>
    <col min="8" max="8" width="12.33203125" style="84" customWidth="1"/>
    <col min="9" max="9" width="15.44140625" style="84" hidden="1" customWidth="1"/>
    <col min="10" max="16384" width="8.6640625" style="84"/>
  </cols>
  <sheetData>
    <row r="1" spans="1:17" s="324" customFormat="1" ht="10.199999999999999" customHeight="1" x14ac:dyDescent="0.3"/>
    <row r="2" spans="1:17" s="325" customFormat="1" x14ac:dyDescent="0.3">
      <c r="A2" s="602" t="s">
        <v>91</v>
      </c>
      <c r="B2" s="602"/>
      <c r="C2" s="602"/>
      <c r="D2" s="602"/>
      <c r="E2" s="602"/>
      <c r="F2" s="602"/>
      <c r="G2" s="602"/>
      <c r="H2" s="602"/>
      <c r="I2" s="602"/>
    </row>
    <row r="3" spans="1:17" s="324" customFormat="1" ht="10.199999999999999" customHeight="1" x14ac:dyDescent="0.3"/>
    <row r="4" spans="1:17" s="324" customFormat="1" ht="15" customHeight="1" x14ac:dyDescent="0.3">
      <c r="A4" s="325" t="s">
        <v>90</v>
      </c>
    </row>
    <row r="5" spans="1:17" s="324" customFormat="1" ht="19.5" customHeight="1" x14ac:dyDescent="0.3">
      <c r="A5" s="807" t="s">
        <v>848</v>
      </c>
      <c r="B5" s="807"/>
      <c r="C5" s="807"/>
      <c r="D5" s="807"/>
      <c r="E5" s="807"/>
      <c r="F5" s="807"/>
      <c r="G5" s="807"/>
      <c r="H5" s="807"/>
      <c r="L5" s="325"/>
      <c r="M5" s="325"/>
      <c r="N5" s="325"/>
      <c r="O5" s="325"/>
      <c r="P5" s="325"/>
      <c r="Q5" s="325"/>
    </row>
    <row r="6" spans="1:17" s="324" customFormat="1" ht="17.399999999999999" customHeight="1" x14ac:dyDescent="0.3">
      <c r="A6" s="791" t="s">
        <v>88</v>
      </c>
      <c r="B6" s="792"/>
      <c r="C6" s="792"/>
      <c r="D6" s="792">
        <v>4</v>
      </c>
      <c r="E6" s="792"/>
      <c r="F6" s="792"/>
      <c r="G6" s="792"/>
      <c r="H6" s="793"/>
      <c r="I6" s="323"/>
    </row>
    <row r="7" spans="1:17" s="324" customFormat="1" ht="17.399999999999999" customHeight="1" x14ac:dyDescent="0.3">
      <c r="A7" s="791" t="s">
        <v>87</v>
      </c>
      <c r="B7" s="792"/>
      <c r="C7" s="792"/>
      <c r="D7" s="781" t="s">
        <v>428</v>
      </c>
      <c r="E7" s="781"/>
      <c r="F7" s="781"/>
      <c r="G7" s="781"/>
      <c r="H7" s="808"/>
      <c r="I7" s="323"/>
    </row>
    <row r="8" spans="1:17" s="324" customFormat="1" ht="17.399999999999999" customHeight="1" x14ac:dyDescent="0.3">
      <c r="A8" s="791" t="s">
        <v>85</v>
      </c>
      <c r="B8" s="792"/>
      <c r="C8" s="792"/>
      <c r="D8" s="779" t="s">
        <v>168</v>
      </c>
      <c r="E8" s="779"/>
      <c r="F8" s="779"/>
      <c r="G8" s="779"/>
      <c r="H8" s="782"/>
      <c r="I8" s="323"/>
    </row>
    <row r="9" spans="1:17" s="324" customFormat="1" ht="17.399999999999999" customHeight="1" x14ac:dyDescent="0.3">
      <c r="A9" s="791" t="s">
        <v>83</v>
      </c>
      <c r="B9" s="792"/>
      <c r="C9" s="792"/>
      <c r="D9" s="779" t="s">
        <v>99</v>
      </c>
      <c r="E9" s="779"/>
      <c r="F9" s="779"/>
      <c r="G9" s="779"/>
      <c r="H9" s="782"/>
      <c r="I9" s="323"/>
    </row>
    <row r="10" spans="1:17" s="324" customFormat="1" ht="10.199999999999999" customHeight="1" x14ac:dyDescent="0.3">
      <c r="A10" s="323"/>
      <c r="B10" s="323"/>
      <c r="C10" s="323"/>
      <c r="D10" s="323"/>
      <c r="E10" s="323"/>
      <c r="F10" s="323"/>
      <c r="G10" s="323"/>
      <c r="H10" s="323"/>
      <c r="I10" s="323"/>
    </row>
    <row r="11" spans="1:17" s="324" customFormat="1" x14ac:dyDescent="0.3">
      <c r="A11" s="809" t="s">
        <v>1020</v>
      </c>
      <c r="B11" s="809"/>
      <c r="C11" s="809"/>
      <c r="D11" s="809"/>
      <c r="E11" s="809"/>
      <c r="F11" s="809"/>
      <c r="G11" s="809"/>
      <c r="H11" s="809"/>
      <c r="I11" s="323"/>
    </row>
    <row r="12" spans="1:17" s="324" customFormat="1" x14ac:dyDescent="0.3">
      <c r="A12" s="536" t="s">
        <v>1426</v>
      </c>
      <c r="B12" s="536"/>
      <c r="C12" s="536"/>
      <c r="D12" s="536"/>
      <c r="E12" s="536"/>
      <c r="F12" s="536"/>
      <c r="G12" s="536"/>
      <c r="H12" s="536"/>
      <c r="I12" s="323"/>
    </row>
    <row r="13" spans="1:17" s="324" customFormat="1" ht="17.7" customHeight="1" x14ac:dyDescent="0.3">
      <c r="A13" s="791" t="s">
        <v>79</v>
      </c>
      <c r="B13" s="792"/>
      <c r="C13" s="792"/>
      <c r="D13" s="792"/>
      <c r="E13" s="792" t="s">
        <v>78</v>
      </c>
      <c r="F13" s="792"/>
      <c r="G13" s="792"/>
      <c r="H13" s="793"/>
      <c r="I13" s="323"/>
    </row>
    <row r="14" spans="1:17" ht="17.7" customHeight="1" x14ac:dyDescent="0.3">
      <c r="A14" s="794" t="s">
        <v>77</v>
      </c>
      <c r="B14" s="795"/>
      <c r="C14" s="795"/>
      <c r="D14" s="795"/>
      <c r="E14" s="795" t="s">
        <v>462</v>
      </c>
      <c r="F14" s="795"/>
      <c r="G14" s="795"/>
      <c r="H14" s="796"/>
      <c r="I14" s="96"/>
    </row>
    <row r="15" spans="1:17" s="324" customFormat="1" x14ac:dyDescent="0.3">
      <c r="A15" s="791" t="s">
        <v>76</v>
      </c>
      <c r="B15" s="792"/>
      <c r="C15" s="792"/>
      <c r="D15" s="792"/>
      <c r="E15" s="792">
        <v>1</v>
      </c>
      <c r="F15" s="797"/>
      <c r="G15" s="797"/>
      <c r="H15" s="798"/>
      <c r="I15" s="323"/>
    </row>
    <row r="16" spans="1:17" s="324" customFormat="1" ht="17.7" customHeight="1" x14ac:dyDescent="0.3">
      <c r="A16" s="791" t="s">
        <v>74</v>
      </c>
      <c r="B16" s="792"/>
      <c r="C16" s="792"/>
      <c r="D16" s="792"/>
      <c r="E16" s="792" t="s">
        <v>73</v>
      </c>
      <c r="F16" s="792"/>
      <c r="G16" s="792"/>
      <c r="H16" s="793"/>
      <c r="I16" s="323"/>
    </row>
    <row r="17" spans="1:11" s="324" customFormat="1" ht="10.199999999999999" customHeight="1" x14ac:dyDescent="0.3">
      <c r="A17" s="323"/>
      <c r="B17" s="323"/>
      <c r="C17" s="323"/>
      <c r="D17" s="323"/>
      <c r="E17" s="323"/>
      <c r="F17" s="323"/>
      <c r="G17" s="323"/>
      <c r="H17" s="323"/>
      <c r="I17" s="323"/>
    </row>
    <row r="18" spans="1:11" s="324" customFormat="1" ht="15" customHeight="1" x14ac:dyDescent="0.3">
      <c r="A18" s="799" t="s">
        <v>72</v>
      </c>
      <c r="B18" s="799"/>
      <c r="C18" s="799"/>
      <c r="D18" s="799"/>
      <c r="E18" s="799"/>
      <c r="F18" s="799"/>
      <c r="G18" s="799"/>
      <c r="H18" s="799"/>
      <c r="I18" s="323"/>
    </row>
    <row r="19" spans="1:11" s="324" customFormat="1" ht="42.75" customHeight="1" x14ac:dyDescent="0.3">
      <c r="A19" s="800" t="s">
        <v>71</v>
      </c>
      <c r="B19" s="800"/>
      <c r="C19" s="801" t="s">
        <v>1019</v>
      </c>
      <c r="D19" s="801"/>
      <c r="E19" s="801"/>
      <c r="F19" s="801"/>
      <c r="G19" s="801"/>
      <c r="H19" s="802"/>
      <c r="I19" s="323"/>
    </row>
    <row r="20" spans="1:11" s="324" customFormat="1" ht="10.199999999999999" customHeight="1" x14ac:dyDescent="0.3">
      <c r="A20" s="323"/>
      <c r="B20" s="323"/>
      <c r="C20" s="323"/>
      <c r="D20" s="323"/>
      <c r="E20" s="323"/>
      <c r="F20" s="323"/>
      <c r="G20" s="323"/>
      <c r="H20" s="323"/>
      <c r="I20" s="323"/>
    </row>
    <row r="21" spans="1:11" s="324" customFormat="1" ht="15" customHeight="1" x14ac:dyDescent="0.3">
      <c r="A21" s="803" t="s">
        <v>69</v>
      </c>
      <c r="B21" s="803"/>
      <c r="C21" s="803"/>
      <c r="D21" s="803"/>
      <c r="E21" s="803"/>
      <c r="F21" s="803"/>
      <c r="G21" s="803"/>
      <c r="H21" s="803"/>
      <c r="I21" s="323"/>
    </row>
    <row r="22" spans="1:11" s="324" customFormat="1" x14ac:dyDescent="0.3">
      <c r="A22" s="770" t="s">
        <v>68</v>
      </c>
      <c r="B22" s="771" t="s">
        <v>67</v>
      </c>
      <c r="C22" s="771"/>
      <c r="D22" s="771"/>
      <c r="E22" s="771"/>
      <c r="F22" s="771"/>
      <c r="G22" s="771" t="s">
        <v>66</v>
      </c>
      <c r="H22" s="772"/>
      <c r="I22" s="323"/>
    </row>
    <row r="23" spans="1:11" s="324" customFormat="1" ht="39.75" customHeight="1" x14ac:dyDescent="0.3">
      <c r="A23" s="766"/>
      <c r="B23" s="767"/>
      <c r="C23" s="767"/>
      <c r="D23" s="767"/>
      <c r="E23" s="767"/>
      <c r="F23" s="767"/>
      <c r="G23" s="456" t="s">
        <v>65</v>
      </c>
      <c r="H23" s="457" t="s">
        <v>64</v>
      </c>
      <c r="I23" s="323"/>
    </row>
    <row r="24" spans="1:11" s="324" customFormat="1" ht="17.7" customHeight="1" x14ac:dyDescent="0.3">
      <c r="A24" s="766" t="s">
        <v>63</v>
      </c>
      <c r="B24" s="767"/>
      <c r="C24" s="767"/>
      <c r="D24" s="767"/>
      <c r="E24" s="767"/>
      <c r="F24" s="767"/>
      <c r="G24" s="767"/>
      <c r="H24" s="768"/>
      <c r="I24" s="323"/>
    </row>
    <row r="25" spans="1:11" s="324" customFormat="1" ht="54.75" customHeight="1" x14ac:dyDescent="0.3">
      <c r="A25" s="537" t="s">
        <v>1018</v>
      </c>
      <c r="B25" s="769" t="s">
        <v>1017</v>
      </c>
      <c r="C25" s="769"/>
      <c r="D25" s="769"/>
      <c r="E25" s="769"/>
      <c r="F25" s="769"/>
      <c r="G25" s="456" t="s">
        <v>266</v>
      </c>
      <c r="H25" s="347" t="s">
        <v>773</v>
      </c>
      <c r="I25" s="323"/>
      <c r="K25" s="393"/>
    </row>
    <row r="26" spans="1:11" s="324" customFormat="1" ht="49.5" customHeight="1" x14ac:dyDescent="0.3">
      <c r="A26" s="537" t="s">
        <v>1016</v>
      </c>
      <c r="B26" s="769" t="s">
        <v>1015</v>
      </c>
      <c r="C26" s="769"/>
      <c r="D26" s="769"/>
      <c r="E26" s="769"/>
      <c r="F26" s="769"/>
      <c r="G26" s="456" t="s">
        <v>425</v>
      </c>
      <c r="H26" s="347" t="s">
        <v>424</v>
      </c>
      <c r="I26" s="323"/>
    </row>
    <row r="27" spans="1:11" s="324" customFormat="1" ht="57" customHeight="1" x14ac:dyDescent="0.3">
      <c r="A27" s="537" t="s">
        <v>1014</v>
      </c>
      <c r="B27" s="769" t="s">
        <v>1013</v>
      </c>
      <c r="C27" s="769"/>
      <c r="D27" s="769"/>
      <c r="E27" s="769"/>
      <c r="F27" s="769"/>
      <c r="G27" s="456" t="s">
        <v>708</v>
      </c>
      <c r="H27" s="347" t="s">
        <v>773</v>
      </c>
      <c r="I27" s="323"/>
    </row>
    <row r="28" spans="1:11" s="324" customFormat="1" ht="17.7" customHeight="1" x14ac:dyDescent="0.3">
      <c r="A28" s="766" t="s">
        <v>56</v>
      </c>
      <c r="B28" s="767"/>
      <c r="C28" s="767"/>
      <c r="D28" s="767"/>
      <c r="E28" s="767"/>
      <c r="F28" s="767"/>
      <c r="G28" s="767"/>
      <c r="H28" s="768"/>
      <c r="I28" s="323"/>
    </row>
    <row r="29" spans="1:11" s="324" customFormat="1" ht="55.5" customHeight="1" x14ac:dyDescent="0.3">
      <c r="A29" s="519" t="s">
        <v>1012</v>
      </c>
      <c r="B29" s="769" t="s">
        <v>1011</v>
      </c>
      <c r="C29" s="769"/>
      <c r="D29" s="769"/>
      <c r="E29" s="769"/>
      <c r="F29" s="769"/>
      <c r="G29" s="456" t="s">
        <v>336</v>
      </c>
      <c r="H29" s="347" t="s">
        <v>773</v>
      </c>
      <c r="I29" s="323"/>
    </row>
    <row r="30" spans="1:11" s="324" customFormat="1" ht="43.5" customHeight="1" x14ac:dyDescent="0.3">
      <c r="A30" s="519" t="s">
        <v>1010</v>
      </c>
      <c r="B30" s="769" t="s">
        <v>1009</v>
      </c>
      <c r="C30" s="769"/>
      <c r="D30" s="769"/>
      <c r="E30" s="769"/>
      <c r="F30" s="769"/>
      <c r="G30" s="456" t="s">
        <v>330</v>
      </c>
      <c r="H30" s="347" t="s">
        <v>773</v>
      </c>
      <c r="I30" s="323"/>
    </row>
    <row r="31" spans="1:11" s="324" customFormat="1" ht="40.5" customHeight="1" x14ac:dyDescent="0.3">
      <c r="A31" s="519" t="s">
        <v>1008</v>
      </c>
      <c r="B31" s="769" t="s">
        <v>1007</v>
      </c>
      <c r="C31" s="769"/>
      <c r="D31" s="769"/>
      <c r="E31" s="769"/>
      <c r="F31" s="769"/>
      <c r="G31" s="456" t="s">
        <v>328</v>
      </c>
      <c r="H31" s="347" t="s">
        <v>773</v>
      </c>
      <c r="I31" s="323"/>
    </row>
    <row r="32" spans="1:11" s="324" customFormat="1" ht="17.7" customHeight="1" x14ac:dyDescent="0.3">
      <c r="A32" s="766" t="s">
        <v>49</v>
      </c>
      <c r="B32" s="767"/>
      <c r="C32" s="767"/>
      <c r="D32" s="767"/>
      <c r="E32" s="767"/>
      <c r="F32" s="767"/>
      <c r="G32" s="767"/>
      <c r="H32" s="768"/>
      <c r="I32" s="323"/>
    </row>
    <row r="33" spans="1:9" s="324" customFormat="1" ht="48.75" customHeight="1" x14ac:dyDescent="0.3">
      <c r="A33" s="519" t="s">
        <v>1006</v>
      </c>
      <c r="B33" s="769" t="s">
        <v>1005</v>
      </c>
      <c r="C33" s="769"/>
      <c r="D33" s="769"/>
      <c r="E33" s="769"/>
      <c r="F33" s="769"/>
      <c r="G33" s="456" t="s">
        <v>46</v>
      </c>
      <c r="H33" s="347" t="s">
        <v>773</v>
      </c>
      <c r="I33" s="323"/>
    </row>
    <row r="34" spans="1:9" s="324" customFormat="1" ht="38.25" customHeight="1" x14ac:dyDescent="0.3">
      <c r="A34" s="519" t="s">
        <v>1004</v>
      </c>
      <c r="B34" s="769" t="s">
        <v>1003</v>
      </c>
      <c r="C34" s="769"/>
      <c r="D34" s="769"/>
      <c r="E34" s="769"/>
      <c r="F34" s="769"/>
      <c r="G34" s="456" t="s">
        <v>209</v>
      </c>
      <c r="H34" s="347" t="s">
        <v>773</v>
      </c>
      <c r="I34" s="323"/>
    </row>
    <row r="35" spans="1:9" s="324" customFormat="1" ht="47.25" customHeight="1" x14ac:dyDescent="0.3">
      <c r="A35" s="519" t="s">
        <v>1002</v>
      </c>
      <c r="B35" s="769" t="s">
        <v>1001</v>
      </c>
      <c r="C35" s="769"/>
      <c r="D35" s="769"/>
      <c r="E35" s="769"/>
      <c r="F35" s="769"/>
      <c r="G35" s="456" t="s">
        <v>152</v>
      </c>
      <c r="H35" s="347" t="s">
        <v>773</v>
      </c>
      <c r="I35" s="323"/>
    </row>
    <row r="36" spans="1:9" ht="21.75" customHeight="1" x14ac:dyDescent="0.3">
      <c r="A36" s="96"/>
      <c r="B36" s="96"/>
      <c r="C36" s="96"/>
      <c r="D36" s="96"/>
      <c r="E36" s="96"/>
      <c r="F36" s="96"/>
      <c r="G36" s="96"/>
      <c r="H36" s="96"/>
      <c r="I36" s="96"/>
    </row>
    <row r="37" spans="1:9" ht="15" customHeight="1" x14ac:dyDescent="0.3">
      <c r="A37" s="773" t="s">
        <v>44</v>
      </c>
      <c r="B37" s="773"/>
      <c r="C37" s="773"/>
      <c r="D37" s="773"/>
      <c r="E37" s="773"/>
      <c r="F37" s="773"/>
      <c r="G37" s="773"/>
      <c r="H37" s="773"/>
      <c r="I37" s="96"/>
    </row>
    <row r="38" spans="1:9" s="87" customFormat="1" x14ac:dyDescent="0.3">
      <c r="A38" s="773" t="s">
        <v>43</v>
      </c>
      <c r="B38" s="773"/>
      <c r="C38" s="773"/>
      <c r="D38" s="773"/>
      <c r="E38" s="773"/>
      <c r="F38" s="773"/>
      <c r="G38" s="91">
        <v>18</v>
      </c>
      <c r="H38" s="458" t="s">
        <v>5</v>
      </c>
      <c r="I38" s="508"/>
    </row>
    <row r="39" spans="1:9" s="324" customFormat="1" ht="20.100000000000001" customHeight="1" x14ac:dyDescent="0.3">
      <c r="A39" s="780" t="s">
        <v>35</v>
      </c>
      <c r="B39" s="774" t="s">
        <v>1000</v>
      </c>
      <c r="C39" s="775"/>
      <c r="D39" s="775"/>
      <c r="E39" s="775"/>
      <c r="F39" s="775"/>
      <c r="G39" s="775"/>
      <c r="H39" s="775"/>
      <c r="I39" s="323"/>
    </row>
    <row r="40" spans="1:9" s="324" customFormat="1" ht="20.100000000000001" customHeight="1" x14ac:dyDescent="0.3">
      <c r="A40" s="780"/>
      <c r="B40" s="774" t="s">
        <v>999</v>
      </c>
      <c r="C40" s="775"/>
      <c r="D40" s="775"/>
      <c r="E40" s="775"/>
      <c r="F40" s="775"/>
      <c r="G40" s="775"/>
      <c r="H40" s="775"/>
      <c r="I40" s="323"/>
    </row>
    <row r="41" spans="1:9" s="324" customFormat="1" ht="20.100000000000001" customHeight="1" x14ac:dyDescent="0.3">
      <c r="A41" s="780"/>
      <c r="B41" s="774" t="s">
        <v>998</v>
      </c>
      <c r="C41" s="775"/>
      <c r="D41" s="775"/>
      <c r="E41" s="775"/>
      <c r="F41" s="775"/>
      <c r="G41" s="775"/>
      <c r="H41" s="775"/>
      <c r="I41" s="323"/>
    </row>
    <row r="42" spans="1:9" s="324" customFormat="1" ht="20.100000000000001" customHeight="1" x14ac:dyDescent="0.3">
      <c r="A42" s="780"/>
      <c r="B42" s="774" t="s">
        <v>997</v>
      </c>
      <c r="C42" s="775"/>
      <c r="D42" s="775"/>
      <c r="E42" s="775"/>
      <c r="F42" s="775"/>
      <c r="G42" s="775"/>
      <c r="H42" s="775"/>
      <c r="I42" s="323"/>
    </row>
    <row r="43" spans="1:9" s="324" customFormat="1" ht="20.100000000000001" customHeight="1" x14ac:dyDescent="0.3">
      <c r="A43" s="780"/>
      <c r="B43" s="774" t="s">
        <v>996</v>
      </c>
      <c r="C43" s="775"/>
      <c r="D43" s="775"/>
      <c r="E43" s="775"/>
      <c r="F43" s="775"/>
      <c r="G43" s="775"/>
      <c r="H43" s="775"/>
      <c r="I43" s="323"/>
    </row>
    <row r="44" spans="1:9" s="324" customFormat="1" ht="20.100000000000001" customHeight="1" x14ac:dyDescent="0.3">
      <c r="A44" s="780"/>
      <c r="B44" s="774" t="s">
        <v>995</v>
      </c>
      <c r="C44" s="775"/>
      <c r="D44" s="775"/>
      <c r="E44" s="775"/>
      <c r="F44" s="775"/>
      <c r="G44" s="775"/>
      <c r="H44" s="775"/>
      <c r="I44" s="323"/>
    </row>
    <row r="45" spans="1:9" s="324" customFormat="1" ht="33" customHeight="1" x14ac:dyDescent="0.3">
      <c r="A45" s="780"/>
      <c r="B45" s="774" t="s">
        <v>994</v>
      </c>
      <c r="C45" s="775"/>
      <c r="D45" s="775"/>
      <c r="E45" s="775"/>
      <c r="F45" s="775"/>
      <c r="G45" s="775"/>
      <c r="H45" s="775"/>
      <c r="I45" s="323"/>
    </row>
    <row r="46" spans="1:9" s="324" customFormat="1" ht="20.100000000000001" customHeight="1" x14ac:dyDescent="0.3">
      <c r="A46" s="780"/>
      <c r="B46" s="774" t="s">
        <v>993</v>
      </c>
      <c r="C46" s="775"/>
      <c r="D46" s="775"/>
      <c r="E46" s="775"/>
      <c r="F46" s="775"/>
      <c r="G46" s="775"/>
      <c r="H46" s="775"/>
      <c r="I46" s="323"/>
    </row>
    <row r="47" spans="1:9" s="324" customFormat="1" ht="20.100000000000001" customHeight="1" x14ac:dyDescent="0.3">
      <c r="A47" s="780"/>
      <c r="B47" s="774" t="s">
        <v>992</v>
      </c>
      <c r="C47" s="775"/>
      <c r="D47" s="775"/>
      <c r="E47" s="775"/>
      <c r="F47" s="775"/>
      <c r="G47" s="775"/>
      <c r="H47" s="775"/>
      <c r="I47" s="323"/>
    </row>
    <row r="48" spans="1:9" s="324" customFormat="1" ht="20.100000000000001" customHeight="1" x14ac:dyDescent="0.3">
      <c r="A48" s="780"/>
      <c r="B48" s="774" t="s">
        <v>991</v>
      </c>
      <c r="C48" s="775"/>
      <c r="D48" s="775"/>
      <c r="E48" s="775"/>
      <c r="F48" s="775"/>
      <c r="G48" s="775"/>
      <c r="H48" s="775"/>
      <c r="I48" s="323"/>
    </row>
    <row r="49" spans="1:10" s="324" customFormat="1" ht="20.100000000000001" customHeight="1" x14ac:dyDescent="0.3">
      <c r="A49" s="780"/>
      <c r="B49" s="612" t="s">
        <v>990</v>
      </c>
      <c r="C49" s="613"/>
      <c r="D49" s="613"/>
      <c r="E49" s="613"/>
      <c r="F49" s="613"/>
      <c r="G49" s="613"/>
      <c r="H49" s="613"/>
      <c r="I49" s="323"/>
    </row>
    <row r="50" spans="1:10" s="324" customFormat="1" ht="27" customHeight="1" x14ac:dyDescent="0.3">
      <c r="A50" s="778" t="s">
        <v>31</v>
      </c>
      <c r="B50" s="779"/>
      <c r="C50" s="779"/>
      <c r="D50" s="782" t="s">
        <v>989</v>
      </c>
      <c r="E50" s="783"/>
      <c r="F50" s="783"/>
      <c r="G50" s="783"/>
      <c r="H50" s="783"/>
      <c r="I50" s="323"/>
    </row>
    <row r="51" spans="1:10" s="324" customFormat="1" ht="41.25" customHeight="1" x14ac:dyDescent="0.3">
      <c r="A51" s="784" t="s">
        <v>29</v>
      </c>
      <c r="B51" s="785"/>
      <c r="C51" s="785"/>
      <c r="D51" s="787" t="s">
        <v>988</v>
      </c>
      <c r="E51" s="787"/>
      <c r="F51" s="787"/>
      <c r="G51" s="787"/>
      <c r="H51" s="787"/>
      <c r="I51" s="788"/>
    </row>
    <row r="52" spans="1:10" s="87" customFormat="1" ht="17.7" customHeight="1" x14ac:dyDescent="0.3">
      <c r="A52" s="90" t="s">
        <v>284</v>
      </c>
      <c r="B52" s="90"/>
      <c r="C52" s="90"/>
      <c r="D52" s="90"/>
      <c r="E52" s="90"/>
      <c r="F52" s="90"/>
      <c r="G52" s="89">
        <v>9</v>
      </c>
      <c r="H52" s="88" t="s">
        <v>5</v>
      </c>
      <c r="I52" s="508"/>
    </row>
    <row r="53" spans="1:10" s="324" customFormat="1" ht="22.5" customHeight="1" x14ac:dyDescent="0.3">
      <c r="A53" s="784"/>
      <c r="B53" s="769" t="s">
        <v>987</v>
      </c>
      <c r="C53" s="769"/>
      <c r="D53" s="769"/>
      <c r="E53" s="769"/>
      <c r="F53" s="769"/>
      <c r="G53" s="769"/>
      <c r="H53" s="612"/>
      <c r="I53" s="323"/>
    </row>
    <row r="54" spans="1:10" s="324" customFormat="1" ht="36" customHeight="1" x14ac:dyDescent="0.3">
      <c r="A54" s="786"/>
      <c r="B54" s="769" t="s">
        <v>986</v>
      </c>
      <c r="C54" s="769"/>
      <c r="D54" s="769"/>
      <c r="E54" s="769"/>
      <c r="F54" s="769"/>
      <c r="G54" s="769"/>
      <c r="H54" s="612"/>
      <c r="I54" s="323"/>
    </row>
    <row r="55" spans="1:10" s="324" customFormat="1" ht="38.25" customHeight="1" x14ac:dyDescent="0.3">
      <c r="A55" s="786"/>
      <c r="B55" s="769" t="s">
        <v>985</v>
      </c>
      <c r="C55" s="769"/>
      <c r="D55" s="769"/>
      <c r="E55" s="769"/>
      <c r="F55" s="769"/>
      <c r="G55" s="769"/>
      <c r="H55" s="612"/>
      <c r="I55" s="323"/>
    </row>
    <row r="56" spans="1:10" s="324" customFormat="1" ht="37.5" customHeight="1" x14ac:dyDescent="0.3">
      <c r="A56" s="786"/>
      <c r="B56" s="769" t="s">
        <v>984</v>
      </c>
      <c r="C56" s="769"/>
      <c r="D56" s="769"/>
      <c r="E56" s="769"/>
      <c r="F56" s="769"/>
      <c r="G56" s="769"/>
      <c r="H56" s="612"/>
      <c r="I56" s="323"/>
    </row>
    <row r="57" spans="1:10" s="324" customFormat="1" ht="39.9" customHeight="1" x14ac:dyDescent="0.3">
      <c r="A57" s="786"/>
      <c r="B57" s="769" t="s">
        <v>983</v>
      </c>
      <c r="C57" s="769"/>
      <c r="D57" s="769"/>
      <c r="E57" s="769"/>
      <c r="F57" s="769"/>
      <c r="G57" s="769"/>
      <c r="H57" s="612"/>
      <c r="I57" s="323"/>
    </row>
    <row r="58" spans="1:10" s="324" customFormat="1" ht="23.4" customHeight="1" x14ac:dyDescent="0.3">
      <c r="A58" s="786"/>
      <c r="B58" s="769" t="s">
        <v>982</v>
      </c>
      <c r="C58" s="769"/>
      <c r="D58" s="769"/>
      <c r="E58" s="769"/>
      <c r="F58" s="769"/>
      <c r="G58" s="769"/>
      <c r="H58" s="612"/>
      <c r="I58" s="323"/>
    </row>
    <row r="59" spans="1:10" s="324" customFormat="1" ht="38.25" customHeight="1" x14ac:dyDescent="0.3">
      <c r="A59" s="786"/>
      <c r="B59" s="612" t="s">
        <v>981</v>
      </c>
      <c r="C59" s="613"/>
      <c r="D59" s="613"/>
      <c r="E59" s="613"/>
      <c r="F59" s="613"/>
      <c r="G59" s="613"/>
      <c r="H59" s="613"/>
      <c r="I59" s="323"/>
    </row>
    <row r="60" spans="1:10" s="324" customFormat="1" ht="36.75" customHeight="1" x14ac:dyDescent="0.3">
      <c r="A60" s="786"/>
      <c r="B60" s="612" t="s">
        <v>980</v>
      </c>
      <c r="C60" s="613"/>
      <c r="D60" s="613"/>
      <c r="E60" s="613"/>
      <c r="F60" s="613"/>
      <c r="G60" s="613"/>
      <c r="H60" s="613"/>
      <c r="I60" s="323"/>
    </row>
    <row r="61" spans="1:10" s="324" customFormat="1" ht="25.5" customHeight="1" x14ac:dyDescent="0.3">
      <c r="A61" s="786"/>
      <c r="B61" s="776" t="s">
        <v>979</v>
      </c>
      <c r="C61" s="776"/>
      <c r="D61" s="776"/>
      <c r="E61" s="776"/>
      <c r="F61" s="776"/>
      <c r="G61" s="776"/>
      <c r="H61" s="777"/>
      <c r="I61" s="323"/>
    </row>
    <row r="62" spans="1:10" s="324" customFormat="1" ht="21.75" customHeight="1" x14ac:dyDescent="0.3">
      <c r="A62" s="778" t="s">
        <v>31</v>
      </c>
      <c r="B62" s="779"/>
      <c r="C62" s="779"/>
      <c r="D62" s="779" t="s">
        <v>978</v>
      </c>
      <c r="E62" s="779"/>
      <c r="F62" s="779"/>
      <c r="G62" s="779"/>
      <c r="H62" s="782"/>
      <c r="I62" s="323"/>
    </row>
    <row r="63" spans="1:10" s="324" customFormat="1" ht="53.25" customHeight="1" x14ac:dyDescent="0.3">
      <c r="A63" s="780" t="s">
        <v>29</v>
      </c>
      <c r="B63" s="781"/>
      <c r="C63" s="781"/>
      <c r="D63" s="781" t="s">
        <v>977</v>
      </c>
      <c r="E63" s="781"/>
      <c r="F63" s="781"/>
      <c r="G63" s="781"/>
      <c r="H63" s="781"/>
      <c r="I63" s="806"/>
      <c r="J63" s="393"/>
    </row>
    <row r="64" spans="1:10" ht="18.75" customHeight="1" x14ac:dyDescent="0.3">
      <c r="A64" s="96"/>
      <c r="B64" s="96"/>
      <c r="C64" s="96"/>
      <c r="D64" s="96"/>
      <c r="E64" s="96"/>
      <c r="F64" s="96"/>
      <c r="G64" s="96"/>
      <c r="H64" s="96"/>
      <c r="I64" s="96"/>
    </row>
    <row r="65" spans="1:10" ht="15" customHeight="1" x14ac:dyDescent="0.3">
      <c r="A65" s="773" t="s">
        <v>27</v>
      </c>
      <c r="B65" s="773"/>
      <c r="C65" s="773"/>
      <c r="D65" s="773"/>
      <c r="E65" s="773"/>
      <c r="F65" s="773"/>
      <c r="G65" s="773"/>
      <c r="H65" s="773"/>
      <c r="I65" s="96"/>
    </row>
    <row r="66" spans="1:10" s="324" customFormat="1" ht="19.5" customHeight="1" x14ac:dyDescent="0.3">
      <c r="A66" s="789" t="s">
        <v>26</v>
      </c>
      <c r="B66" s="790"/>
      <c r="C66" s="769" t="s">
        <v>976</v>
      </c>
      <c r="D66" s="769"/>
      <c r="E66" s="769"/>
      <c r="F66" s="769"/>
      <c r="G66" s="769"/>
      <c r="H66" s="612"/>
      <c r="I66" s="323"/>
      <c r="J66" s="393"/>
    </row>
    <row r="67" spans="1:10" s="324" customFormat="1" ht="43.5" customHeight="1" x14ac:dyDescent="0.3">
      <c r="A67" s="791"/>
      <c r="B67" s="792"/>
      <c r="C67" s="769" t="s">
        <v>975</v>
      </c>
      <c r="D67" s="769"/>
      <c r="E67" s="769"/>
      <c r="F67" s="769"/>
      <c r="G67" s="769"/>
      <c r="H67" s="612"/>
      <c r="I67" s="323"/>
    </row>
    <row r="68" spans="1:10" s="324" customFormat="1" ht="37.5" customHeight="1" x14ac:dyDescent="0.3">
      <c r="A68" s="791"/>
      <c r="B68" s="792"/>
      <c r="C68" s="769" t="s">
        <v>974</v>
      </c>
      <c r="D68" s="769"/>
      <c r="E68" s="769"/>
      <c r="F68" s="769"/>
      <c r="G68" s="769"/>
      <c r="H68" s="612"/>
      <c r="I68" s="323"/>
    </row>
    <row r="69" spans="1:10" s="324" customFormat="1" ht="19.5" customHeight="1" x14ac:dyDescent="0.3">
      <c r="A69" s="791" t="s">
        <v>22</v>
      </c>
      <c r="B69" s="792"/>
      <c r="C69" s="769" t="s">
        <v>973</v>
      </c>
      <c r="D69" s="769"/>
      <c r="E69" s="769"/>
      <c r="F69" s="769"/>
      <c r="G69" s="769"/>
      <c r="H69" s="612"/>
      <c r="I69" s="323"/>
      <c r="J69" s="393"/>
    </row>
    <row r="70" spans="1:10" s="324" customFormat="1" ht="24.75" customHeight="1" x14ac:dyDescent="0.3">
      <c r="A70" s="791"/>
      <c r="B70" s="792"/>
      <c r="C70" s="769" t="s">
        <v>972</v>
      </c>
      <c r="D70" s="769"/>
      <c r="E70" s="769"/>
      <c r="F70" s="769"/>
      <c r="G70" s="769"/>
      <c r="H70" s="612"/>
      <c r="I70" s="323"/>
    </row>
    <row r="71" spans="1:10" s="324" customFormat="1" ht="23.25" customHeight="1" x14ac:dyDescent="0.3">
      <c r="A71" s="791"/>
      <c r="B71" s="792"/>
      <c r="C71" s="769" t="s">
        <v>971</v>
      </c>
      <c r="D71" s="769"/>
      <c r="E71" s="769"/>
      <c r="F71" s="769"/>
      <c r="G71" s="769"/>
      <c r="H71" s="612"/>
      <c r="I71" s="323"/>
    </row>
    <row r="72" spans="1:10" ht="24" customHeight="1" x14ac:dyDescent="0.3">
      <c r="A72" s="96"/>
      <c r="B72" s="96"/>
      <c r="C72" s="96"/>
      <c r="D72" s="96"/>
      <c r="E72" s="96"/>
      <c r="F72" s="96"/>
      <c r="G72" s="96"/>
      <c r="H72" s="96"/>
      <c r="I72" s="96"/>
    </row>
    <row r="73" spans="1:10" ht="15" customHeight="1" x14ac:dyDescent="0.3">
      <c r="A73" s="80" t="s">
        <v>19</v>
      </c>
      <c r="B73" s="538"/>
      <c r="C73" s="538"/>
      <c r="D73" s="538"/>
      <c r="E73" s="538"/>
      <c r="F73" s="538"/>
      <c r="G73" s="531"/>
      <c r="H73" s="531"/>
      <c r="I73" s="96"/>
    </row>
    <row r="74" spans="1:10" ht="16.2" x14ac:dyDescent="0.3">
      <c r="A74" s="750" t="s">
        <v>18</v>
      </c>
      <c r="B74" s="750"/>
      <c r="C74" s="750"/>
      <c r="D74" s="750"/>
      <c r="E74" s="750"/>
      <c r="F74" s="750"/>
      <c r="G74" s="77">
        <v>0.5</v>
      </c>
      <c r="H74" s="471" t="s">
        <v>131</v>
      </c>
      <c r="I74" s="96"/>
    </row>
    <row r="75" spans="1:10" ht="16.2" x14ac:dyDescent="0.3">
      <c r="A75" s="750" t="s">
        <v>17</v>
      </c>
      <c r="B75" s="750"/>
      <c r="C75" s="750"/>
      <c r="D75" s="750"/>
      <c r="E75" s="750"/>
      <c r="F75" s="750"/>
      <c r="G75" s="77">
        <v>3.5</v>
      </c>
      <c r="H75" s="471" t="s">
        <v>131</v>
      </c>
      <c r="I75" s="96"/>
    </row>
    <row r="76" spans="1:10" x14ac:dyDescent="0.3">
      <c r="A76" s="454"/>
      <c r="B76" s="454"/>
      <c r="C76" s="454"/>
      <c r="D76" s="454"/>
      <c r="E76" s="454"/>
      <c r="F76" s="454"/>
      <c r="G76" s="85"/>
      <c r="H76" s="471"/>
      <c r="I76" s="96"/>
    </row>
    <row r="77" spans="1:10" x14ac:dyDescent="0.3">
      <c r="A77" s="752" t="s">
        <v>16</v>
      </c>
      <c r="B77" s="752"/>
      <c r="C77" s="752"/>
      <c r="D77" s="752"/>
      <c r="E77" s="752"/>
      <c r="F77" s="752"/>
      <c r="G77" s="76"/>
      <c r="H77" s="75"/>
      <c r="I77" s="96"/>
    </row>
    <row r="78" spans="1:10" ht="17.7" customHeight="1" x14ac:dyDescent="0.3">
      <c r="A78" s="747" t="s">
        <v>15</v>
      </c>
      <c r="B78" s="747"/>
      <c r="C78" s="747"/>
      <c r="D78" s="747"/>
      <c r="E78" s="73">
        <f>SUM(E79:E84)</f>
        <v>32</v>
      </c>
      <c r="F78" s="73" t="s">
        <v>5</v>
      </c>
      <c r="G78" s="72">
        <f>E78/25</f>
        <v>1.28</v>
      </c>
      <c r="H78" s="471" t="s">
        <v>131</v>
      </c>
      <c r="I78" s="96"/>
    </row>
    <row r="79" spans="1:10" ht="17.7" customHeight="1" x14ac:dyDescent="0.3">
      <c r="A79" s="533" t="s">
        <v>14</v>
      </c>
      <c r="B79" s="746" t="s">
        <v>13</v>
      </c>
      <c r="C79" s="746"/>
      <c r="D79" s="746"/>
      <c r="E79" s="73">
        <v>18</v>
      </c>
      <c r="F79" s="73" t="s">
        <v>5</v>
      </c>
      <c r="G79" s="507"/>
      <c r="H79" s="105"/>
      <c r="I79" s="96"/>
    </row>
    <row r="80" spans="1:10" ht="17.7" customHeight="1" x14ac:dyDescent="0.3">
      <c r="A80" s="531"/>
      <c r="B80" s="746" t="s">
        <v>12</v>
      </c>
      <c r="C80" s="746"/>
      <c r="D80" s="746"/>
      <c r="E80" s="73">
        <v>9</v>
      </c>
      <c r="F80" s="73" t="s">
        <v>5</v>
      </c>
      <c r="G80" s="534"/>
      <c r="H80" s="535"/>
      <c r="I80" s="96"/>
    </row>
    <row r="81" spans="1:9" ht="17.7" customHeight="1" x14ac:dyDescent="0.3">
      <c r="A81" s="531"/>
      <c r="B81" s="746" t="s">
        <v>11</v>
      </c>
      <c r="C81" s="746"/>
      <c r="D81" s="746"/>
      <c r="E81" s="73">
        <v>3</v>
      </c>
      <c r="F81" s="73" t="s">
        <v>5</v>
      </c>
      <c r="G81" s="534"/>
      <c r="H81" s="535"/>
      <c r="I81" s="96"/>
    </row>
    <row r="82" spans="1:9" ht="17.7" customHeight="1" x14ac:dyDescent="0.3">
      <c r="A82" s="531"/>
      <c r="B82" s="746" t="s">
        <v>10</v>
      </c>
      <c r="C82" s="746"/>
      <c r="D82" s="746"/>
      <c r="E82" s="73">
        <v>0</v>
      </c>
      <c r="F82" s="73" t="s">
        <v>5</v>
      </c>
      <c r="G82" s="534"/>
      <c r="H82" s="535"/>
      <c r="I82" s="96"/>
    </row>
    <row r="83" spans="1:9" ht="17.7" customHeight="1" x14ac:dyDescent="0.3">
      <c r="A83" s="531"/>
      <c r="B83" s="746" t="s">
        <v>9</v>
      </c>
      <c r="C83" s="746"/>
      <c r="D83" s="746"/>
      <c r="E83" s="73">
        <v>0</v>
      </c>
      <c r="F83" s="73" t="s">
        <v>5</v>
      </c>
      <c r="G83" s="534"/>
      <c r="H83" s="535"/>
      <c r="I83" s="96"/>
    </row>
    <row r="84" spans="1:9" ht="17.7" customHeight="1" x14ac:dyDescent="0.3">
      <c r="A84" s="531"/>
      <c r="B84" s="746" t="s">
        <v>8</v>
      </c>
      <c r="C84" s="746"/>
      <c r="D84" s="746"/>
      <c r="E84" s="73">
        <v>2</v>
      </c>
      <c r="F84" s="73" t="s">
        <v>5</v>
      </c>
      <c r="G84" s="507"/>
      <c r="H84" s="105"/>
      <c r="I84" s="96"/>
    </row>
    <row r="85" spans="1:9" ht="31.2" customHeight="1" x14ac:dyDescent="0.3">
      <c r="A85" s="747" t="s">
        <v>7</v>
      </c>
      <c r="B85" s="747"/>
      <c r="C85" s="747"/>
      <c r="D85" s="747"/>
      <c r="E85" s="73">
        <v>0</v>
      </c>
      <c r="F85" s="73" t="s">
        <v>5</v>
      </c>
      <c r="G85" s="72">
        <v>0</v>
      </c>
      <c r="H85" s="471" t="s">
        <v>131</v>
      </c>
      <c r="I85" s="96"/>
    </row>
    <row r="86" spans="1:9" ht="17.7" customHeight="1" x14ac:dyDescent="0.3">
      <c r="A86" s="746" t="s">
        <v>6</v>
      </c>
      <c r="B86" s="746"/>
      <c r="C86" s="746"/>
      <c r="D86" s="746"/>
      <c r="E86" s="73">
        <f>G86*25</f>
        <v>68</v>
      </c>
      <c r="F86" s="73" t="s">
        <v>5</v>
      </c>
      <c r="G86" s="72">
        <f>D6-G85-G78</f>
        <v>2.7199999999999998</v>
      </c>
      <c r="H86" s="471" t="s">
        <v>131</v>
      </c>
      <c r="I86" s="96"/>
    </row>
    <row r="87" spans="1:9" ht="10.199999999999999" customHeight="1" x14ac:dyDescent="0.3"/>
    <row r="90" spans="1:9" x14ac:dyDescent="0.3">
      <c r="A90" s="84" t="s">
        <v>3</v>
      </c>
    </row>
    <row r="91" spans="1:9" ht="16.2" x14ac:dyDescent="0.3">
      <c r="A91" s="804" t="s">
        <v>2</v>
      </c>
      <c r="B91" s="804"/>
      <c r="C91" s="804"/>
      <c r="D91" s="804"/>
      <c r="E91" s="804"/>
      <c r="F91" s="804"/>
      <c r="G91" s="804"/>
      <c r="H91" s="804"/>
      <c r="I91" s="804"/>
    </row>
    <row r="92" spans="1:9" x14ac:dyDescent="0.3">
      <c r="A92" s="84" t="s">
        <v>1</v>
      </c>
    </row>
    <row r="94" spans="1:9" x14ac:dyDescent="0.3">
      <c r="A94" s="805" t="s">
        <v>0</v>
      </c>
      <c r="B94" s="805"/>
      <c r="C94" s="805"/>
      <c r="D94" s="805"/>
      <c r="E94" s="805"/>
      <c r="F94" s="805"/>
      <c r="G94" s="805"/>
      <c r="H94" s="805"/>
      <c r="I94" s="805"/>
    </row>
    <row r="95" spans="1:9" x14ac:dyDescent="0.3">
      <c r="A95" s="805"/>
      <c r="B95" s="805"/>
      <c r="C95" s="805"/>
      <c r="D95" s="805"/>
      <c r="E95" s="805"/>
      <c r="F95" s="805"/>
      <c r="G95" s="805"/>
      <c r="H95" s="805"/>
      <c r="I95" s="805"/>
    </row>
    <row r="96" spans="1:9" x14ac:dyDescent="0.3">
      <c r="A96" s="805"/>
      <c r="B96" s="805"/>
      <c r="C96" s="805"/>
      <c r="D96" s="805"/>
      <c r="E96" s="805"/>
      <c r="F96" s="805"/>
      <c r="G96" s="805"/>
      <c r="H96" s="805"/>
      <c r="I96" s="805"/>
    </row>
  </sheetData>
  <mergeCells count="93">
    <mergeCell ref="A8:C8"/>
    <mergeCell ref="D8:H8"/>
    <mergeCell ref="A9:C9"/>
    <mergeCell ref="D9:H9"/>
    <mergeCell ref="A11:H11"/>
    <mergeCell ref="A2:I2"/>
    <mergeCell ref="A5:H5"/>
    <mergeCell ref="A6:C6"/>
    <mergeCell ref="D6:H6"/>
    <mergeCell ref="A7:C7"/>
    <mergeCell ref="D7:H7"/>
    <mergeCell ref="A91:I91"/>
    <mergeCell ref="A94:I96"/>
    <mergeCell ref="B35:F35"/>
    <mergeCell ref="B54:H54"/>
    <mergeCell ref="D63:I63"/>
    <mergeCell ref="A86:D86"/>
    <mergeCell ref="A78:D78"/>
    <mergeCell ref="B79:D79"/>
    <mergeCell ref="B80:D80"/>
    <mergeCell ref="B81:D81"/>
    <mergeCell ref="B82:D82"/>
    <mergeCell ref="B83:D83"/>
    <mergeCell ref="B84:D84"/>
    <mergeCell ref="A85:D85"/>
    <mergeCell ref="A38:F38"/>
    <mergeCell ref="A39:A49"/>
    <mergeCell ref="B39:H39"/>
    <mergeCell ref="B46:H46"/>
    <mergeCell ref="A13:D13"/>
    <mergeCell ref="E13:H13"/>
    <mergeCell ref="A14:D14"/>
    <mergeCell ref="E14:H14"/>
    <mergeCell ref="A15:D15"/>
    <mergeCell ref="E15:H15"/>
    <mergeCell ref="A16:D16"/>
    <mergeCell ref="E16:H16"/>
    <mergeCell ref="A18:H18"/>
    <mergeCell ref="A19:B19"/>
    <mergeCell ref="C19:H19"/>
    <mergeCell ref="B40:H40"/>
    <mergeCell ref="B41:H41"/>
    <mergeCell ref="A21:H21"/>
    <mergeCell ref="A75:F75"/>
    <mergeCell ref="C71:H71"/>
    <mergeCell ref="A66:B68"/>
    <mergeCell ref="C66:H66"/>
    <mergeCell ref="C68:H68"/>
    <mergeCell ref="C67:H67"/>
    <mergeCell ref="A69:B71"/>
    <mergeCell ref="B60:H60"/>
    <mergeCell ref="B44:H44"/>
    <mergeCell ref="B45:H45"/>
    <mergeCell ref="B55:H55"/>
    <mergeCell ref="B56:H56"/>
    <mergeCell ref="B57:H57"/>
    <mergeCell ref="B53:H53"/>
    <mergeCell ref="B48:H48"/>
    <mergeCell ref="B49:H49"/>
    <mergeCell ref="B59:H59"/>
    <mergeCell ref="A51:C51"/>
    <mergeCell ref="A53:A61"/>
    <mergeCell ref="D51:I51"/>
    <mergeCell ref="B58:H58"/>
    <mergeCell ref="A77:F77"/>
    <mergeCell ref="B34:F34"/>
    <mergeCell ref="C69:H69"/>
    <mergeCell ref="C70:H70"/>
    <mergeCell ref="A65:H65"/>
    <mergeCell ref="B42:H42"/>
    <mergeCell ref="B43:H43"/>
    <mergeCell ref="B61:H61"/>
    <mergeCell ref="A74:F74"/>
    <mergeCell ref="A37:H37"/>
    <mergeCell ref="A62:C62"/>
    <mergeCell ref="A63:C63"/>
    <mergeCell ref="D62:H62"/>
    <mergeCell ref="A50:C50"/>
    <mergeCell ref="D50:H50"/>
    <mergeCell ref="B47:H47"/>
    <mergeCell ref="A32:H32"/>
    <mergeCell ref="B33:F33"/>
    <mergeCell ref="B30:F30"/>
    <mergeCell ref="A22:A23"/>
    <mergeCell ref="B22:F23"/>
    <mergeCell ref="G22:H22"/>
    <mergeCell ref="A24:H24"/>
    <mergeCell ref="B25:F25"/>
    <mergeCell ref="B27:F27"/>
    <mergeCell ref="B26:F26"/>
    <mergeCell ref="B31:F31"/>
    <mergeCell ref="A28:H28"/>
    <mergeCell ref="B29:F29"/>
  </mergeCells>
  <pageMargins left="0.7" right="0.7" top="0.75" bottom="0.75" header="0.3" footer="0.3"/>
  <pageSetup paperSize="9" scale="9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opLeftCell="A6" zoomScaleNormal="100" zoomScaleSheetLayoutView="118" workbookViewId="0">
      <selection activeCell="A19" sqref="A19:B19"/>
    </sheetView>
  </sheetViews>
  <sheetFormatPr defaultColWidth="8.88671875" defaultRowHeight="13.8" x14ac:dyDescent="0.3"/>
  <cols>
    <col min="1" max="1" width="9.33203125" style="22" customWidth="1"/>
    <col min="2" max="2" width="11.6640625" style="22" customWidth="1"/>
    <col min="3" max="3" width="5.6640625" style="22" customWidth="1"/>
    <col min="4" max="4" width="21.6640625" style="22" customWidth="1"/>
    <col min="5" max="5" width="9.33203125" style="22" customWidth="1"/>
    <col min="6" max="6" width="6.6640625" style="22" customWidth="1"/>
    <col min="7" max="7" width="12.6640625" style="22" customWidth="1"/>
    <col min="8" max="8" width="9.6640625" style="22" customWidth="1"/>
    <col min="9" max="16384" width="8.88671875" style="22"/>
  </cols>
  <sheetData>
    <row r="1" spans="1:8" s="393" customFormat="1" ht="9.75" customHeight="1" x14ac:dyDescent="0.3">
      <c r="A1" s="409"/>
      <c r="B1" s="409"/>
      <c r="C1" s="409"/>
      <c r="D1" s="409"/>
      <c r="E1" s="409"/>
      <c r="F1" s="409"/>
      <c r="G1" s="409"/>
      <c r="H1" s="409"/>
    </row>
    <row r="2" spans="1:8" s="394" customFormat="1" x14ac:dyDescent="0.3">
      <c r="A2" s="813" t="s">
        <v>91</v>
      </c>
      <c r="B2" s="813"/>
      <c r="C2" s="813"/>
      <c r="D2" s="813"/>
      <c r="E2" s="813"/>
      <c r="F2" s="813"/>
      <c r="G2" s="813"/>
      <c r="H2" s="813"/>
    </row>
    <row r="3" spans="1:8" s="393" customFormat="1" ht="9.75" customHeight="1" x14ac:dyDescent="0.3">
      <c r="A3" s="409"/>
      <c r="B3" s="409"/>
      <c r="C3" s="409"/>
      <c r="D3" s="409"/>
      <c r="E3" s="409"/>
      <c r="F3" s="409"/>
      <c r="G3" s="409"/>
      <c r="H3" s="409"/>
    </row>
    <row r="4" spans="1:8" s="393" customFormat="1" ht="15" customHeight="1" x14ac:dyDescent="0.3">
      <c r="A4" s="539" t="s">
        <v>90</v>
      </c>
      <c r="B4" s="409"/>
      <c r="C4" s="409"/>
      <c r="D4" s="409"/>
      <c r="E4" s="409"/>
      <c r="F4" s="409"/>
      <c r="G4" s="409"/>
      <c r="H4" s="409"/>
    </row>
    <row r="5" spans="1:8" s="393" customFormat="1" ht="17.25" customHeight="1" x14ac:dyDescent="0.3">
      <c r="A5" s="463" t="s">
        <v>826</v>
      </c>
      <c r="B5" s="463"/>
      <c r="C5" s="463"/>
      <c r="D5" s="463"/>
      <c r="E5" s="463"/>
      <c r="F5" s="463"/>
      <c r="G5" s="463"/>
      <c r="H5" s="463"/>
    </row>
    <row r="6" spans="1:8" s="393" customFormat="1" ht="17.399999999999999" customHeight="1" x14ac:dyDescent="0.3">
      <c r="A6" s="810" t="s">
        <v>88</v>
      </c>
      <c r="B6" s="810"/>
      <c r="C6" s="810"/>
      <c r="D6" s="811">
        <v>3</v>
      </c>
      <c r="E6" s="846"/>
      <c r="F6" s="846"/>
      <c r="G6" s="846"/>
      <c r="H6" s="846"/>
    </row>
    <row r="7" spans="1:8" s="393" customFormat="1" ht="17.399999999999999" customHeight="1" x14ac:dyDescent="0.3">
      <c r="A7" s="810" t="s">
        <v>87</v>
      </c>
      <c r="B7" s="810"/>
      <c r="C7" s="810"/>
      <c r="D7" s="615" t="s">
        <v>230</v>
      </c>
      <c r="E7" s="616"/>
      <c r="F7" s="616"/>
      <c r="G7" s="616"/>
      <c r="H7" s="616"/>
    </row>
    <row r="8" spans="1:8" s="393" customFormat="1" ht="17.399999999999999" customHeight="1" x14ac:dyDescent="0.3">
      <c r="A8" s="810" t="s">
        <v>85</v>
      </c>
      <c r="B8" s="810"/>
      <c r="C8" s="810"/>
      <c r="D8" s="811" t="s">
        <v>168</v>
      </c>
      <c r="E8" s="846"/>
      <c r="F8" s="846"/>
      <c r="G8" s="846"/>
      <c r="H8" s="846"/>
    </row>
    <row r="9" spans="1:8" s="393" customFormat="1" ht="17.399999999999999" customHeight="1" x14ac:dyDescent="0.3">
      <c r="A9" s="810" t="s">
        <v>83</v>
      </c>
      <c r="B9" s="810"/>
      <c r="C9" s="810"/>
      <c r="D9" s="811" t="s">
        <v>825</v>
      </c>
      <c r="E9" s="846"/>
      <c r="F9" s="846"/>
      <c r="G9" s="846"/>
      <c r="H9" s="846"/>
    </row>
    <row r="10" spans="1:8" s="393" customFormat="1" ht="9.75" customHeight="1" x14ac:dyDescent="0.3">
      <c r="A10" s="409"/>
      <c r="B10" s="409"/>
      <c r="C10" s="409"/>
      <c r="D10" s="409"/>
      <c r="E10" s="409"/>
      <c r="F10" s="409"/>
      <c r="G10" s="409"/>
      <c r="H10" s="409"/>
    </row>
    <row r="11" spans="1:8" s="393" customFormat="1" ht="15" customHeight="1" x14ac:dyDescent="0.3">
      <c r="A11" s="812" t="s">
        <v>81</v>
      </c>
      <c r="B11" s="812"/>
      <c r="C11" s="812"/>
      <c r="D11" s="812"/>
      <c r="E11" s="812"/>
      <c r="F11" s="812"/>
      <c r="G11" s="812"/>
      <c r="H11" s="812"/>
    </row>
    <row r="12" spans="1:8" s="393" customFormat="1" ht="17.25" customHeight="1" x14ac:dyDescent="0.3">
      <c r="A12" s="847" t="s">
        <v>915</v>
      </c>
      <c r="B12" s="847"/>
      <c r="C12" s="847"/>
      <c r="D12" s="847"/>
      <c r="E12" s="847"/>
      <c r="F12" s="847"/>
      <c r="G12" s="847"/>
      <c r="H12" s="847"/>
    </row>
    <row r="13" spans="1:8" s="393" customFormat="1" ht="17.25" customHeight="1" x14ac:dyDescent="0.3">
      <c r="A13" s="810" t="s">
        <v>79</v>
      </c>
      <c r="B13" s="810"/>
      <c r="C13" s="810"/>
      <c r="D13" s="810"/>
      <c r="E13" s="811" t="s">
        <v>78</v>
      </c>
      <c r="F13" s="811"/>
      <c r="G13" s="811"/>
      <c r="H13" s="811"/>
    </row>
    <row r="14" spans="1:8" ht="17.25" customHeight="1" x14ac:dyDescent="0.3">
      <c r="A14" s="814" t="s">
        <v>77</v>
      </c>
      <c r="B14" s="814"/>
      <c r="C14" s="814"/>
      <c r="D14" s="814"/>
      <c r="E14" s="815" t="s">
        <v>462</v>
      </c>
      <c r="F14" s="815"/>
      <c r="G14" s="815"/>
      <c r="H14" s="815"/>
    </row>
    <row r="15" spans="1:8" s="393" customFormat="1" ht="17.25" customHeight="1" x14ac:dyDescent="0.3">
      <c r="A15" s="810" t="s">
        <v>76</v>
      </c>
      <c r="B15" s="810"/>
      <c r="C15" s="810"/>
      <c r="D15" s="810"/>
      <c r="E15" s="816" t="s">
        <v>300</v>
      </c>
      <c r="F15" s="816"/>
      <c r="G15" s="816"/>
      <c r="H15" s="816"/>
    </row>
    <row r="16" spans="1:8" s="393" customFormat="1" ht="17.25" customHeight="1" x14ac:dyDescent="0.3">
      <c r="A16" s="810" t="s">
        <v>74</v>
      </c>
      <c r="B16" s="810"/>
      <c r="C16" s="810"/>
      <c r="D16" s="810"/>
      <c r="E16" s="811" t="s">
        <v>73</v>
      </c>
      <c r="F16" s="811"/>
      <c r="G16" s="811"/>
      <c r="H16" s="811"/>
    </row>
    <row r="17" spans="1:8" s="393" customFormat="1" ht="9.75" customHeight="1" x14ac:dyDescent="0.3">
      <c r="A17" s="409"/>
      <c r="B17" s="409"/>
      <c r="C17" s="409"/>
      <c r="D17" s="409"/>
      <c r="E17" s="409"/>
      <c r="F17" s="409"/>
      <c r="G17" s="409"/>
      <c r="H17" s="409"/>
    </row>
    <row r="18" spans="1:8" s="393" customFormat="1" ht="15" customHeight="1" x14ac:dyDescent="0.3">
      <c r="A18" s="812" t="s">
        <v>72</v>
      </c>
      <c r="B18" s="812"/>
      <c r="C18" s="812"/>
      <c r="D18" s="812"/>
      <c r="E18" s="812"/>
      <c r="F18" s="812"/>
      <c r="G18" s="812"/>
      <c r="H18" s="812"/>
    </row>
    <row r="19" spans="1:8" s="393" customFormat="1" ht="45.75" customHeight="1" x14ac:dyDescent="0.3">
      <c r="A19" s="616" t="s">
        <v>71</v>
      </c>
      <c r="B19" s="616"/>
      <c r="C19" s="615" t="s">
        <v>824</v>
      </c>
      <c r="D19" s="616"/>
      <c r="E19" s="616"/>
      <c r="F19" s="616"/>
      <c r="G19" s="616"/>
      <c r="H19" s="616"/>
    </row>
    <row r="20" spans="1:8" s="393" customFormat="1" ht="9.75" customHeight="1" x14ac:dyDescent="0.3">
      <c r="A20" s="409"/>
      <c r="B20" s="409"/>
      <c r="C20" s="409"/>
      <c r="D20" s="409"/>
      <c r="E20" s="409"/>
      <c r="F20" s="409"/>
      <c r="G20" s="409"/>
      <c r="H20" s="409"/>
    </row>
    <row r="21" spans="1:8" s="393" customFormat="1" ht="15" customHeight="1" x14ac:dyDescent="0.3">
      <c r="A21" s="825" t="s">
        <v>69</v>
      </c>
      <c r="B21" s="825"/>
      <c r="C21" s="825"/>
      <c r="D21" s="825"/>
      <c r="E21" s="409"/>
      <c r="F21" s="409"/>
      <c r="G21" s="409"/>
      <c r="H21" s="409"/>
    </row>
    <row r="22" spans="1:8" s="393" customFormat="1" ht="16.5" customHeight="1" x14ac:dyDescent="0.3">
      <c r="A22" s="829" t="s">
        <v>68</v>
      </c>
      <c r="B22" s="830" t="s">
        <v>67</v>
      </c>
      <c r="C22" s="830"/>
      <c r="D22" s="830"/>
      <c r="E22" s="830"/>
      <c r="F22" s="830"/>
      <c r="G22" s="831" t="s">
        <v>66</v>
      </c>
      <c r="H22" s="831"/>
    </row>
    <row r="23" spans="1:8" s="393" customFormat="1" ht="36" customHeight="1" x14ac:dyDescent="0.3">
      <c r="A23" s="829"/>
      <c r="B23" s="830"/>
      <c r="C23" s="830"/>
      <c r="D23" s="830"/>
      <c r="E23" s="830"/>
      <c r="F23" s="830"/>
      <c r="G23" s="460" t="s">
        <v>65</v>
      </c>
      <c r="H23" s="461" t="s">
        <v>64</v>
      </c>
    </row>
    <row r="24" spans="1:8" s="393" customFormat="1" ht="17.25" customHeight="1" x14ac:dyDescent="0.3">
      <c r="A24" s="828" t="s">
        <v>63</v>
      </c>
      <c r="B24" s="828"/>
      <c r="C24" s="828"/>
      <c r="D24" s="828"/>
      <c r="E24" s="828"/>
      <c r="F24" s="828"/>
      <c r="G24" s="828"/>
      <c r="H24" s="828"/>
    </row>
    <row r="25" spans="1:8" s="393" customFormat="1" ht="42.75" customHeight="1" x14ac:dyDescent="0.3">
      <c r="A25" s="459" t="s">
        <v>823</v>
      </c>
      <c r="B25" s="817" t="s">
        <v>822</v>
      </c>
      <c r="C25" s="817"/>
      <c r="D25" s="817"/>
      <c r="E25" s="817"/>
      <c r="F25" s="817"/>
      <c r="G25" s="396" t="s">
        <v>95</v>
      </c>
      <c r="H25" s="28" t="s">
        <v>773</v>
      </c>
    </row>
    <row r="26" spans="1:8" s="393" customFormat="1" ht="37.5" customHeight="1" x14ac:dyDescent="0.3">
      <c r="A26" s="459" t="s">
        <v>821</v>
      </c>
      <c r="B26" s="817" t="s">
        <v>820</v>
      </c>
      <c r="C26" s="817"/>
      <c r="D26" s="817"/>
      <c r="E26" s="817"/>
      <c r="F26" s="817"/>
      <c r="G26" s="396" t="s">
        <v>161</v>
      </c>
      <c r="H26" s="28" t="s">
        <v>45</v>
      </c>
    </row>
    <row r="27" spans="1:8" s="393" customFormat="1" ht="17.25" customHeight="1" x14ac:dyDescent="0.3">
      <c r="A27" s="828" t="s">
        <v>56</v>
      </c>
      <c r="B27" s="828"/>
      <c r="C27" s="828"/>
      <c r="D27" s="828"/>
      <c r="E27" s="828"/>
      <c r="F27" s="828"/>
      <c r="G27" s="828"/>
      <c r="H27" s="828"/>
    </row>
    <row r="28" spans="1:8" s="393" customFormat="1" ht="39" customHeight="1" x14ac:dyDescent="0.3">
      <c r="A28" s="459" t="s">
        <v>819</v>
      </c>
      <c r="B28" s="817" t="s">
        <v>818</v>
      </c>
      <c r="C28" s="817"/>
      <c r="D28" s="817"/>
      <c r="E28" s="817"/>
      <c r="F28" s="817"/>
      <c r="G28" s="396" t="s">
        <v>370</v>
      </c>
      <c r="H28" s="28" t="s">
        <v>773</v>
      </c>
    </row>
    <row r="29" spans="1:8" s="393" customFormat="1" ht="38.25" customHeight="1" x14ac:dyDescent="0.3">
      <c r="A29" s="459" t="s">
        <v>817</v>
      </c>
      <c r="B29" s="817" t="s">
        <v>816</v>
      </c>
      <c r="C29" s="817"/>
      <c r="D29" s="817"/>
      <c r="E29" s="817"/>
      <c r="F29" s="817"/>
      <c r="G29" s="396" t="s">
        <v>50</v>
      </c>
      <c r="H29" s="28" t="s">
        <v>773</v>
      </c>
    </row>
    <row r="30" spans="1:8" s="393" customFormat="1" ht="45.75" customHeight="1" x14ac:dyDescent="0.3">
      <c r="A30" s="459" t="s">
        <v>815</v>
      </c>
      <c r="B30" s="817" t="s">
        <v>814</v>
      </c>
      <c r="C30" s="817"/>
      <c r="D30" s="817"/>
      <c r="E30" s="817"/>
      <c r="F30" s="817"/>
      <c r="G30" s="396" t="s">
        <v>646</v>
      </c>
      <c r="H30" s="28" t="s">
        <v>45</v>
      </c>
    </row>
    <row r="31" spans="1:8" s="393" customFormat="1" ht="17.25" customHeight="1" x14ac:dyDescent="0.3">
      <c r="A31" s="828" t="s">
        <v>49</v>
      </c>
      <c r="B31" s="828"/>
      <c r="C31" s="828"/>
      <c r="D31" s="828"/>
      <c r="E31" s="828"/>
      <c r="F31" s="828"/>
      <c r="G31" s="828"/>
      <c r="H31" s="828"/>
    </row>
    <row r="32" spans="1:8" s="393" customFormat="1" ht="57.75" customHeight="1" x14ac:dyDescent="0.3">
      <c r="A32" s="459" t="s">
        <v>813</v>
      </c>
      <c r="B32" s="817" t="s">
        <v>812</v>
      </c>
      <c r="C32" s="817"/>
      <c r="D32" s="817"/>
      <c r="E32" s="817"/>
      <c r="F32" s="817"/>
      <c r="G32" s="396" t="s">
        <v>46</v>
      </c>
      <c r="H32" s="28" t="s">
        <v>773</v>
      </c>
    </row>
    <row r="33" spans="1:10" s="393" customFormat="1" ht="46.5" customHeight="1" x14ac:dyDescent="0.3">
      <c r="A33" s="459" t="s">
        <v>811</v>
      </c>
      <c r="B33" s="817" t="s">
        <v>810</v>
      </c>
      <c r="C33" s="817"/>
      <c r="D33" s="817"/>
      <c r="E33" s="817"/>
      <c r="F33" s="817"/>
      <c r="G33" s="396" t="s">
        <v>152</v>
      </c>
      <c r="H33" s="28" t="s">
        <v>773</v>
      </c>
    </row>
    <row r="34" spans="1:10" ht="9.75" customHeight="1" x14ac:dyDescent="0.3">
      <c r="A34" s="21"/>
      <c r="B34" s="21"/>
      <c r="C34" s="21"/>
      <c r="D34" s="21"/>
      <c r="E34" s="21"/>
      <c r="F34" s="21"/>
      <c r="G34" s="21"/>
      <c r="H34" s="21"/>
    </row>
    <row r="35" spans="1:10" ht="15" customHeight="1" x14ac:dyDescent="0.3">
      <c r="A35" s="540" t="s">
        <v>44</v>
      </c>
      <c r="B35" s="21"/>
      <c r="C35" s="21"/>
      <c r="D35" s="21"/>
      <c r="E35" s="21"/>
      <c r="F35" s="21"/>
      <c r="G35" s="21"/>
      <c r="H35" s="21"/>
    </row>
    <row r="36" spans="1:10" ht="17.25" customHeight="1" x14ac:dyDescent="0.3">
      <c r="A36" s="822" t="s">
        <v>43</v>
      </c>
      <c r="B36" s="823"/>
      <c r="C36" s="823"/>
      <c r="D36" s="823"/>
      <c r="E36" s="823"/>
      <c r="F36" s="823"/>
      <c r="G36" s="27">
        <v>6</v>
      </c>
      <c r="H36" s="26" t="s">
        <v>5</v>
      </c>
      <c r="I36" s="31"/>
      <c r="J36" s="31"/>
    </row>
    <row r="37" spans="1:10" s="393" customFormat="1" ht="20.100000000000001" customHeight="1" x14ac:dyDescent="0.3">
      <c r="A37" s="824" t="s">
        <v>35</v>
      </c>
      <c r="B37" s="818" t="s">
        <v>809</v>
      </c>
      <c r="C37" s="819"/>
      <c r="D37" s="819"/>
      <c r="E37" s="819"/>
      <c r="F37" s="819"/>
      <c r="G37" s="819"/>
      <c r="H37" s="819"/>
    </row>
    <row r="38" spans="1:10" s="393" customFormat="1" ht="20.100000000000001" customHeight="1" x14ac:dyDescent="0.3">
      <c r="A38" s="824"/>
      <c r="B38" s="615" t="s">
        <v>808</v>
      </c>
      <c r="C38" s="616"/>
      <c r="D38" s="616"/>
      <c r="E38" s="616"/>
      <c r="F38" s="616"/>
      <c r="G38" s="616"/>
      <c r="H38" s="616"/>
    </row>
    <row r="39" spans="1:10" s="393" customFormat="1" ht="20.100000000000001" customHeight="1" x14ac:dyDescent="0.3">
      <c r="A39" s="824"/>
      <c r="B39" s="820" t="s">
        <v>807</v>
      </c>
      <c r="C39" s="821"/>
      <c r="D39" s="821"/>
      <c r="E39" s="821"/>
      <c r="F39" s="821"/>
      <c r="G39" s="821"/>
      <c r="H39" s="821"/>
    </row>
    <row r="40" spans="1:10" s="393" customFormat="1" ht="20.100000000000001" customHeight="1" x14ac:dyDescent="0.3">
      <c r="A40" s="824"/>
      <c r="B40" s="615" t="s">
        <v>806</v>
      </c>
      <c r="C40" s="616"/>
      <c r="D40" s="616"/>
      <c r="E40" s="616"/>
      <c r="F40" s="616"/>
      <c r="G40" s="616"/>
      <c r="H40" s="616"/>
    </row>
    <row r="41" spans="1:10" s="393" customFormat="1" ht="20.100000000000001" customHeight="1" x14ac:dyDescent="0.3">
      <c r="A41" s="824"/>
      <c r="B41" s="820" t="s">
        <v>805</v>
      </c>
      <c r="C41" s="821"/>
      <c r="D41" s="821"/>
      <c r="E41" s="821"/>
      <c r="F41" s="821"/>
      <c r="G41" s="821"/>
      <c r="H41" s="821"/>
    </row>
    <row r="42" spans="1:10" s="393" customFormat="1" ht="20.100000000000001" customHeight="1" x14ac:dyDescent="0.3">
      <c r="A42" s="824"/>
      <c r="B42" s="615" t="s">
        <v>804</v>
      </c>
      <c r="C42" s="616"/>
      <c r="D42" s="616"/>
      <c r="E42" s="616"/>
      <c r="F42" s="616"/>
      <c r="G42" s="616"/>
      <c r="H42" s="616"/>
    </row>
    <row r="43" spans="1:10" s="393" customFormat="1" ht="20.100000000000001" customHeight="1" x14ac:dyDescent="0.3">
      <c r="A43" s="824"/>
      <c r="B43" s="826" t="s">
        <v>803</v>
      </c>
      <c r="C43" s="827"/>
      <c r="D43" s="827"/>
      <c r="E43" s="827"/>
      <c r="F43" s="827"/>
      <c r="G43" s="827"/>
      <c r="H43" s="827"/>
    </row>
    <row r="44" spans="1:10" s="393" customFormat="1" ht="22.5" customHeight="1" x14ac:dyDescent="0.3">
      <c r="A44" s="832" t="s">
        <v>31</v>
      </c>
      <c r="B44" s="833"/>
      <c r="C44" s="833"/>
      <c r="D44" s="834" t="s">
        <v>802</v>
      </c>
      <c r="E44" s="834"/>
      <c r="F44" s="834"/>
      <c r="G44" s="834"/>
      <c r="H44" s="834"/>
    </row>
    <row r="45" spans="1:10" s="394" customFormat="1" ht="41.25" customHeight="1" x14ac:dyDescent="0.3">
      <c r="A45" s="835" t="s">
        <v>29</v>
      </c>
      <c r="B45" s="835"/>
      <c r="C45" s="835"/>
      <c r="D45" s="615" t="s">
        <v>409</v>
      </c>
      <c r="E45" s="616"/>
      <c r="F45" s="616"/>
      <c r="G45" s="616"/>
      <c r="H45" s="616"/>
      <c r="I45" s="393"/>
      <c r="J45" s="393"/>
    </row>
    <row r="46" spans="1:10" ht="17.25" customHeight="1" x14ac:dyDescent="0.3">
      <c r="A46" s="822" t="s">
        <v>36</v>
      </c>
      <c r="B46" s="823"/>
      <c r="C46" s="823"/>
      <c r="D46" s="823"/>
      <c r="E46" s="823"/>
      <c r="F46" s="823"/>
      <c r="G46" s="27">
        <v>18</v>
      </c>
      <c r="H46" s="26" t="s">
        <v>5</v>
      </c>
      <c r="I46" s="31"/>
      <c r="J46" s="31"/>
    </row>
    <row r="47" spans="1:10" s="393" customFormat="1" ht="20.100000000000001" customHeight="1" x14ac:dyDescent="0.3">
      <c r="A47" s="824" t="s">
        <v>35</v>
      </c>
      <c r="B47" s="615" t="s">
        <v>801</v>
      </c>
      <c r="C47" s="616"/>
      <c r="D47" s="616"/>
      <c r="E47" s="616"/>
      <c r="F47" s="616"/>
      <c r="G47" s="616"/>
      <c r="H47" s="616"/>
    </row>
    <row r="48" spans="1:10" s="393" customFormat="1" ht="20.100000000000001" customHeight="1" x14ac:dyDescent="0.3">
      <c r="A48" s="824"/>
      <c r="B48" s="615" t="s">
        <v>800</v>
      </c>
      <c r="C48" s="616"/>
      <c r="D48" s="616"/>
      <c r="E48" s="616"/>
      <c r="F48" s="616"/>
      <c r="G48" s="616"/>
      <c r="H48" s="616"/>
    </row>
    <row r="49" spans="1:10" s="393" customFormat="1" ht="20.100000000000001" customHeight="1" x14ac:dyDescent="0.3">
      <c r="A49" s="824"/>
      <c r="B49" s="820" t="s">
        <v>799</v>
      </c>
      <c r="C49" s="821"/>
      <c r="D49" s="821"/>
      <c r="E49" s="821"/>
      <c r="F49" s="821"/>
      <c r="G49" s="821"/>
      <c r="H49" s="821"/>
    </row>
    <row r="50" spans="1:10" s="393" customFormat="1" ht="20.100000000000001" customHeight="1" x14ac:dyDescent="0.3">
      <c r="A50" s="824"/>
      <c r="B50" s="615" t="s">
        <v>798</v>
      </c>
      <c r="C50" s="616"/>
      <c r="D50" s="616"/>
      <c r="E50" s="616"/>
      <c r="F50" s="616"/>
      <c r="G50" s="616"/>
      <c r="H50" s="616"/>
    </row>
    <row r="51" spans="1:10" s="393" customFormat="1" ht="20.100000000000001" customHeight="1" x14ac:dyDescent="0.3">
      <c r="A51" s="824"/>
      <c r="B51" s="820" t="s">
        <v>797</v>
      </c>
      <c r="C51" s="821"/>
      <c r="D51" s="821"/>
      <c r="E51" s="821"/>
      <c r="F51" s="821"/>
      <c r="G51" s="821"/>
      <c r="H51" s="821"/>
    </row>
    <row r="52" spans="1:10" s="393" customFormat="1" ht="20.100000000000001" customHeight="1" x14ac:dyDescent="0.3">
      <c r="A52" s="824"/>
      <c r="B52" s="615" t="s">
        <v>796</v>
      </c>
      <c r="C52" s="616"/>
      <c r="D52" s="616"/>
      <c r="E52" s="616"/>
      <c r="F52" s="616"/>
      <c r="G52" s="616"/>
      <c r="H52" s="616"/>
    </row>
    <row r="53" spans="1:10" s="393" customFormat="1" ht="20.100000000000001" customHeight="1" x14ac:dyDescent="0.3">
      <c r="A53" s="824"/>
      <c r="B53" s="820" t="s">
        <v>795</v>
      </c>
      <c r="C53" s="821"/>
      <c r="D53" s="821"/>
      <c r="E53" s="821"/>
      <c r="F53" s="821"/>
      <c r="G53" s="821"/>
      <c r="H53" s="821"/>
    </row>
    <row r="54" spans="1:10" s="393" customFormat="1" ht="20.100000000000001" customHeight="1" x14ac:dyDescent="0.3">
      <c r="A54" s="824"/>
      <c r="B54" s="615" t="s">
        <v>794</v>
      </c>
      <c r="C54" s="616"/>
      <c r="D54" s="616"/>
      <c r="E54" s="616"/>
      <c r="F54" s="616"/>
      <c r="G54" s="616"/>
      <c r="H54" s="616"/>
    </row>
    <row r="55" spans="1:10" s="393" customFormat="1" ht="20.100000000000001" customHeight="1" x14ac:dyDescent="0.3">
      <c r="A55" s="824"/>
      <c r="B55" s="826" t="s">
        <v>793</v>
      </c>
      <c r="C55" s="827"/>
      <c r="D55" s="827"/>
      <c r="E55" s="827"/>
      <c r="F55" s="827"/>
      <c r="G55" s="827"/>
      <c r="H55" s="827"/>
    </row>
    <row r="56" spans="1:10" s="393" customFormat="1" ht="19.5" customHeight="1" x14ac:dyDescent="0.3">
      <c r="A56" s="832" t="s">
        <v>31</v>
      </c>
      <c r="B56" s="833"/>
      <c r="C56" s="833"/>
      <c r="D56" s="843" t="s">
        <v>792</v>
      </c>
      <c r="E56" s="843"/>
      <c r="F56" s="843"/>
      <c r="G56" s="843"/>
      <c r="H56" s="843"/>
    </row>
    <row r="57" spans="1:10" s="393" customFormat="1" ht="45" customHeight="1" x14ac:dyDescent="0.3">
      <c r="A57" s="835" t="s">
        <v>29</v>
      </c>
      <c r="B57" s="835"/>
      <c r="C57" s="835"/>
      <c r="D57" s="615" t="s">
        <v>409</v>
      </c>
      <c r="E57" s="616"/>
      <c r="F57" s="616"/>
      <c r="G57" s="616"/>
      <c r="H57" s="616"/>
    </row>
    <row r="58" spans="1:10" ht="9.75" customHeight="1" x14ac:dyDescent="0.3">
      <c r="A58" s="21"/>
      <c r="B58" s="21"/>
      <c r="C58" s="21"/>
      <c r="D58" s="21"/>
      <c r="E58" s="21"/>
      <c r="F58" s="21"/>
      <c r="G58" s="21"/>
      <c r="H58" s="21"/>
    </row>
    <row r="59" spans="1:10" s="31" customFormat="1" ht="15" customHeight="1" x14ac:dyDescent="0.3">
      <c r="A59" s="540" t="s">
        <v>27</v>
      </c>
      <c r="B59" s="21"/>
      <c r="C59" s="21"/>
      <c r="D59" s="21"/>
      <c r="E59" s="21"/>
      <c r="F59" s="21"/>
      <c r="G59" s="21"/>
      <c r="H59" s="21"/>
      <c r="I59" s="22"/>
      <c r="J59" s="22"/>
    </row>
    <row r="60" spans="1:10" ht="33" customHeight="1" x14ac:dyDescent="0.3">
      <c r="A60" s="839" t="s">
        <v>26</v>
      </c>
      <c r="B60" s="840"/>
      <c r="C60" s="836" t="s">
        <v>791</v>
      </c>
      <c r="D60" s="837"/>
      <c r="E60" s="837"/>
      <c r="F60" s="837"/>
      <c r="G60" s="837"/>
      <c r="H60" s="837"/>
    </row>
    <row r="61" spans="1:10" ht="25.5" customHeight="1" x14ac:dyDescent="0.3">
      <c r="A61" s="841"/>
      <c r="B61" s="842"/>
      <c r="C61" s="836" t="s">
        <v>790</v>
      </c>
      <c r="D61" s="837"/>
      <c r="E61" s="837"/>
      <c r="F61" s="837"/>
      <c r="G61" s="837"/>
      <c r="H61" s="837"/>
    </row>
    <row r="62" spans="1:10" ht="39" customHeight="1" x14ac:dyDescent="0.3">
      <c r="A62" s="839" t="s">
        <v>22</v>
      </c>
      <c r="B62" s="840"/>
      <c r="C62" s="836" t="s">
        <v>789</v>
      </c>
      <c r="D62" s="837"/>
      <c r="E62" s="837"/>
      <c r="F62" s="837"/>
      <c r="G62" s="837"/>
      <c r="H62" s="837"/>
    </row>
    <row r="63" spans="1:10" ht="39" customHeight="1" x14ac:dyDescent="0.3">
      <c r="A63" s="841"/>
      <c r="B63" s="842"/>
      <c r="C63" s="836" t="s">
        <v>788</v>
      </c>
      <c r="D63" s="837"/>
      <c r="E63" s="837"/>
      <c r="F63" s="837"/>
      <c r="G63" s="837"/>
      <c r="H63" s="837"/>
    </row>
    <row r="64" spans="1:10" ht="9.75" customHeight="1" x14ac:dyDescent="0.3">
      <c r="A64" s="21"/>
      <c r="B64" s="21"/>
      <c r="C64" s="21"/>
      <c r="D64" s="21"/>
      <c r="E64" s="21"/>
      <c r="F64" s="21"/>
      <c r="G64" s="21"/>
      <c r="H64" s="21"/>
    </row>
    <row r="65" spans="1:8" ht="15" customHeight="1" x14ac:dyDescent="0.3">
      <c r="A65" s="540" t="s">
        <v>19</v>
      </c>
      <c r="B65" s="540"/>
      <c r="C65" s="540"/>
      <c r="D65" s="540"/>
      <c r="E65" s="540"/>
      <c r="F65" s="540"/>
      <c r="G65" s="21"/>
      <c r="H65" s="21"/>
    </row>
    <row r="66" spans="1:8" ht="16.2" x14ac:dyDescent="0.3">
      <c r="A66" s="838" t="s">
        <v>18</v>
      </c>
      <c r="B66" s="838"/>
      <c r="C66" s="838"/>
      <c r="D66" s="838"/>
      <c r="E66" s="838"/>
      <c r="F66" s="838"/>
      <c r="G66" s="25">
        <v>2.5</v>
      </c>
      <c r="H66" s="32" t="s">
        <v>4</v>
      </c>
    </row>
    <row r="67" spans="1:8" ht="16.2" x14ac:dyDescent="0.3">
      <c r="A67" s="838" t="s">
        <v>17</v>
      </c>
      <c r="B67" s="838"/>
      <c r="C67" s="838"/>
      <c r="D67" s="838"/>
      <c r="E67" s="838"/>
      <c r="F67" s="838"/>
      <c r="G67" s="25">
        <v>0.5</v>
      </c>
      <c r="H67" s="32" t="s">
        <v>4</v>
      </c>
    </row>
    <row r="68" spans="1:8" x14ac:dyDescent="0.3">
      <c r="A68" s="462"/>
      <c r="B68" s="462"/>
      <c r="C68" s="462"/>
      <c r="D68" s="462"/>
      <c r="E68" s="462"/>
      <c r="F68" s="462"/>
      <c r="G68" s="24"/>
      <c r="H68" s="32"/>
    </row>
    <row r="69" spans="1:8" x14ac:dyDescent="0.3">
      <c r="A69" s="844" t="s">
        <v>16</v>
      </c>
      <c r="B69" s="844"/>
      <c r="C69" s="844"/>
      <c r="D69" s="844"/>
      <c r="E69" s="844"/>
      <c r="F69" s="844"/>
      <c r="G69" s="20"/>
      <c r="H69" s="24"/>
    </row>
    <row r="70" spans="1:8" ht="17.25" customHeight="1" x14ac:dyDescent="0.3">
      <c r="A70" s="837" t="s">
        <v>15</v>
      </c>
      <c r="B70" s="837"/>
      <c r="C70" s="837"/>
      <c r="D70" s="837"/>
      <c r="E70" s="32">
        <f>SUM(E71:E76)</f>
        <v>29</v>
      </c>
      <c r="F70" s="32" t="s">
        <v>5</v>
      </c>
      <c r="G70" s="23">
        <f>E70/25</f>
        <v>1.1599999999999999</v>
      </c>
      <c r="H70" s="32" t="s">
        <v>4</v>
      </c>
    </row>
    <row r="71" spans="1:8" ht="17.25" customHeight="1" x14ac:dyDescent="0.3">
      <c r="A71" s="21" t="s">
        <v>14</v>
      </c>
      <c r="B71" s="838" t="s">
        <v>13</v>
      </c>
      <c r="C71" s="838"/>
      <c r="D71" s="838"/>
      <c r="E71" s="32">
        <f>G36</f>
        <v>6</v>
      </c>
      <c r="F71" s="32" t="s">
        <v>5</v>
      </c>
      <c r="G71" s="541"/>
      <c r="H71" s="542"/>
    </row>
    <row r="72" spans="1:8" ht="17.25" customHeight="1" x14ac:dyDescent="0.3">
      <c r="A72" s="21"/>
      <c r="B72" s="838" t="s">
        <v>12</v>
      </c>
      <c r="C72" s="838"/>
      <c r="D72" s="838"/>
      <c r="E72" s="32">
        <f>G46</f>
        <v>18</v>
      </c>
      <c r="F72" s="32" t="s">
        <v>5</v>
      </c>
      <c r="G72" s="541"/>
      <c r="H72" s="542"/>
    </row>
    <row r="73" spans="1:8" ht="17.25" customHeight="1" x14ac:dyDescent="0.3">
      <c r="A73" s="21"/>
      <c r="B73" s="838" t="s">
        <v>11</v>
      </c>
      <c r="C73" s="838"/>
      <c r="D73" s="838"/>
      <c r="E73" s="32">
        <v>2</v>
      </c>
      <c r="F73" s="32" t="s">
        <v>5</v>
      </c>
      <c r="G73" s="541"/>
      <c r="H73" s="542"/>
    </row>
    <row r="74" spans="1:8" ht="17.25" customHeight="1" x14ac:dyDescent="0.3">
      <c r="A74" s="21"/>
      <c r="B74" s="838" t="s">
        <v>10</v>
      </c>
      <c r="C74" s="838"/>
      <c r="D74" s="838"/>
      <c r="E74" s="32">
        <v>0</v>
      </c>
      <c r="F74" s="32" t="s">
        <v>5</v>
      </c>
      <c r="G74" s="541"/>
      <c r="H74" s="542"/>
    </row>
    <row r="75" spans="1:8" ht="17.25" customHeight="1" x14ac:dyDescent="0.3">
      <c r="A75" s="21"/>
      <c r="B75" s="838" t="s">
        <v>9</v>
      </c>
      <c r="C75" s="838"/>
      <c r="D75" s="838"/>
      <c r="E75" s="32">
        <v>0</v>
      </c>
      <c r="F75" s="32" t="s">
        <v>5</v>
      </c>
      <c r="G75" s="541"/>
      <c r="H75" s="542"/>
    </row>
    <row r="76" spans="1:8" ht="17.25" customHeight="1" x14ac:dyDescent="0.3">
      <c r="A76" s="21"/>
      <c r="B76" s="838" t="s">
        <v>8</v>
      </c>
      <c r="C76" s="838"/>
      <c r="D76" s="838"/>
      <c r="E76" s="32">
        <v>3</v>
      </c>
      <c r="F76" s="32" t="s">
        <v>5</v>
      </c>
      <c r="G76" s="541"/>
      <c r="H76" s="542"/>
    </row>
    <row r="77" spans="1:8" ht="30.75" customHeight="1" x14ac:dyDescent="0.3">
      <c r="A77" s="837" t="s">
        <v>7</v>
      </c>
      <c r="B77" s="837"/>
      <c r="C77" s="837"/>
      <c r="D77" s="837"/>
      <c r="E77" s="32">
        <v>5</v>
      </c>
      <c r="F77" s="32" t="s">
        <v>5</v>
      </c>
      <c r="G77" s="23">
        <f>E77/25</f>
        <v>0.2</v>
      </c>
      <c r="H77" s="32" t="s">
        <v>4</v>
      </c>
    </row>
    <row r="78" spans="1:8" ht="17.25" customHeight="1" x14ac:dyDescent="0.3">
      <c r="A78" s="838" t="s">
        <v>6</v>
      </c>
      <c r="B78" s="838"/>
      <c r="C78" s="838"/>
      <c r="D78" s="838"/>
      <c r="E78" s="32">
        <f>G78*25</f>
        <v>41</v>
      </c>
      <c r="F78" s="32" t="s">
        <v>5</v>
      </c>
      <c r="G78" s="23">
        <f>D6-G77-G70</f>
        <v>1.64</v>
      </c>
      <c r="H78" s="32" t="s">
        <v>4</v>
      </c>
    </row>
    <row r="79" spans="1:8" ht="9.75" customHeight="1" x14ac:dyDescent="0.3"/>
    <row r="83" spans="1:8" x14ac:dyDescent="0.3">
      <c r="A83" s="848"/>
      <c r="B83" s="848"/>
      <c r="C83" s="848"/>
      <c r="D83" s="848"/>
      <c r="E83" s="848"/>
      <c r="F83" s="848"/>
      <c r="G83" s="848"/>
      <c r="H83" s="848"/>
    </row>
    <row r="86" spans="1:8" x14ac:dyDescent="0.3">
      <c r="A86" s="845"/>
      <c r="B86" s="845"/>
      <c r="C86" s="845"/>
      <c r="D86" s="845"/>
      <c r="E86" s="845"/>
      <c r="F86" s="845"/>
      <c r="G86" s="845"/>
      <c r="H86" s="845"/>
    </row>
    <row r="87" spans="1:8" x14ac:dyDescent="0.3">
      <c r="A87" s="845"/>
      <c r="B87" s="845"/>
      <c r="C87" s="845"/>
      <c r="D87" s="845"/>
      <c r="E87" s="845"/>
      <c r="F87" s="845"/>
      <c r="G87" s="845"/>
      <c r="H87" s="845"/>
    </row>
    <row r="88" spans="1:8" x14ac:dyDescent="0.3">
      <c r="A88" s="845"/>
      <c r="B88" s="845"/>
      <c r="C88" s="845"/>
      <c r="D88" s="845"/>
      <c r="E88" s="845"/>
      <c r="F88" s="845"/>
      <c r="G88" s="845"/>
      <c r="H88" s="845"/>
    </row>
  </sheetData>
  <mergeCells count="84">
    <mergeCell ref="A86:H88"/>
    <mergeCell ref="D7:H7"/>
    <mergeCell ref="D6:H6"/>
    <mergeCell ref="D9:H9"/>
    <mergeCell ref="D8:H8"/>
    <mergeCell ref="A12:H12"/>
    <mergeCell ref="C19:H19"/>
    <mergeCell ref="D45:H45"/>
    <mergeCell ref="D57:H57"/>
    <mergeCell ref="B76:D76"/>
    <mergeCell ref="A83:H83"/>
    <mergeCell ref="B75:D75"/>
    <mergeCell ref="B73:D73"/>
    <mergeCell ref="A62:B63"/>
    <mergeCell ref="C62:H62"/>
    <mergeCell ref="A66:F66"/>
    <mergeCell ref="A67:F67"/>
    <mergeCell ref="B72:D72"/>
    <mergeCell ref="A77:D77"/>
    <mergeCell ref="A78:D78"/>
    <mergeCell ref="A69:F69"/>
    <mergeCell ref="A70:D70"/>
    <mergeCell ref="B71:D71"/>
    <mergeCell ref="C63:H63"/>
    <mergeCell ref="B74:D74"/>
    <mergeCell ref="C61:H61"/>
    <mergeCell ref="A47:A55"/>
    <mergeCell ref="B47:H47"/>
    <mergeCell ref="B48:H48"/>
    <mergeCell ref="B49:H49"/>
    <mergeCell ref="B50:H50"/>
    <mergeCell ref="B51:H51"/>
    <mergeCell ref="A60:B61"/>
    <mergeCell ref="C60:H60"/>
    <mergeCell ref="A57:C57"/>
    <mergeCell ref="B55:H55"/>
    <mergeCell ref="B54:H54"/>
    <mergeCell ref="A56:C56"/>
    <mergeCell ref="D56:H56"/>
    <mergeCell ref="B52:H52"/>
    <mergeCell ref="B53:H53"/>
    <mergeCell ref="A44:C44"/>
    <mergeCell ref="D44:H44"/>
    <mergeCell ref="A45:C45"/>
    <mergeCell ref="A46:F46"/>
    <mergeCell ref="A19:B19"/>
    <mergeCell ref="A21:D21"/>
    <mergeCell ref="B43:H43"/>
    <mergeCell ref="B26:F26"/>
    <mergeCell ref="A27:H27"/>
    <mergeCell ref="B28:F28"/>
    <mergeCell ref="B41:H41"/>
    <mergeCell ref="B42:H42"/>
    <mergeCell ref="A31:H31"/>
    <mergeCell ref="B32:F32"/>
    <mergeCell ref="A22:A23"/>
    <mergeCell ref="B22:F23"/>
    <mergeCell ref="G22:H22"/>
    <mergeCell ref="A24:H24"/>
    <mergeCell ref="B25:F25"/>
    <mergeCell ref="B29:F29"/>
    <mergeCell ref="B30:F30"/>
    <mergeCell ref="B37:H37"/>
    <mergeCell ref="B38:H38"/>
    <mergeCell ref="B39:H39"/>
    <mergeCell ref="B40:H40"/>
    <mergeCell ref="B33:F33"/>
    <mergeCell ref="A36:F36"/>
    <mergeCell ref="A37:A43"/>
    <mergeCell ref="A16:D16"/>
    <mergeCell ref="E16:H16"/>
    <mergeCell ref="A18:H18"/>
    <mergeCell ref="A2:H2"/>
    <mergeCell ref="A6:C6"/>
    <mergeCell ref="A7:C7"/>
    <mergeCell ref="A8:C8"/>
    <mergeCell ref="A9:C9"/>
    <mergeCell ref="A11:H11"/>
    <mergeCell ref="A13:D13"/>
    <mergeCell ref="E13:H13"/>
    <mergeCell ref="A14:D14"/>
    <mergeCell ref="E14:H14"/>
    <mergeCell ref="A15:D15"/>
    <mergeCell ref="E15:H15"/>
  </mergeCells>
  <pageMargins left="0.7" right="0.7" top="0.75" bottom="0.75" header="0.511811023622047" footer="0.511811023622047"/>
  <pageSetup paperSize="9"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43</vt:i4>
      </vt:variant>
      <vt:variant>
        <vt:lpstr>Zakresy nazwane</vt:lpstr>
      </vt:variant>
      <vt:variant>
        <vt:i4>1</vt:i4>
      </vt:variant>
    </vt:vector>
  </HeadingPairs>
  <TitlesOfParts>
    <vt:vector size="44" baseType="lpstr">
      <vt:lpstr>Opis studiów</vt:lpstr>
      <vt:lpstr>Efekty uczenia się</vt:lpstr>
      <vt:lpstr>Kompetencje inżynierskie</vt:lpstr>
      <vt:lpstr>Plan studiów</vt:lpstr>
      <vt:lpstr>Bilans ECTS</vt:lpstr>
      <vt:lpstr>Matematyka stosowana</vt:lpstr>
      <vt:lpstr>Metodologia badań naukowych</vt:lpstr>
      <vt:lpstr>Komunikacja społ. w bizn.</vt:lpstr>
      <vt:lpstr>Zintegr. syst. zarządz.</vt:lpstr>
      <vt:lpstr>Zarządzanie strategiczne</vt:lpstr>
      <vt:lpstr>Techniki wytwarzania</vt:lpstr>
      <vt:lpstr>Inż. prod. i przetw. sur. żywn.</vt:lpstr>
      <vt:lpstr>Inż. prod. i przetw. sur. nież.</vt:lpstr>
      <vt:lpstr>Ochrona łasn. intelekt.</vt:lpstr>
      <vt:lpstr>Agrofizyka stosowana</vt:lpstr>
      <vt:lpstr>Negocj. menadż. i zarz. kadr.</vt:lpstr>
      <vt:lpstr>Zarządz. Projekt. i innowacj.</vt:lpstr>
      <vt:lpstr>Prognoz. i symulacje w przeds.</vt:lpstr>
      <vt:lpstr>Syst. zarządz. baz. danych</vt:lpstr>
      <vt:lpstr>Organ. i ekonom. syst. produkc.</vt:lpstr>
      <vt:lpstr>Zagrożenia i bezpieczeństwo</vt:lpstr>
      <vt:lpstr>Seminarium dyplomowe 2 OSP</vt:lpstr>
      <vt:lpstr>Systemy kontroli produkcji</vt:lpstr>
      <vt:lpstr>Log. i zarządz. zaopatrz.</vt:lpstr>
      <vt:lpstr>Sterow. w system. logistyczn.</vt:lpstr>
      <vt:lpstr>Seminarium dyplomowe 2 ISP</vt:lpstr>
      <vt:lpstr>Proj. systemów i linii prod.</vt:lpstr>
      <vt:lpstr>Syst. sterow. na liniach prod.</vt:lpstr>
      <vt:lpstr>Syst. wspom. dec. i zarzą. wied</vt:lpstr>
      <vt:lpstr>Seminarium dyplomowe 3 OSP</vt:lpstr>
      <vt:lpstr>Praca mgr OSP</vt:lpstr>
      <vt:lpstr>Gospodarka energetyczna</vt:lpstr>
      <vt:lpstr>Organ. i ekonom. usług</vt:lpstr>
      <vt:lpstr>Infrastruktura logistyczna</vt:lpstr>
      <vt:lpstr>Norm. cert. i inf. techniczna</vt:lpstr>
      <vt:lpstr>Seminarium dyplomowe 3 ISP</vt:lpstr>
      <vt:lpstr>Praca mgr ISP</vt:lpstr>
      <vt:lpstr>Wielofunkcyjny rozwój regionu</vt:lpstr>
      <vt:lpstr>Optym. i modelow. proc. bizne.</vt:lpstr>
      <vt:lpstr>Syst. utrz. ruchu na lin. techn</vt:lpstr>
      <vt:lpstr>Techniki zab. surow. i prod.</vt:lpstr>
      <vt:lpstr>Metody i syst. w przechow.</vt:lpstr>
      <vt:lpstr>Uzupełniające</vt:lpstr>
      <vt:lpstr>'Negocj. menadż. i zarz. kadr.'!Obszar_wydruku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2024-04-03T11:25:53Z</dcterms:modified>
</cp:coreProperties>
</file>