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ewdanel\Desktop\Teczka Dydaktyczne\Karty przedmiotów niestacjonarne nowe opracowania\KONIEC\Po senacie z działu nauczania - obowiązujące karty 2023 na 24\"/>
    </mc:Choice>
  </mc:AlternateContent>
  <bookViews>
    <workbookView xWindow="0" yWindow="0" windowWidth="15396" windowHeight="10692" tabRatio="676"/>
  </bookViews>
  <sheets>
    <sheet name="Opis studiów" sheetId="69" r:id="rId1"/>
    <sheet name="Efekty uczenia się" sheetId="70" r:id="rId2"/>
    <sheet name="Kompetencje inżynierskie" sheetId="75" r:id="rId3"/>
    <sheet name="Plan studiów" sheetId="71" r:id="rId4"/>
    <sheet name="Bilans ECTS" sheetId="72" state="hidden" r:id="rId5"/>
    <sheet name="Matematyka" sheetId="29" r:id="rId6"/>
    <sheet name="Fizyka" sheetId="14" r:id="rId7"/>
    <sheet name="Technologie informacyjne" sheetId="61" r:id="rId8"/>
    <sheet name="Inżynieria materiałowa" sheetId="76" r:id="rId9"/>
    <sheet name="Ekologia i zarządzanie środowi." sheetId="77" r:id="rId10"/>
    <sheet name="Ekonomia" sheetId="78" r:id="rId11"/>
    <sheet name="Surowce i technologie produkcji" sheetId="79" r:id="rId12"/>
    <sheet name="Grafika inżynierska" sheetId="80" r:id="rId13"/>
    <sheet name="Matem. i statyst. opisowa" sheetId="81" r:id="rId14"/>
    <sheet name="Chemia" sheetId="82" r:id="rId15"/>
    <sheet name="Technika cieplna" sheetId="83" r:id="rId16"/>
    <sheet name="Mechan. techn. i wytrzym. mate." sheetId="84" r:id="rId17"/>
    <sheet name="Podst. dział. gospod. i przed." sheetId="85" r:id="rId18"/>
    <sheet name="Finanse i rachunkowość" sheetId="86" r:id="rId19"/>
    <sheet name="Informatyka i syst. baz danych" sheetId="87" r:id="rId20"/>
    <sheet name="Elektrotechnika" sheetId="88" r:id="rId21"/>
    <sheet name="Automatyka" sheetId="89" r:id="rId22"/>
    <sheet name="Inżyn. produkcji w rolnictwie" sheetId="90" r:id="rId23"/>
    <sheet name="Badania operacyjne" sheetId="91" r:id="rId24"/>
    <sheet name="Podstawy zarządzania" sheetId="92" r:id="rId25"/>
    <sheet name="Marketing" sheetId="93" r:id="rId26"/>
    <sheet name="Logistyka w przedsiębiorstwie" sheetId="94" r:id="rId27"/>
    <sheet name="Historia, sztuka i tradycja reg" sheetId="148" r:id="rId28"/>
    <sheet name="Projektowanie inżynierskie" sheetId="96" r:id="rId29"/>
    <sheet name="Kontrola metrologiczna" sheetId="97" r:id="rId30"/>
    <sheet name="Robotyzacja" sheetId="98" r:id="rId31"/>
    <sheet name="Inżyn. przetw. rol. - spoż." sheetId="99" r:id="rId32"/>
    <sheet name="Systemy utrzymania ruchu" sheetId="100" r:id="rId33"/>
    <sheet name="Zarządzanie jakością w PRS" sheetId="101" r:id="rId34"/>
    <sheet name="Teoria procesów produkcyjnych" sheetId="102" r:id="rId35"/>
    <sheet name="Rachunek kosztów dla inżynierów" sheetId="103" r:id="rId36"/>
    <sheet name="Normowanie i kosztorysowanie" sheetId="104" r:id="rId37"/>
    <sheet name="Bezpieczeństwo pracy i ergono." sheetId="105" r:id="rId38"/>
    <sheet name="Zarządz. prod. i usługami" sheetId="106" r:id="rId39"/>
    <sheet name="Podstawy inżynierii systemów" sheetId="107" r:id="rId40"/>
    <sheet name="Syst. inż. prod. i przetw." sheetId="108" r:id="rId41"/>
    <sheet name="Planow. i org. procesów log." sheetId="109" r:id="rId42"/>
    <sheet name="Produkcja biosurow. nieżywn." sheetId="110" r:id="rId43"/>
    <sheet name="Badanie i rozwój produktu" sheetId="111" r:id="rId44"/>
    <sheet name="Systemy produkcji ekologicznej" sheetId="112" r:id="rId45"/>
    <sheet name="Infrastruktura energetyczna" sheetId="113" r:id="rId46"/>
    <sheet name="Program. sterown. mikroproces." sheetId="114" r:id="rId47"/>
    <sheet name="Systemy zabezpieczania surowców" sheetId="115" r:id="rId48"/>
    <sheet name="Planow. i org. prac inż." sheetId="116" r:id="rId49"/>
    <sheet name="Badania i pomiary przemysłowe" sheetId="117" r:id="rId50"/>
    <sheet name="Proseminarium" sheetId="118" r:id="rId51"/>
    <sheet name="Strukt. i stos. sztucz. sieci  " sheetId="119" r:id="rId52"/>
    <sheet name="Podst. inżynierii oprogr." sheetId="120" r:id="rId53"/>
    <sheet name="Syst. sterow. prod. i przep. pr" sheetId="121" r:id="rId54"/>
    <sheet name="Inżynieria produkcji biopaliw" sheetId="122" r:id="rId55"/>
    <sheet name="Infrastr. techniczna przedsięb." sheetId="123" r:id="rId56"/>
    <sheet name="Praktyka zawodowa OSP" sheetId="124" r:id="rId57"/>
    <sheet name="Pojazdy i układy napędowe" sheetId="125" r:id="rId58"/>
    <sheet name="Technol. proc. produkcyjn." sheetId="126" r:id="rId59"/>
    <sheet name="Transp. w syst. produkcyjn." sheetId="127" r:id="rId60"/>
    <sheet name="Audyt i planowanie energetyczne" sheetId="128" r:id="rId61"/>
    <sheet name="Zintegr. syst. energetyczne" sheetId="129" r:id="rId62"/>
    <sheet name="Praktyka zawodowa ISP" sheetId="130" r:id="rId63"/>
    <sheet name="Seminarium dyplomowe OSP" sheetId="131" r:id="rId64"/>
    <sheet name="Praca inżynierska OSP" sheetId="132" r:id="rId65"/>
    <sheet name="Organ. transp. w gosp. żywn." sheetId="133" r:id="rId66"/>
    <sheet name="Systemy mechatroniczne pojazdów" sheetId="134" r:id="rId67"/>
    <sheet name="Syst informacji przestrz." sheetId="135" r:id="rId68"/>
    <sheet name="Podst. syst. wspomag. decyzji" sheetId="136" r:id="rId69"/>
    <sheet name="Gospodarka odpadami" sheetId="137" r:id="rId70"/>
    <sheet name="Syst. inform. w zarządz. prod." sheetId="138" r:id="rId71"/>
    <sheet name="Seminarium dyplomowe ISP" sheetId="139" r:id="rId72"/>
    <sheet name="Praca inżynierska ISP" sheetId="140" r:id="rId73"/>
    <sheet name="Planow. i audyt proc. prod." sheetId="141" r:id="rId74"/>
    <sheet name="Ryzyko i bezp. w syst. produkc." sheetId="142" r:id="rId75"/>
    <sheet name="Syst. inform. w inż. prod." sheetId="143" r:id="rId76"/>
    <sheet name="Zintegr. syst. wytwarzania" sheetId="144" r:id="rId77"/>
    <sheet name="Dystr. i monito. produ. rol.-sp" sheetId="145" r:id="rId78"/>
    <sheet name="Odzysk i recykling w PRS" sheetId="146" r:id="rId79"/>
    <sheet name="Uzupełniające" sheetId="147" r:id="rId80"/>
  </sheets>
  <definedNames>
    <definedName name="_xlnm.Print_Area" localSheetId="25">Marketing!$A$1:$H$80</definedName>
  </definedNames>
  <calcPr calcId="191029"/>
</workbook>
</file>

<file path=xl/calcChain.xml><?xml version="1.0" encoding="utf-8"?>
<calcChain xmlns="http://schemas.openxmlformats.org/spreadsheetml/2006/main">
  <c r="E268" i="148" l="1"/>
  <c r="G268" i="148" s="1"/>
  <c r="E198" i="148"/>
  <c r="G198" i="148" s="1"/>
  <c r="E129" i="148"/>
  <c r="G129" i="148" s="1"/>
  <c r="E61" i="148"/>
  <c r="G61" i="148" s="1"/>
  <c r="E61" i="145" l="1"/>
  <c r="E63" i="105" l="1"/>
  <c r="G52" i="130" l="1"/>
  <c r="G60" i="130" s="1"/>
  <c r="E52" i="124"/>
  <c r="G52" i="124" s="1"/>
  <c r="G60" i="124" s="1"/>
  <c r="C217" i="72" l="1"/>
  <c r="G198" i="72"/>
  <c r="G169" i="72" s="1"/>
  <c r="G172" i="72" s="1"/>
  <c r="F198" i="72"/>
  <c r="F169" i="72" s="1"/>
  <c r="F172" i="72" s="1"/>
  <c r="E198" i="72"/>
  <c r="E169" i="72" s="1"/>
  <c r="E172" i="72" s="1"/>
  <c r="D198" i="72"/>
  <c r="D169" i="72" s="1"/>
  <c r="D172" i="72" s="1"/>
  <c r="C198" i="72"/>
  <c r="C169" i="72" s="1"/>
  <c r="C172" i="72" s="1"/>
  <c r="G188" i="72"/>
  <c r="G168" i="72" s="1"/>
  <c r="G171" i="72" s="1"/>
  <c r="F188" i="72"/>
  <c r="E188" i="72"/>
  <c r="E168" i="72" s="1"/>
  <c r="E171" i="72" s="1"/>
  <c r="D188" i="72"/>
  <c r="D168" i="72" s="1"/>
  <c r="D171" i="72" s="1"/>
  <c r="C188" i="72"/>
  <c r="C168" i="72" s="1"/>
  <c r="C171" i="72" s="1"/>
  <c r="F168" i="72"/>
  <c r="F171" i="72" s="1"/>
  <c r="F173" i="72" s="1"/>
  <c r="G166" i="72"/>
  <c r="F166" i="72"/>
  <c r="E166" i="72"/>
  <c r="D166" i="72"/>
  <c r="C166" i="72"/>
  <c r="G158" i="72"/>
  <c r="G133" i="72" s="1"/>
  <c r="G136" i="72" s="1"/>
  <c r="F158" i="72"/>
  <c r="F133" i="72" s="1"/>
  <c r="F136" i="72" s="1"/>
  <c r="E158" i="72"/>
  <c r="E133" i="72" s="1"/>
  <c r="E136" i="72" s="1"/>
  <c r="D158" i="72"/>
  <c r="D133" i="72" s="1"/>
  <c r="D136" i="72" s="1"/>
  <c r="C158" i="72"/>
  <c r="C133" i="72" s="1"/>
  <c r="C136" i="72" s="1"/>
  <c r="G150" i="72"/>
  <c r="G132" i="72" s="1"/>
  <c r="G135" i="72" s="1"/>
  <c r="F150" i="72"/>
  <c r="F132" i="72" s="1"/>
  <c r="F135" i="72" s="1"/>
  <c r="E150" i="72"/>
  <c r="E132" i="72" s="1"/>
  <c r="E135" i="72" s="1"/>
  <c r="D150" i="72"/>
  <c r="C150" i="72"/>
  <c r="C132" i="72" s="1"/>
  <c r="C135" i="72" s="1"/>
  <c r="D132" i="72"/>
  <c r="D135" i="72" s="1"/>
  <c r="G130" i="72"/>
  <c r="F130" i="72"/>
  <c r="E130" i="72"/>
  <c r="D130" i="72"/>
  <c r="C130" i="72"/>
  <c r="G121" i="72"/>
  <c r="G98" i="72" s="1"/>
  <c r="G101" i="72" s="1"/>
  <c r="F121" i="72"/>
  <c r="F98" i="72" s="1"/>
  <c r="F101" i="72" s="1"/>
  <c r="E121" i="72"/>
  <c r="E98" i="72" s="1"/>
  <c r="E101" i="72" s="1"/>
  <c r="D121" i="72"/>
  <c r="D98" i="72" s="1"/>
  <c r="D101" i="72" s="1"/>
  <c r="C121" i="72"/>
  <c r="C98" i="72" s="1"/>
  <c r="C101" i="72" s="1"/>
  <c r="G114" i="72"/>
  <c r="G97" i="72" s="1"/>
  <c r="G100" i="72" s="1"/>
  <c r="F114" i="72"/>
  <c r="F97" i="72" s="1"/>
  <c r="F100" i="72" s="1"/>
  <c r="E114" i="72"/>
  <c r="E97" i="72" s="1"/>
  <c r="E100" i="72" s="1"/>
  <c r="D114" i="72"/>
  <c r="D97" i="72" s="1"/>
  <c r="D100" i="72" s="1"/>
  <c r="C114" i="72"/>
  <c r="C97" i="72" s="1"/>
  <c r="C100" i="72" s="1"/>
  <c r="G95" i="72"/>
  <c r="G103" i="72" s="1"/>
  <c r="F95" i="72"/>
  <c r="E95" i="72"/>
  <c r="D95" i="72"/>
  <c r="D102" i="72" s="1"/>
  <c r="C95" i="72"/>
  <c r="G83" i="72"/>
  <c r="F83" i="72"/>
  <c r="E83" i="72"/>
  <c r="D83" i="72"/>
  <c r="C83" i="72"/>
  <c r="G80" i="72"/>
  <c r="G84" i="72" s="1"/>
  <c r="F80" i="72"/>
  <c r="E80" i="72"/>
  <c r="D80" i="72"/>
  <c r="C80" i="72"/>
  <c r="G63" i="72"/>
  <c r="F63" i="72"/>
  <c r="E63" i="72"/>
  <c r="D63" i="72"/>
  <c r="C63" i="72"/>
  <c r="G60" i="72"/>
  <c r="F60" i="72"/>
  <c r="E60" i="72"/>
  <c r="D60" i="72"/>
  <c r="C60" i="72"/>
  <c r="G44" i="72"/>
  <c r="F44" i="72"/>
  <c r="E44" i="72"/>
  <c r="D44" i="72"/>
  <c r="C44" i="72"/>
  <c r="G41" i="72"/>
  <c r="F41" i="72"/>
  <c r="E41" i="72"/>
  <c r="D41" i="72"/>
  <c r="C41" i="72"/>
  <c r="G25" i="72"/>
  <c r="F25" i="72"/>
  <c r="E25" i="72"/>
  <c r="D25" i="72"/>
  <c r="C25" i="72"/>
  <c r="G22" i="72"/>
  <c r="F22" i="72"/>
  <c r="E22" i="72"/>
  <c r="D22" i="72"/>
  <c r="C22" i="72"/>
  <c r="E73" i="146"/>
  <c r="G73" i="146" s="1"/>
  <c r="G81" i="146" s="1"/>
  <c r="E81" i="146" s="1"/>
  <c r="G61" i="145"/>
  <c r="G69" i="145" s="1"/>
  <c r="E69" i="145" s="1"/>
  <c r="E65" i="144"/>
  <c r="G65" i="144" s="1"/>
  <c r="G73" i="144" s="1"/>
  <c r="E73" i="144" s="1"/>
  <c r="E70" i="143"/>
  <c r="G70" i="143" s="1"/>
  <c r="G78" i="143" s="1"/>
  <c r="E72" i="142"/>
  <c r="G72" i="142" s="1"/>
  <c r="G80" i="142" s="1"/>
  <c r="E80" i="142" s="1"/>
  <c r="E63" i="141"/>
  <c r="G63" i="141" s="1"/>
  <c r="G71" i="141" s="1"/>
  <c r="E71" i="141" s="1"/>
  <c r="E49" i="140"/>
  <c r="G49" i="140" s="1"/>
  <c r="G57" i="140" s="1"/>
  <c r="E57" i="140" s="1"/>
  <c r="E54" i="139"/>
  <c r="G54" i="139" s="1"/>
  <c r="G62" i="139" s="1"/>
  <c r="E62" i="139" s="1"/>
  <c r="E66" i="138"/>
  <c r="E67" i="138"/>
  <c r="G72" i="138"/>
  <c r="E65" i="137"/>
  <c r="G65" i="137"/>
  <c r="G73" i="137" s="1"/>
  <c r="E73" i="137" s="1"/>
  <c r="E57" i="136"/>
  <c r="G57" i="136" s="1"/>
  <c r="G65" i="136" s="1"/>
  <c r="E65" i="136" s="1"/>
  <c r="E70" i="135"/>
  <c r="E71" i="135"/>
  <c r="E69" i="135" s="1"/>
  <c r="G69" i="135" s="1"/>
  <c r="G77" i="135" s="1"/>
  <c r="E77" i="135" s="1"/>
  <c r="E62" i="134"/>
  <c r="G62" i="134" s="1"/>
  <c r="G70" i="134" s="1"/>
  <c r="E70" i="134" s="1"/>
  <c r="E64" i="133"/>
  <c r="G64" i="133"/>
  <c r="G72" i="133" s="1"/>
  <c r="E72" i="133" s="1"/>
  <c r="E49" i="132"/>
  <c r="G49" i="132" s="1"/>
  <c r="G57" i="132" s="1"/>
  <c r="E57" i="132" s="1"/>
  <c r="E53" i="131"/>
  <c r="G53" i="131" s="1"/>
  <c r="G61" i="131" s="1"/>
  <c r="E61" i="131" s="1"/>
  <c r="F72" i="129"/>
  <c r="H72" i="129" s="1"/>
  <c r="E72" i="128"/>
  <c r="G72" i="128" s="1"/>
  <c r="G80" i="128" s="1"/>
  <c r="E80" i="128" s="1"/>
  <c r="E62" i="127"/>
  <c r="G62" i="127" s="1"/>
  <c r="G70" i="127" s="1"/>
  <c r="E70" i="127" s="1"/>
  <c r="E63" i="126"/>
  <c r="G63" i="126" s="1"/>
  <c r="G70" i="126"/>
  <c r="E62" i="125"/>
  <c r="G62" i="125" s="1"/>
  <c r="G70" i="125" s="1"/>
  <c r="E70" i="125" s="1"/>
  <c r="G66" i="123"/>
  <c r="G74" i="123" s="1"/>
  <c r="E74" i="123" s="1"/>
  <c r="G67" i="122"/>
  <c r="G75" i="122" s="1"/>
  <c r="E75" i="122" s="1"/>
  <c r="E77" i="121"/>
  <c r="G77" i="121"/>
  <c r="G85" i="121" s="1"/>
  <c r="E85" i="121" s="1"/>
  <c r="E69" i="120"/>
  <c r="E70" i="120"/>
  <c r="G75" i="120"/>
  <c r="E54" i="119"/>
  <c r="G54" i="119" s="1"/>
  <c r="G62" i="119" s="1"/>
  <c r="E62" i="119" s="1"/>
  <c r="E52" i="118"/>
  <c r="G52" i="118" s="1"/>
  <c r="G60" i="118" s="1"/>
  <c r="E60" i="118" s="1"/>
  <c r="E65" i="117"/>
  <c r="G65" i="117" s="1"/>
  <c r="G73" i="117" s="1"/>
  <c r="E73" i="117" s="1"/>
  <c r="E66" i="116"/>
  <c r="G66" i="116" s="1"/>
  <c r="G74" i="116" s="1"/>
  <c r="E74" i="116" s="1"/>
  <c r="E66" i="115"/>
  <c r="G66" i="115" s="1"/>
  <c r="G74" i="115" s="1"/>
  <c r="E74" i="115" s="1"/>
  <c r="F76" i="114"/>
  <c r="H76" i="114" s="1"/>
  <c r="H84" i="114" s="1"/>
  <c r="F84" i="114" s="1"/>
  <c r="E77" i="113"/>
  <c r="G77" i="113" s="1"/>
  <c r="G85" i="113" s="1"/>
  <c r="E85" i="113" s="1"/>
  <c r="E65" i="112"/>
  <c r="G65" i="112" s="1"/>
  <c r="G73" i="112" s="1"/>
  <c r="E73" i="112" s="1"/>
  <c r="E59" i="111"/>
  <c r="G59" i="111" s="1"/>
  <c r="G67" i="111" s="1"/>
  <c r="E67" i="111" s="1"/>
  <c r="E67" i="110"/>
  <c r="G67" i="110"/>
  <c r="G75" i="110" s="1"/>
  <c r="E75" i="110" s="1"/>
  <c r="E65" i="109"/>
  <c r="G65" i="109" s="1"/>
  <c r="E73" i="109"/>
  <c r="G69" i="108"/>
  <c r="G77" i="108" s="1"/>
  <c r="E77" i="108" s="1"/>
  <c r="E65" i="107"/>
  <c r="G65" i="107" s="1"/>
  <c r="G73" i="107" s="1"/>
  <c r="E73" i="107" s="1"/>
  <c r="E73" i="106"/>
  <c r="G73" i="106" s="1"/>
  <c r="G81" i="106" s="1"/>
  <c r="E81" i="106" s="1"/>
  <c r="G63" i="105"/>
  <c r="G71" i="105" s="1"/>
  <c r="E71" i="105" s="1"/>
  <c r="E67" i="104"/>
  <c r="G67" i="104" s="1"/>
  <c r="G75" i="104" s="1"/>
  <c r="E75" i="104" s="1"/>
  <c r="E69" i="103"/>
  <c r="G69" i="103" s="1"/>
  <c r="G77" i="103" s="1"/>
  <c r="E77" i="103" s="1"/>
  <c r="E69" i="102"/>
  <c r="G69" i="102" s="1"/>
  <c r="G77" i="102" s="1"/>
  <c r="E77" i="102" s="1"/>
  <c r="F66" i="101"/>
  <c r="H66" i="101" s="1"/>
  <c r="H74" i="101"/>
  <c r="E68" i="100"/>
  <c r="G68" i="100" s="1"/>
  <c r="G76" i="100" s="1"/>
  <c r="E76" i="100" s="1"/>
  <c r="E85" i="99"/>
  <c r="G85" i="99" s="1"/>
  <c r="G93" i="99" s="1"/>
  <c r="E82" i="98"/>
  <c r="G82" i="98" s="1"/>
  <c r="G90" i="98" s="1"/>
  <c r="E90" i="98" s="1"/>
  <c r="E66" i="97"/>
  <c r="G66" i="97" s="1"/>
  <c r="G74" i="97" s="1"/>
  <c r="E74" i="97" s="1"/>
  <c r="E65" i="138" l="1"/>
  <c r="G65" i="138" s="1"/>
  <c r="G73" i="138" s="1"/>
  <c r="E73" i="138" s="1"/>
  <c r="D26" i="72"/>
  <c r="D84" i="72"/>
  <c r="F103" i="72"/>
  <c r="G138" i="72"/>
  <c r="G71" i="126"/>
  <c r="E71" i="126" s="1"/>
  <c r="F174" i="72"/>
  <c r="G174" i="72"/>
  <c r="E26" i="72"/>
  <c r="G45" i="72"/>
  <c r="C173" i="72"/>
  <c r="E68" i="120"/>
  <c r="G68" i="120" s="1"/>
  <c r="G76" i="120" s="1"/>
  <c r="E76" i="120" s="1"/>
  <c r="C138" i="72"/>
  <c r="F64" i="72"/>
  <c r="C26" i="72"/>
  <c r="E45" i="72"/>
  <c r="G64" i="72"/>
  <c r="C84" i="72"/>
  <c r="C64" i="72"/>
  <c r="D64" i="72"/>
  <c r="E64" i="72"/>
  <c r="D137" i="72"/>
  <c r="D138" i="72"/>
  <c r="D103" i="72"/>
  <c r="G173" i="72"/>
  <c r="C45" i="72"/>
  <c r="G26" i="72"/>
  <c r="D45" i="72"/>
  <c r="E84" i="72"/>
  <c r="E102" i="72"/>
  <c r="C137" i="72"/>
  <c r="D174" i="72"/>
  <c r="E103" i="72"/>
  <c r="F84" i="72"/>
  <c r="E174" i="72"/>
  <c r="F26" i="72"/>
  <c r="F45" i="72"/>
  <c r="E137" i="72"/>
  <c r="C174" i="72"/>
  <c r="C102" i="72"/>
  <c r="F137" i="72"/>
  <c r="G137" i="72"/>
  <c r="F102" i="72"/>
  <c r="G102" i="72"/>
  <c r="E138" i="72"/>
  <c r="E173" i="72"/>
  <c r="D173" i="72"/>
  <c r="C103" i="72"/>
  <c r="F138" i="72"/>
  <c r="F207" i="72" l="1"/>
  <c r="G205" i="72"/>
  <c r="G207" i="72"/>
  <c r="G206" i="72"/>
  <c r="C207" i="72"/>
  <c r="C205" i="72"/>
  <c r="E207" i="72"/>
  <c r="D205" i="72"/>
  <c r="E205" i="72"/>
  <c r="E206" i="72"/>
  <c r="D206" i="72"/>
  <c r="C206" i="72"/>
  <c r="D207" i="72"/>
  <c r="F205" i="72"/>
  <c r="F206" i="72"/>
  <c r="D216" i="72" l="1"/>
  <c r="E216" i="72"/>
  <c r="G210" i="72"/>
  <c r="F213" i="72"/>
  <c r="D215" i="72"/>
  <c r="D214" i="72" s="1"/>
  <c r="F212" i="72"/>
  <c r="F211" i="72" s="1"/>
  <c r="E215" i="72"/>
  <c r="G209" i="72"/>
  <c r="E214" i="72" l="1"/>
  <c r="C214" i="72" s="1"/>
  <c r="G208" i="72"/>
  <c r="E64" i="96"/>
  <c r="G64" i="96" s="1"/>
  <c r="G72" i="96" s="1"/>
  <c r="E72" i="96" s="1"/>
  <c r="E75" i="94"/>
  <c r="G75" i="94" s="1"/>
  <c r="G82" i="94"/>
  <c r="E62" i="93"/>
  <c r="G62" i="93" s="1"/>
  <c r="G70" i="93" s="1"/>
  <c r="E70" i="93" s="1"/>
  <c r="E61" i="92"/>
  <c r="G61" i="92" s="1"/>
  <c r="G69" i="92" s="1"/>
  <c r="E69" i="92" s="1"/>
  <c r="E70" i="91"/>
  <c r="G70" i="91" s="1"/>
  <c r="G78" i="91" s="1"/>
  <c r="E78" i="91" s="1"/>
  <c r="F83" i="90"/>
  <c r="H83" i="90" s="1"/>
  <c r="E74" i="89"/>
  <c r="G74" i="89" s="1"/>
  <c r="G82" i="89" s="1"/>
  <c r="E82" i="89" s="1"/>
  <c r="E68" i="88"/>
  <c r="G68" i="88" s="1"/>
  <c r="G76" i="88" s="1"/>
  <c r="E76" i="88" s="1"/>
  <c r="E75" i="87"/>
  <c r="G75" i="87" s="1"/>
  <c r="G83" i="87" s="1"/>
  <c r="E83" i="87" s="1"/>
  <c r="E67" i="86"/>
  <c r="G67" i="86" s="1"/>
  <c r="G75" i="86" s="1"/>
  <c r="E75" i="86" s="1"/>
  <c r="E66" i="85"/>
  <c r="G66" i="85" s="1"/>
  <c r="G74" i="85" s="1"/>
  <c r="E74" i="85" s="1"/>
  <c r="E59" i="84"/>
  <c r="G59" i="84" s="1"/>
  <c r="G67" i="84" s="1"/>
  <c r="E67" i="84" s="1"/>
  <c r="E67" i="83"/>
  <c r="E68" i="83"/>
  <c r="G73" i="83"/>
  <c r="E81" i="82"/>
  <c r="G81" i="82" s="1"/>
  <c r="G89" i="82" s="1"/>
  <c r="E89" i="82" s="1"/>
  <c r="E72" i="81"/>
  <c r="G72" i="81" s="1"/>
  <c r="G80" i="81" s="1"/>
  <c r="E80" i="81" s="1"/>
  <c r="E67" i="80"/>
  <c r="E68" i="80"/>
  <c r="E71" i="79"/>
  <c r="G71" i="79" s="1"/>
  <c r="G79" i="79" s="1"/>
  <c r="E79" i="79" s="1"/>
  <c r="E62" i="78"/>
  <c r="G62" i="78" s="1"/>
  <c r="G70" i="78" s="1"/>
  <c r="E70" i="78" s="1"/>
  <c r="F67" i="77"/>
  <c r="H67" i="77" s="1"/>
  <c r="H75" i="77"/>
  <c r="E73" i="76"/>
  <c r="E74" i="76"/>
  <c r="E66" i="83" l="1"/>
  <c r="G66" i="83" s="1"/>
  <c r="G74" i="83" s="1"/>
  <c r="E74" i="83" s="1"/>
  <c r="E72" i="76"/>
  <c r="G72" i="76" s="1"/>
  <c r="G80" i="76" s="1"/>
  <c r="E80" i="76" s="1"/>
  <c r="E66" i="80"/>
  <c r="G66" i="80" s="1"/>
  <c r="G74" i="80" s="1"/>
  <c r="E74" i="80" s="1"/>
  <c r="G83" i="94"/>
  <c r="E83" i="94" s="1"/>
  <c r="J200" i="71"/>
  <c r="I193" i="71"/>
  <c r="H193" i="71"/>
  <c r="G193" i="71"/>
  <c r="F193" i="71"/>
  <c r="D193" i="71"/>
  <c r="E192" i="71"/>
  <c r="E191" i="71"/>
  <c r="E190" i="71"/>
  <c r="E189" i="71"/>
  <c r="E188" i="71"/>
  <c r="E187" i="71"/>
  <c r="I183" i="71"/>
  <c r="H183" i="71"/>
  <c r="G183" i="71"/>
  <c r="F183" i="71"/>
  <c r="D183" i="71"/>
  <c r="D165" i="71" s="1"/>
  <c r="D166" i="71" s="1"/>
  <c r="E182" i="71"/>
  <c r="E181" i="71"/>
  <c r="E180" i="71"/>
  <c r="E179" i="71"/>
  <c r="E178" i="71"/>
  <c r="E177" i="71"/>
  <c r="I163" i="71"/>
  <c r="H163" i="71"/>
  <c r="G163" i="71"/>
  <c r="F163" i="71"/>
  <c r="D163" i="71"/>
  <c r="E162" i="71"/>
  <c r="E163" i="71" s="1"/>
  <c r="I154" i="71"/>
  <c r="H154" i="71"/>
  <c r="G154" i="71"/>
  <c r="F154" i="71"/>
  <c r="D154" i="71"/>
  <c r="E153" i="71"/>
  <c r="E152" i="71"/>
  <c r="E151" i="71"/>
  <c r="E150" i="71"/>
  <c r="E149" i="71"/>
  <c r="E148" i="71"/>
  <c r="I146" i="71"/>
  <c r="H146" i="71"/>
  <c r="G146" i="71"/>
  <c r="F146" i="71"/>
  <c r="D146" i="71"/>
  <c r="E145" i="71"/>
  <c r="E144" i="71"/>
  <c r="E143" i="71"/>
  <c r="E142" i="71"/>
  <c r="E141" i="71"/>
  <c r="E140" i="71"/>
  <c r="I129" i="71"/>
  <c r="H129" i="71"/>
  <c r="G129" i="71"/>
  <c r="F129" i="71"/>
  <c r="D129" i="71"/>
  <c r="E128" i="71"/>
  <c r="E127" i="71"/>
  <c r="I119" i="71"/>
  <c r="H119" i="71"/>
  <c r="G119" i="71"/>
  <c r="F119" i="71"/>
  <c r="D119" i="71"/>
  <c r="E118" i="71"/>
  <c r="E117" i="71"/>
  <c r="E116" i="71"/>
  <c r="E115" i="71"/>
  <c r="E114" i="71"/>
  <c r="I112" i="71"/>
  <c r="H112" i="71"/>
  <c r="H98" i="71" s="1"/>
  <c r="H99" i="71" s="1"/>
  <c r="G112" i="71"/>
  <c r="F112" i="71"/>
  <c r="D112" i="71"/>
  <c r="E111" i="71"/>
  <c r="E110" i="71"/>
  <c r="E109" i="71"/>
  <c r="E108" i="71"/>
  <c r="E107" i="71"/>
  <c r="I96" i="71"/>
  <c r="H96" i="71"/>
  <c r="G96" i="71"/>
  <c r="F96" i="71"/>
  <c r="D96" i="71"/>
  <c r="E95" i="71"/>
  <c r="E94" i="71"/>
  <c r="E93" i="71"/>
  <c r="E92" i="71"/>
  <c r="I83" i="71"/>
  <c r="H83" i="71"/>
  <c r="G83" i="71"/>
  <c r="F83" i="71"/>
  <c r="E83" i="71"/>
  <c r="D83" i="71"/>
  <c r="I80" i="71"/>
  <c r="I84" i="71" s="1"/>
  <c r="H80" i="71"/>
  <c r="H84" i="71" s="1"/>
  <c r="G80" i="71"/>
  <c r="G84" i="71" s="1"/>
  <c r="F80" i="71"/>
  <c r="F84" i="71" s="1"/>
  <c r="D80" i="71"/>
  <c r="E79" i="71"/>
  <c r="E78" i="71"/>
  <c r="E77" i="71"/>
  <c r="E76" i="71"/>
  <c r="E75" i="71"/>
  <c r="E74" i="71"/>
  <c r="E73" i="71"/>
  <c r="E72" i="71"/>
  <c r="E71" i="71"/>
  <c r="I62" i="71"/>
  <c r="H62" i="71"/>
  <c r="G62" i="71"/>
  <c r="F62" i="71"/>
  <c r="D62" i="71"/>
  <c r="E61" i="71"/>
  <c r="E62" i="71" s="1"/>
  <c r="I59" i="71"/>
  <c r="I63" i="71" s="1"/>
  <c r="H59" i="71"/>
  <c r="H63" i="71" s="1"/>
  <c r="G59" i="71"/>
  <c r="G63" i="71" s="1"/>
  <c r="F59" i="71"/>
  <c r="D59" i="71"/>
  <c r="D63" i="71" s="1"/>
  <c r="E58" i="71"/>
  <c r="E57" i="71"/>
  <c r="E56" i="71"/>
  <c r="E55" i="71"/>
  <c r="E54" i="71"/>
  <c r="E53" i="71"/>
  <c r="E52" i="71"/>
  <c r="E51" i="71"/>
  <c r="I42" i="71"/>
  <c r="H42" i="71"/>
  <c r="G42" i="71"/>
  <c r="F42" i="71"/>
  <c r="E42" i="71"/>
  <c r="D42" i="71"/>
  <c r="I39" i="71"/>
  <c r="H39" i="71"/>
  <c r="H43" i="71" s="1"/>
  <c r="G39" i="71"/>
  <c r="G43" i="71" s="1"/>
  <c r="F39" i="71"/>
  <c r="F43" i="71" s="1"/>
  <c r="D39" i="71"/>
  <c r="E38" i="71"/>
  <c r="E37" i="71"/>
  <c r="E36" i="71"/>
  <c r="E35" i="71"/>
  <c r="E34" i="71"/>
  <c r="E33" i="71"/>
  <c r="E32" i="71"/>
  <c r="E31" i="71"/>
  <c r="I22" i="71"/>
  <c r="H22" i="71"/>
  <c r="G22" i="71"/>
  <c r="F22" i="71"/>
  <c r="E22" i="71"/>
  <c r="I19" i="71"/>
  <c r="H19" i="71"/>
  <c r="G19" i="71"/>
  <c r="F19" i="71"/>
  <c r="D19" i="71"/>
  <c r="D23" i="71" s="1"/>
  <c r="E18" i="71"/>
  <c r="E17" i="71"/>
  <c r="E16" i="71"/>
  <c r="E15" i="71"/>
  <c r="E14" i="71"/>
  <c r="E13" i="71"/>
  <c r="E12" i="71"/>
  <c r="E11" i="71"/>
  <c r="E96" i="71" l="1"/>
  <c r="I165" i="71"/>
  <c r="I166" i="71" s="1"/>
  <c r="I167" i="71" s="1"/>
  <c r="F165" i="71"/>
  <c r="F166" i="71" s="1"/>
  <c r="F167" i="71" s="1"/>
  <c r="G165" i="71"/>
  <c r="G166" i="71" s="1"/>
  <c r="I23" i="71"/>
  <c r="E39" i="71"/>
  <c r="E43" i="71" s="1"/>
  <c r="E19" i="71"/>
  <c r="H131" i="71"/>
  <c r="H132" i="71" s="1"/>
  <c r="H133" i="71" s="1"/>
  <c r="E146" i="71"/>
  <c r="F98" i="71"/>
  <c r="F99" i="71" s="1"/>
  <c r="F100" i="71" s="1"/>
  <c r="I131" i="71"/>
  <c r="I132" i="71" s="1"/>
  <c r="F201" i="71"/>
  <c r="D43" i="71"/>
  <c r="D84" i="71"/>
  <c r="H100" i="71"/>
  <c r="H165" i="71"/>
  <c r="H166" i="71" s="1"/>
  <c r="H167" i="71" s="1"/>
  <c r="I133" i="71"/>
  <c r="E59" i="71"/>
  <c r="E63" i="71" s="1"/>
  <c r="D98" i="71"/>
  <c r="D99" i="71" s="1"/>
  <c r="D100" i="71" s="1"/>
  <c r="E119" i="71"/>
  <c r="E154" i="71"/>
  <c r="D167" i="71"/>
  <c r="E183" i="71"/>
  <c r="I43" i="71"/>
  <c r="E129" i="71"/>
  <c r="E193" i="71"/>
  <c r="H201" i="71"/>
  <c r="E112" i="71"/>
  <c r="F131" i="71"/>
  <c r="F132" i="71" s="1"/>
  <c r="F133" i="71" s="1"/>
  <c r="G201" i="71"/>
  <c r="G23" i="71"/>
  <c r="E80" i="71"/>
  <c r="E84" i="71" s="1"/>
  <c r="G98" i="71"/>
  <c r="G99" i="71" s="1"/>
  <c r="G100" i="71" s="1"/>
  <c r="I98" i="71"/>
  <c r="I99" i="71" s="1"/>
  <c r="I100" i="71" s="1"/>
  <c r="G131" i="71"/>
  <c r="G132" i="71" s="1"/>
  <c r="G133" i="71" s="1"/>
  <c r="G167" i="71"/>
  <c r="D131" i="71"/>
  <c r="D132" i="71" s="1"/>
  <c r="D202" i="71" s="1"/>
  <c r="E23" i="71"/>
  <c r="E131" i="71"/>
  <c r="E132" i="71" s="1"/>
  <c r="F63" i="71"/>
  <c r="I201" i="71"/>
  <c r="D201" i="71"/>
  <c r="F23" i="71"/>
  <c r="H23" i="71"/>
  <c r="E98" i="71" l="1"/>
  <c r="E99" i="71" s="1"/>
  <c r="E100" i="71" s="1"/>
  <c r="E133" i="71"/>
  <c r="G202" i="71"/>
  <c r="G200" i="71" s="1"/>
  <c r="F202" i="71"/>
  <c r="F200" i="71" s="1"/>
  <c r="E165" i="71"/>
  <c r="E166" i="71" s="1"/>
  <c r="E167" i="71" s="1"/>
  <c r="I202" i="71"/>
  <c r="E202" i="71"/>
  <c r="E201" i="71"/>
  <c r="E200" i="71" s="1"/>
  <c r="I200" i="71"/>
  <c r="H202" i="71"/>
  <c r="H200" i="71" s="1"/>
  <c r="D133" i="71"/>
  <c r="D200" i="71"/>
  <c r="D203" i="71" s="1"/>
  <c r="E65" i="61" l="1"/>
  <c r="E66" i="61"/>
  <c r="G71" i="61"/>
  <c r="E64" i="61" l="1"/>
  <c r="G64" i="61" s="1"/>
  <c r="G72" i="61" s="1"/>
  <c r="E72" i="61" s="1"/>
  <c r="E70" i="29"/>
  <c r="G70" i="29" s="1"/>
  <c r="G78" i="29" s="1"/>
  <c r="E78" i="29" s="1"/>
  <c r="E59" i="14" l="1"/>
  <c r="G59" i="14" s="1"/>
  <c r="G67" i="14" s="1"/>
  <c r="E67" i="14" s="1"/>
</calcChain>
</file>

<file path=xl/sharedStrings.xml><?xml version="1.0" encoding="utf-8"?>
<sst xmlns="http://schemas.openxmlformats.org/spreadsheetml/2006/main" count="10447" uniqueCount="3000">
  <si>
    <t>Kierunek studiów: zarządzanie i inżynieria produkcji</t>
  </si>
  <si>
    <t>Plan studiów</t>
  </si>
  <si>
    <t xml:space="preserve">Poziom studiów: pierwszy         </t>
  </si>
  <si>
    <t xml:space="preserve">Profil studiów: ogólnoakademicki             </t>
  </si>
  <si>
    <t>Forma studiów: niestacjonarne (NI)</t>
  </si>
  <si>
    <t>Rok 1</t>
  </si>
  <si>
    <t>Semestr 1</t>
  </si>
  <si>
    <t>Lp.</t>
  </si>
  <si>
    <t>Nazwa przedmiotu</t>
  </si>
  <si>
    <t>Status</t>
  </si>
  <si>
    <t>Wymiar ECTS</t>
  </si>
  <si>
    <t>Łączny wymiar godzin zajęć</t>
  </si>
  <si>
    <t>w tym:</t>
  </si>
  <si>
    <t>Forma zaliczenia końcowego</t>
  </si>
  <si>
    <t>wykłady</t>
  </si>
  <si>
    <t>seminaria</t>
  </si>
  <si>
    <t>ćwiczenia</t>
  </si>
  <si>
    <t>audytoryjne</t>
  </si>
  <si>
    <t>specja-listyczne</t>
  </si>
  <si>
    <t>Obowiązkowe</t>
  </si>
  <si>
    <t>Matematyka i statystyka opisowa</t>
  </si>
  <si>
    <t>A</t>
  </si>
  <si>
    <t>Zal.  </t>
  </si>
  <si>
    <t>Fizyka</t>
  </si>
  <si>
    <t>E</t>
  </si>
  <si>
    <t>Technologie informacyjne</t>
  </si>
  <si>
    <t>O</t>
  </si>
  <si>
    <t>Z</t>
  </si>
  <si>
    <t>Inżynieria materiałowa</t>
  </si>
  <si>
    <t>B</t>
  </si>
  <si>
    <t>Ekologia i zarządzanie środowiskowe</t>
  </si>
  <si>
    <t>Ekonomia</t>
  </si>
  <si>
    <t>Surowce i technologie produkcji</t>
  </si>
  <si>
    <t>Grafika inżynierska</t>
  </si>
  <si>
    <t>Łącznie obowiązkowe</t>
  </si>
  <si>
    <t>…</t>
  </si>
  <si>
    <t>Fakultatywne</t>
  </si>
  <si>
    <r>
      <t>Łącznie fakultatywne</t>
    </r>
    <r>
      <rPr>
        <b/>
        <vertAlign val="superscript"/>
        <sz val="10"/>
        <color indexed="8"/>
        <rFont val="Arial Narrow"/>
        <family val="2"/>
        <charset val="238"/>
      </rPr>
      <t>**</t>
    </r>
  </si>
  <si>
    <t>C</t>
  </si>
  <si>
    <t>RAZEM W SEMESTRZE (A+B)</t>
  </si>
  <si>
    <t>Semestr 2</t>
  </si>
  <si>
    <t>Język obcy</t>
  </si>
  <si>
    <t>Chemia</t>
  </si>
  <si>
    <t>Technika cieplna</t>
  </si>
  <si>
    <t>Mechanika techniczna i wytrzymałość materiałów</t>
  </si>
  <si>
    <t>Podstawy działalności gospodarczej i przedsiębiorczości</t>
  </si>
  <si>
    <t>S</t>
  </si>
  <si>
    <t>Finanse i rachunkowość</t>
  </si>
  <si>
    <t>Informatyka i systemy baz danych</t>
  </si>
  <si>
    <t>Rok 2</t>
  </si>
  <si>
    <t>Semestr 3</t>
  </si>
  <si>
    <t>Zal.</t>
  </si>
  <si>
    <t>Elektrotechnika</t>
  </si>
  <si>
    <t>Automatyka</t>
  </si>
  <si>
    <t>Badania operacyjne</t>
  </si>
  <si>
    <t>Podstawy zarządzania</t>
  </si>
  <si>
    <t>Marketing</t>
  </si>
  <si>
    <t>Logistyka w przedsiębiorstwie</t>
  </si>
  <si>
    <t>Historia, kultura, sztuka i tradycja regionu</t>
  </si>
  <si>
    <t>Semestr 4</t>
  </si>
  <si>
    <t xml:space="preserve">Projektowanie inżynierskie </t>
  </si>
  <si>
    <t>Robotyzacja</t>
  </si>
  <si>
    <t>Inżynieria przetwórstwa rolno-spożywczego</t>
  </si>
  <si>
    <t>Zarządzanie jakością w PRS</t>
  </si>
  <si>
    <t>Teoria procesów produkcyjnych</t>
  </si>
  <si>
    <t>Rachunek kosztów dla inżynierów</t>
  </si>
  <si>
    <t>Rok 3</t>
  </si>
  <si>
    <t>Semestr 5</t>
  </si>
  <si>
    <t>Inżynieria produkcji biopaliw</t>
  </si>
  <si>
    <t>Bezpieczeństwo pracy i ergonomia</t>
  </si>
  <si>
    <t>Zarządzanie produkcją i usługami</t>
  </si>
  <si>
    <t>Specjalność do wyboru - Organizacja systemów produkcyjnych (OSP) lub Inżynieria systemów produkcyjnych (ISP)</t>
  </si>
  <si>
    <t>F</t>
  </si>
  <si>
    <t>Z/E</t>
  </si>
  <si>
    <t xml:space="preserve"> Organizacja systemów produkcyjnych (OSP) </t>
  </si>
  <si>
    <t>Podstawy inżynierii systemów</t>
  </si>
  <si>
    <t>Systemy inżynierii produkcji i przetwarzania</t>
  </si>
  <si>
    <t>Produkcja biosurowców nieżywnościowych</t>
  </si>
  <si>
    <t>Badanie i rozwój produktu</t>
  </si>
  <si>
    <t>Łącznie fakultatywne</t>
  </si>
  <si>
    <t>Inżynieria systemów produkcyjnych (ISP)</t>
  </si>
  <si>
    <t>Systemy produkcji ekologicznej</t>
  </si>
  <si>
    <t>Infrastruktura energetyczna</t>
  </si>
  <si>
    <t>Programowanie sterowników mikroprocesorowych</t>
  </si>
  <si>
    <t>Systemy zabezpieczenia surowców</t>
  </si>
  <si>
    <t>Planowanie i organizacja prac inżynierskich</t>
  </si>
  <si>
    <t>Semestr 6</t>
  </si>
  <si>
    <t>Badania i pomiary przemysłowe</t>
  </si>
  <si>
    <t>Proseminarium</t>
  </si>
  <si>
    <t>Struktury i zastosowanie sztucznych sieci neuronowych</t>
  </si>
  <si>
    <t>Podstawy inżynierii oprogramowania</t>
  </si>
  <si>
    <t>Systemy sterowania produkcją i przepływem produkcji</t>
  </si>
  <si>
    <t>Audyt i planowanie energetyczne</t>
  </si>
  <si>
    <t>Infrastruktura techniczna przedsiębiorstwa</t>
  </si>
  <si>
    <t>Praktyka zawodowa (160 godz. = 4 tyg.)</t>
  </si>
  <si>
    <t>P</t>
  </si>
  <si>
    <t>Pojazdy i układy napędowe</t>
  </si>
  <si>
    <t>Technologie procesów produkcyjnych</t>
  </si>
  <si>
    <t>Transport w systemach produkcyjnych</t>
  </si>
  <si>
    <t>Normowanie i kosztorysowanie</t>
  </si>
  <si>
    <t>Zintegrowane systemy energetyczne</t>
  </si>
  <si>
    <t>Rok 4</t>
  </si>
  <si>
    <t>Semestr 7</t>
  </si>
  <si>
    <t>Egzamin dyplomowy</t>
  </si>
  <si>
    <t>Seminarium dyplomowe - inżynierskie</t>
  </si>
  <si>
    <t>Praca inżynierska</t>
  </si>
  <si>
    <t>Organizacja transportu w gosp. żywnościowej</t>
  </si>
  <si>
    <t>Systemy mechatroniczne pojazdów</t>
  </si>
  <si>
    <t>Systemy informacji przestrzennej</t>
  </si>
  <si>
    <t>Podstawy systemów wspomagania decyzji</t>
  </si>
  <si>
    <t>Gospodarka odpadami</t>
  </si>
  <si>
    <t>Systemy informatyczne w zarządzaniu produkcją</t>
  </si>
  <si>
    <t>Systemy informatyczne w inżynierii produkcji</t>
  </si>
  <si>
    <t>Zintegrowane systemy wytwarzania</t>
  </si>
  <si>
    <t>Dystrybucja i monitoring produktów rolno-spożywczych</t>
  </si>
  <si>
    <t>Odzysk i recykling w PRS</t>
  </si>
  <si>
    <t>Razem dla cyklu kształcenia</t>
  </si>
  <si>
    <t>Wyszczególnienie</t>
  </si>
  <si>
    <t>Łączna liczba egzaminów</t>
  </si>
  <si>
    <r>
      <t>specja-listyczne</t>
    </r>
    <r>
      <rPr>
        <vertAlign val="superscript"/>
        <sz val="10"/>
        <color rgb="FF000000"/>
        <rFont val="Arial Narrow"/>
        <family val="2"/>
        <charset val="238"/>
      </rPr>
      <t>*</t>
    </r>
  </si>
  <si>
    <t>w tym:   obowiązkowe</t>
  </si>
  <si>
    <t xml:space="preserve">             fakultatywne</t>
  </si>
  <si>
    <t>Udział zajęć fakultatywnych [%]</t>
  </si>
  <si>
    <t>przedmioty obowiązkowe podstawowe</t>
  </si>
  <si>
    <t>przedmioty obowiązkowe kierunkowe</t>
  </si>
  <si>
    <t>przedmioty humanistyczne i społeczne - obowiązkowe lub do wyboru</t>
  </si>
  <si>
    <t>obowiązkowe praktyki</t>
  </si>
  <si>
    <t>przedmioty uzupełniające do wyboru - fakultatywne</t>
  </si>
  <si>
    <t>Planowanie i audyt procesu produkcyjnego</t>
  </si>
  <si>
    <t>Inżynieria  produkcji w rolnictwie</t>
  </si>
  <si>
    <t>Kontrola metrologiczna</t>
  </si>
  <si>
    <t>Systemy utrzymania ruchu</t>
  </si>
  <si>
    <t>Planowanie i organizacja procesów logistycznych</t>
  </si>
  <si>
    <t>Ryzyko i bezpieczeństwo w systemach produkcyjnych</t>
  </si>
  <si>
    <t>Matematyka</t>
  </si>
  <si>
    <t>SL - stacjonarne, licencjackie; SI - stacjonarne, inżynierskie; SM - stacjonarne magisterskie; NI - niestacjonarne, inżynierskie; NM - niestacjonarne magisterskie</t>
  </si>
  <si>
    <t>kod dyscypliny: TZ - inżynieria mechaniczna, SZ - nauki o zarządzaniu i jakości</t>
  </si>
  <si>
    <r>
      <t>)</t>
    </r>
    <r>
      <rPr>
        <vertAlign val="superscript"/>
        <sz val="11"/>
        <rFont val="Arial Narrow"/>
        <family val="2"/>
        <charset val="238"/>
      </rPr>
      <t>*</t>
    </r>
    <r>
      <rPr>
        <sz val="11"/>
        <rFont val="Arial Narrow"/>
        <family val="2"/>
        <charset val="238"/>
      </rPr>
      <t xml:space="preserve"> - Podawane z dokładnością do 0,1 ECTS, gdzie 1 ECTS = 25-30 godz. zajęć</t>
    </r>
  </si>
  <si>
    <t>Sylabus obowiązujący od roku akad. 2023/2024</t>
  </si>
  <si>
    <r>
      <t>ECTS</t>
    </r>
    <r>
      <rPr>
        <vertAlign val="superscript"/>
        <sz val="11"/>
        <rFont val="Arial Narrow"/>
        <family val="2"/>
        <charset val="238"/>
      </rPr>
      <t>*</t>
    </r>
  </si>
  <si>
    <t>godz.</t>
  </si>
  <si>
    <t>praca własna</t>
  </si>
  <si>
    <t>zajęcia realizowane z wykorzystaniem metod i technik kształcenia na odległość </t>
  </si>
  <si>
    <t>udział w egzaminie i zaliczeniach</t>
  </si>
  <si>
    <t>obowiązkowe praktyki i staże</t>
  </si>
  <si>
    <t>udział w badaniach</t>
  </si>
  <si>
    <t>konsultacje</t>
  </si>
  <si>
    <t>ćwiczenia i seminaria</t>
  </si>
  <si>
    <t>zajęcia realizowane z bezpośrednim udziałem prowadzącego</t>
  </si>
  <si>
    <t>Struktura aktywności studenta:</t>
  </si>
  <si>
    <t>Dziedzina - nauki społeczne, dyscyplina - nauki o zarządzaniu i jakości (SZ)</t>
  </si>
  <si>
    <t>Dziedzina - nauki inżynieryjno-techniczne, dyscyplina - inżynieria mechaniczna (TZ)</t>
  </si>
  <si>
    <t>Struktura efektów uczenia się:</t>
  </si>
  <si>
    <t>Uzupełniająca</t>
  </si>
  <si>
    <t>Podstawowa</t>
  </si>
  <si>
    <t>Literatura:</t>
  </si>
  <si>
    <t>Sposoby weryfikacji oraz zasady i kryteria oceny</t>
  </si>
  <si>
    <t>Realizowane efekty uczenia się</t>
  </si>
  <si>
    <t>Tematyka zajęć</t>
  </si>
  <si>
    <t>Ćwiczenia projektowe</t>
  </si>
  <si>
    <t>Wykłady</t>
  </si>
  <si>
    <t>Treści nauczania:</t>
  </si>
  <si>
    <t>TZ</t>
  </si>
  <si>
    <t>KOMPETENCJE SPOŁECZNE - jest gotów do:</t>
  </si>
  <si>
    <t>TZ; SZ</t>
  </si>
  <si>
    <t>ZIP1_U17</t>
  </si>
  <si>
    <t>ZIP1_U01</t>
  </si>
  <si>
    <t>UMIEJĘTNOŚCI - potrafi:</t>
  </si>
  <si>
    <t>ZIP1_W06</t>
  </si>
  <si>
    <t>ZIP1_W05</t>
  </si>
  <si>
    <t>WIEDZA - zna i rozumie:</t>
  </si>
  <si>
    <t>dyscypliny</t>
  </si>
  <si>
    <t>efektu kierunkowego</t>
  </si>
  <si>
    <t>Odniesienie do (kod)</t>
  </si>
  <si>
    <t>Opis</t>
  </si>
  <si>
    <t>Kod składnika opisu</t>
  </si>
  <si>
    <t>Przedmiotowe efekty uczenia się:</t>
  </si>
  <si>
    <t>Wydział Inżynierii Produkcji i Energetyki                                                                                                                      Katedra Inżynierii Bioprocesów, Energetyki i Automatyzacji</t>
  </si>
  <si>
    <t>Nazwa jednostki właściwej dla koordynatora</t>
  </si>
  <si>
    <t>Prowadzący przedmiot:</t>
  </si>
  <si>
    <t>polski</t>
  </si>
  <si>
    <t>Język wykładowy</t>
  </si>
  <si>
    <t>Semestr studiów</t>
  </si>
  <si>
    <t>NI</t>
  </si>
  <si>
    <t>Kod formy studiów oraz poziomu studiów</t>
  </si>
  <si>
    <t>ogólnoakademicki</t>
  </si>
  <si>
    <t>Profil studiów</t>
  </si>
  <si>
    <t>Zarządzanie i inżynieria produkcji</t>
  </si>
  <si>
    <t>Kierunek studiów:</t>
  </si>
  <si>
    <t>Wymagania wstępne</t>
  </si>
  <si>
    <t>zaliczenie na ocenę</t>
  </si>
  <si>
    <t>Przedmiot:</t>
  </si>
  <si>
    <t>Sylabus przedmiotu</t>
  </si>
  <si>
    <t>Dębowski A. 2015. Automatyka. Technika regulacji. Wyd. WNT,  ISBN 978-83-7926-073-7, Warszawa</t>
  </si>
  <si>
    <t>Kostro J. 2017. Elementy, urządzenia i układy automatyki. WSiP, ISBN 978-83-02-05317-7,Warszawa</t>
  </si>
  <si>
    <t>Urbaniak A. 2017. Podstawy automatyki. Wyd. Pol. Poznańskiej,  ISBN 978-83-7143-335-1, Poznań</t>
  </si>
  <si>
    <t>Juszka H. 2006. Automatyzacja i robotyzacja w inżynierii rolniczej. Wyd. PTIR, ISBN 8390755343, Kraków</t>
  </si>
  <si>
    <t>Juszka H. 2004. Laboratorium z automatyki. Wyd. PTIR,  ISBN 8390755343, Kraków</t>
  </si>
  <si>
    <t>Zaliczenie pisemne (ocena z kolokwiów)
Zaliczenie sprawozdań z prac laboratoryjnych 
Udział w ocenie końcowej - 50%</t>
  </si>
  <si>
    <t>AUT_U1; AUT_U2; AUT_K1; AUT_K2</t>
  </si>
  <si>
    <t>Wyznaczanie i analiza charakterystyk dynamicznych czujników temperatury oraz wilgotności w układach automatycznej regulacji.</t>
  </si>
  <si>
    <t xml:space="preserve">Elektromagnetyczne układy sterowania. </t>
  </si>
  <si>
    <t>Modelowanie logicznych układów automatyki na elementach elektronicznych.</t>
  </si>
  <si>
    <t xml:space="preserve">Modelowanie logicznych układów automatyki na elementach elektromagnetycznych. </t>
  </si>
  <si>
    <t>Identyﬁkacja podstawowych obiektów dynamicznych metoda częstotliwościową.</t>
  </si>
  <si>
    <t>Identyﬁkacja obiektów regulacji metodą wymuszenia impulsowego.</t>
  </si>
  <si>
    <t xml:space="preserve">Identyﬁkacja obiektów regulacji metodą wymuszenia skokowego. </t>
  </si>
  <si>
    <t>Identyﬁkacja podstawowych elementów automatyki metodą wymuszenia jednostkowego.</t>
  </si>
  <si>
    <t xml:space="preserve">Analiza przebiegu regulacji liniowej poziomu cieczy. </t>
  </si>
  <si>
    <t>Wyznaczanie i analiza charakterystyk dynamicznych regulatora PID.</t>
  </si>
  <si>
    <t>Wyznaczanie i analiza charakterystyk statycznych elementów wykonawczych.</t>
  </si>
  <si>
    <t xml:space="preserve">Minimalizacja funkcji logicznych. Postać alternatywna i koniunkcyjna. </t>
  </si>
  <si>
    <t>Obliczanie G (s), y (t), x (t) na podstawie informacji graﬁcznej bądź analitycznej w programie Matlab-Simulink.</t>
  </si>
  <si>
    <t>Ćwiczenia laboratoryjne</t>
  </si>
  <si>
    <t>Egzamin pisemny 
Udział w ocenie końcowej  - 50%</t>
  </si>
  <si>
    <t>AUT_W1; AUT_W2; AUT_K1; AUT_K2</t>
  </si>
  <si>
    <t>Metodyka projektowania i wdrażaniu zautomatyzowanych systemów sterowania. Niezawodność działania. Układy z rezerwowaniem. Testowanie i diagnostyka. Problematyka eksploatacji systemów sterowania automatycznego w procesach produkcyjnych.</t>
  </si>
  <si>
    <t>Mikrokomputerowe systemy sterowania (MKSS). Specyﬁka, struktury i przeznaczenie. Sterowniki mikroprocesorowe. Budowa i zasada działania. Zastosowanie w systemach sterowania cyfrowego i automatycznej regulacji.</t>
  </si>
  <si>
    <t>Mikroprocesorowe systemy pomiarowe. Inteligentne przetworniki pomiarowe. Mikroprocesorowe analizatory i generatory sygnałów. Mikroprocesorowe systemy automatyki stosowane w urządzeniach i maszynach do sterowania procesami technologicznymi.</t>
  </si>
  <si>
    <t>Mikrosystemy. Sprzet (hardware), oprogramowanie (software). Systemy transmisji danych. Kanały transmisyjne. Modemy. Technika sprzęgania układów mikroprocesorowych w systemach automatyki. Struktura sprzętu. Zasady sprzęgania z urządzeniami zewnętrznymi.</t>
  </si>
  <si>
    <t>Architektura mikroprocesora i mikrokomputera. Wymagania stawiane mikroprocesorom i mikrokomputerom wykorzystywanym do sterowania procesami technologicznymi.</t>
  </si>
  <si>
    <t>Algebra układów przełączających. Modelowanie członów regulacji. Analiza układów regulacji. Programowalne systemy sterowania logicznego. Wielokanałowe regulatory cyfrowe.</t>
  </si>
  <si>
    <t>Podstawowe pojecia. Elementy i układy automatyki stosowane w systemach sterowania i regulacji. Sygnały, ich cechy i rodzaje. Technika cyfrowa i analogowa. Informacja cyfrowa i analogowa. Kodowanie, próbkowanie, kwantowanie.</t>
  </si>
  <si>
    <t>ZIP1_K04</t>
  </si>
  <si>
    <t>postrzegania swojej roli zawodowej, z uwzgledniem  otwartości na postęp techniczny w aspekcie układów automatyki</t>
  </si>
  <si>
    <t>AUT_K2</t>
  </si>
  <si>
    <t>ZIP1_K01</t>
  </si>
  <si>
    <t>uznawania znaczenia wiedzy oraz analizy szans i zagrożeń dla ludzi i środowiska wynikających ze stosowania układów automatyki</t>
  </si>
  <si>
    <t>AUT_K1</t>
  </si>
  <si>
    <t>ZIP1_U09</t>
  </si>
  <si>
    <t>AUT_U2</t>
  </si>
  <si>
    <t>AUT_U1</t>
  </si>
  <si>
    <t>budowę i zasadę działania mikrokomputerowych systemów sterowania, zna strukturę takich systemów</t>
  </si>
  <si>
    <t>AUT_W2</t>
  </si>
  <si>
    <t>budowę i zasadę działania podstawowych elementów i układów automatyki, przedstawia przykłady zastosowania</t>
  </si>
  <si>
    <t>AUT_W1</t>
  </si>
  <si>
    <t>3</t>
  </si>
  <si>
    <t>brak</t>
  </si>
  <si>
    <t>egzamin</t>
  </si>
  <si>
    <t>przedmiot obowiązkowy podstawowy</t>
  </si>
  <si>
    <t xml:space="preserve"> </t>
  </si>
  <si>
    <t>ZIP1_W04</t>
  </si>
  <si>
    <t>Wydział Inżynierii Produkcji i Energetyki                                                                                                                      Katedra Eksploatacji Maszyn, Ergonomii i Procesów Produkcyjnych</t>
  </si>
  <si>
    <t>przedmiot obowiązkowy kierunkowy</t>
  </si>
  <si>
    <t>Lipiec-Zajchowska M. 2003. Wspomaganie procesów decyzyjnych, tom III. Badania Operacyjne, Wydawnictwo C.H. Beck, Warszawa</t>
  </si>
  <si>
    <t>Zaliczenie pisemne
Udział w ocenie końcowej - 60 %</t>
  </si>
  <si>
    <t>BOP-U01; BOP-U02; BOP-K01; BOP-K02</t>
  </si>
  <si>
    <t>Programowanie sieciowe. Minimalne drzewo rozpinające. Wybór najkrótszej drogi w sieci. Maksymalny przepływ w sieci. Algorytm Forda-Fulkersona.</t>
  </si>
  <si>
    <t>Sieci stochastyczne. Metoda PERT.</t>
  </si>
  <si>
    <t>Konstrukcja sieci zależności. Metoda CPM.</t>
  </si>
  <si>
    <t>Zagadnienia transportowe. Pierwsze dopuszczalne rozwiązania bazowe.</t>
  </si>
  <si>
    <t>Programowanie całkowito liczbowe. Problem lokalizacji.</t>
  </si>
  <si>
    <t>Podejmowanie decyzji w warunkach niepewności. Reguła maksymalnej korzyści. Reguła maksymalnej użyteczności. Wieloetapowe drzewo decyzyjne.</t>
  </si>
  <si>
    <t>Podejmowanie decyzji w warunkach ryzyka.</t>
  </si>
  <si>
    <t>Rozwiązanie problemu linowego z wykorzystaniem rachunku na macierzach.</t>
  </si>
  <si>
    <t>Programowanie liniowe metoda simpleks.</t>
  </si>
  <si>
    <t>Programowanie linowe. Metoda wykreślna.</t>
  </si>
  <si>
    <t>Zaliczenie pisemne  
Udział w ocenie końcowej - 40 %</t>
  </si>
  <si>
    <t>BOP-W01; BOP-K01; BOP-K02</t>
  </si>
  <si>
    <t>Algorytmy grafowe. Minimalne drzewo rozpinające. Najkrótsza droga w grafie. Maksymalny przepływ w sieci. Algorytmy Prima, Kruskala, Dijkstry, Forda-Fulkersona.</t>
  </si>
  <si>
    <t>Zarządzanie projektami. Konstrukcja sieci zależności o zdeterminowanej strukturze logicznej. Metoda drogi krytycznej CPM. Stochastyczne siei zależności. Metoda PERT.</t>
  </si>
  <si>
    <t>Podejmowanie decyzji w warunkach niepełnej informacji. Podejmowanie decyzji w warunkach ryzyka. Podejmowanie decyzji w warunkach niepewności. Gry dwuosobowe o zerowej sumie wypłat.</t>
  </si>
  <si>
    <t>Zagadnienie transportowe. Własności zadania transportowego. Praktyczne wykorzystanie zagadnienia transportowo produkcyjnego.</t>
  </si>
  <si>
    <t>Programowanie liniowe w liczbach całkowitych. Metoda podziału i ograniczeń. Metoda cięć. Zagadnienie lokalizacji z wykorzystaniem programowania całkowitoliczbowego.</t>
  </si>
  <si>
    <t>Programowanie liniowe. Model matematyczny. Zbiór rozwiązań dopuszczalnych. Funkcja kryterium. Metoda simpleks. Przypadki szczególne. Analiza wrażliwości. Dualizm w programowaniu liniowym.</t>
  </si>
  <si>
    <t>ZIP1_K03</t>
  </si>
  <si>
    <t>kreatywnego myślenia oraz podejmowania decyzji w zakresie zarządzania i inżynierii produkcji z wykorzystaniem narzędzi komputerowych (optymalizacja)</t>
  </si>
  <si>
    <t xml:space="preserve">ciągłego zdobywania wiedzy dostępnej w opisach i dokumentacji technicznej aplikacji optymalizacyjnych, dokształcania i samodoskonalenia </t>
  </si>
  <si>
    <t>ZIP1_U16</t>
  </si>
  <si>
    <t>przetwarzać dane w różnych postaciach - macierz koincydencji, graf, tablica połączeń, czytać i interpretować diagramy oraz formułować modele matematyczne wykorzystywane w optymalizacji</t>
  </si>
  <si>
    <t>TZ;SZ</t>
  </si>
  <si>
    <t>ZIP1_U10</t>
  </si>
  <si>
    <t>planować i optymalizować procesy produkcyjne i logistyczne przedsiębiorstwa z wykorzystaniem optymalizacji liniowej</t>
  </si>
  <si>
    <t>metody stosowane w badaniach operacyjnych, takie jak: metoda optymalizacji simplex, metody programowania sieciowego CPM, PERT, metody oparte na grafach jak MST, wyznaczania najkrótszej ścieżki</t>
  </si>
  <si>
    <t>Wydział Inżynierii Produkcji i Energetyki                                                                                                                      Katedra Inżynierii Produkcji, Logistyki i Informatyki Stosowanej</t>
  </si>
  <si>
    <t>ZIP1_U15</t>
  </si>
  <si>
    <t>TZ; ZS</t>
  </si>
  <si>
    <t>ZIP1_K02</t>
  </si>
  <si>
    <t>ZIP1_U06</t>
  </si>
  <si>
    <t>ZIP1_W16</t>
  </si>
  <si>
    <t>ZIP1_W02</t>
  </si>
  <si>
    <t>Cox P.A. 2009. Chemia nieorganiczna. Krótkie wykłady. Wydawnictwo Naukowe PWN, Warszawa</t>
  </si>
  <si>
    <t>Almond M., Spillman M., Page E. 2021. Chemia nieorganiczna. Warszawa</t>
  </si>
  <si>
    <t>Zaliczenie pisemne (ocena z kolokwium i sprawozdań)  
Udział w ocenie końcowej - 50%</t>
  </si>
  <si>
    <t>CHE_U1, CHE_U2,CHE_K1</t>
  </si>
  <si>
    <t>Reakcje utleniania-redukcji. Samorzutny kierunek reakcji redoks. Bilansowanie reakcji redoks.</t>
  </si>
  <si>
    <t>Oznaczenia alkalimetryczne:  oznaczanie zawartości słabych i mocnych kwasów w próbce roztworu. Obliczenia w analizie objętościowej.</t>
  </si>
  <si>
    <t xml:space="preserve">Oznaczenia acydymetryczne: oznaczanie zawartości słabych i mocnych zasad w próbce roztworu. </t>
  </si>
  <si>
    <t>Mianowanie sporządzonego roztworu kwasu solnego, mianowanie sporządzonego roztworu wodorotlenku sodu.</t>
  </si>
  <si>
    <t>Wstęp do analizy objętościowej – alkacymetria. Sporządzanie roztworów około 0,1M kwasu solnego i około 0,1M wodorotlenku sodu.</t>
  </si>
  <si>
    <t>Sporządzanie roztworów o określonych stężeniach procentowych i molowych z naważek oraz przez rozcieńczanie roztworów stężonych. Obliczenia ze stężeń roztworów.</t>
  </si>
  <si>
    <t>Hydroliza soli – odczyn roztworów soli hydrolizujących i niehydrolizujących.</t>
  </si>
  <si>
    <t>Odczyn roztworów, skala pH. Wyznaczanie pH roztworów soli, kwasów i zasad metodą potencjometryczną.</t>
  </si>
  <si>
    <t>Klasyfikacja reakcji związków nieorganicznych. Przeprowadzenie reakcji chemicznych. Zapis równań reakcji. Formułowanie obserwacji i wniosków. Obliczenia stechiometryczne.</t>
  </si>
  <si>
    <t>Klasyfikacja związków nieorganicznych. Zapis wzorów sumarycznych i strukturalnych tych związków.</t>
  </si>
  <si>
    <t>Regulamin pracowni, zasady BHP. Zasady pracy z odczynnikami chemicznymi (zagrożenia i środki ostrożności). Odpady chemiczne i ich utylizacja. Szkło laboratoryjne i podstawowy sprzęt w laboratorium chemicznym. Podstawowe czynności laboratoryjne.</t>
  </si>
  <si>
    <t>Egzamin pisemny.
Udział w ocenie końcowej: 50%</t>
  </si>
  <si>
    <t>CHE_W1, CHE_W2, CHE_K1</t>
  </si>
  <si>
    <t>Szereg elektrochemiczny, potencjały elektrodowe, elektrody I-go i II-go rodzaju. Ogniwa galwaniczne.</t>
  </si>
  <si>
    <t xml:space="preserve">Reakcje utleniania-redukcji. Bilansowanie reakcji redoks. </t>
  </si>
  <si>
    <t>Układy koloidalne: charakterystyka, podział i metody otrzymywania. Budowa cząstek koloidalnych. Koagulacja i peptyzacja koloidów.</t>
  </si>
  <si>
    <t xml:space="preserve">Teorie kwasów i zasad. Hydroliza soli, roztwory buforowe. </t>
  </si>
  <si>
    <t>Iloczyn rozpuszczalności, związki trudno rozpuszczalne, reakcje wytrącania osadów.</t>
  </si>
  <si>
    <t>Wyznaczanie pH roztworów, hydroliza soli, odczyn roztworów soli, roztwory buforowe.</t>
  </si>
  <si>
    <t xml:space="preserve">Autodysocjacja wody, iloczyn jonowy wody, wykładnik stężenia jonów wodorowych pH i wodorotlenowych pOH. </t>
  </si>
  <si>
    <t xml:space="preserve">Elektrolity. Dysocjacja elektrolityczna, stała i stopień dysocjacji, prawo rozcieńczeń Ostwalda. </t>
  </si>
  <si>
    <t>Roztwory nienasycone, nasycone, krystalizacja. Sposoby wyrażania stężeń roztworów. Przeliczanie stężeń.</t>
  </si>
  <si>
    <t xml:space="preserve">Typy reakcji chemicznych. Szybkość reakcji. Reakcje nieodwracalne i odwracalne, stan równowagi, reguła przekory. </t>
  </si>
  <si>
    <t>Podstawowe pojęcia i prawa chemiczne. Prawo zachowania masy, stałości składu, prawo Avogadro. Współczesne poglądy na budowę atomu.</t>
  </si>
  <si>
    <t>Elektroujemność. Rodzaje wiązań chemicznych i wpływ rodzaju wiązania na właściwości związku chemicznego.</t>
  </si>
  <si>
    <t xml:space="preserve">Układ okresowy pierwiastków. Właściwości pierwiastków wynikające z ich położenia w układzie okresowym. </t>
  </si>
  <si>
    <t>Struktura elektronowa atomu, liczby kwantowe, orbitale atomowe, konfiguracja elektronowa pierwiastków.</t>
  </si>
  <si>
    <t>Budowa materii, atom, cząstki elementarne, jądro atomowe, izotopy - zastosowanie, alotropia.</t>
  </si>
  <si>
    <t>ciągłego zdobywania wiedzy w celu poznania praw rządzących procesami chemicznymi oraz samodoskonalenia umożliwiającego rozwiązywanie problemów praktycznych</t>
  </si>
  <si>
    <t>CHE_K1</t>
  </si>
  <si>
    <t>ZIP1_U02</t>
  </si>
  <si>
    <t>opracowywać i analizować uzyskane wyniki i wyciągać wnioski w obszarze chemii</t>
  </si>
  <si>
    <t>CHE_U1</t>
  </si>
  <si>
    <t>zbierać istotne informacje z zaplanowanych i prawidłowo przeprowadzonych doświadczeń chemicznych</t>
  </si>
  <si>
    <t xml:space="preserve">ZIP1_W02       </t>
  </si>
  <si>
    <t>CHE_W1</t>
  </si>
  <si>
    <t>najważniejsze reakcje i wielkości chemiczne będące podstawą do rozwiązywania 
problemów inżynierskich</t>
  </si>
  <si>
    <t>Wydział Technologii Żywności                                                                                                              Katedra Chemii</t>
  </si>
  <si>
    <t>2</t>
  </si>
  <si>
    <t xml:space="preserve">brak </t>
  </si>
  <si>
    <t>obowiązkowy podstawowy</t>
  </si>
  <si>
    <t>ZIP1_U12</t>
  </si>
  <si>
    <t>ZIP1_W12</t>
  </si>
  <si>
    <t>ZIP1_W10</t>
  </si>
  <si>
    <t>ECTS</t>
  </si>
  <si>
    <t>dziedzina nauki społeczne, dyscyplina nauki o zarządzaniu i jakości (SZ)</t>
  </si>
  <si>
    <t xml:space="preserve">Dyscyplina – </t>
  </si>
  <si>
    <t>dziedzina nauki inżynieryjno-techniczne, dyscyplina inżynieria mechaniczna (TZ)</t>
  </si>
  <si>
    <t>Dobrzańska B., Dobrzański G., Kiełczewski D. 2008. Ochrona środowiska przyrodniczego.  PWN, Warszawa</t>
  </si>
  <si>
    <t>Holtzer M., Grabowska B. 2010. Podstawy ochrony środowiska z elementami zarządzania środowiskowego. Wydawnictwa AGH, Kraków</t>
  </si>
  <si>
    <t>Projekt końcowy. Udział w ocenie końcowej przedmiotu - 25%.</t>
  </si>
  <si>
    <t>Zaliczenie ustne. Udział w ocenie końcowej przedmiotu - 25%.</t>
  </si>
  <si>
    <t>EZS_U1, EZS_K1</t>
  </si>
  <si>
    <t>Ćwiczenia audytoryjne</t>
  </si>
  <si>
    <t>Egzamin końcowy w formie pisemnej, pytania otwarte. 
Udział w ocenie końcowej - 50%.</t>
  </si>
  <si>
    <t>EZS_W1, EZS_W2, EZS_W3, EZS_K1</t>
  </si>
  <si>
    <t>TZ, SZ</t>
  </si>
  <si>
    <t>rozstrzygania dylematów i identyfkowania skutków wpływu działalności produkcyjnej na środowisko oraz ponoszenia odpowiedzialności za podejmowane decyzje</t>
  </si>
  <si>
    <t>EZS_K1</t>
  </si>
  <si>
    <t>w oparciu o dostępne źródła informacji i dane ocenić oddziaływanie środowiskowe działalności rolniczej i nierolniczej</t>
  </si>
  <si>
    <t>EZS_U1</t>
  </si>
  <si>
    <t>SZ</t>
  </si>
  <si>
    <t>ZIP1_W11</t>
  </si>
  <si>
    <t xml:space="preserve">systemy zarządzania środowiskowego i zasady przeprowadzania przeglądu środowiskowego </t>
  </si>
  <si>
    <t>EZS_W3</t>
  </si>
  <si>
    <t>skutki środowiskowe działalności gospodarczej</t>
  </si>
  <si>
    <t>EZS_W2</t>
  </si>
  <si>
    <t>funkcjonowanie ekosystemów, w tym zjawiska i procesy zachodzące w środowisku oraz przyczyny degradacji i dewastacji środowiska</t>
  </si>
  <si>
    <t>EZS_W1</t>
  </si>
  <si>
    <t>Katedra Eksploatacji Maszyn, Ergonomii i Procesów Produkcyjnych</t>
  </si>
  <si>
    <t>Wydział Inżynierii Produkcji i Energetyki</t>
  </si>
  <si>
    <t>Milewski R., Kwiatkowski E. (red.). 2015. Podstawy ekonomii. PWN, Warszawa</t>
  </si>
  <si>
    <t>Oleksiuk A., Białek J. 2008. Mikreekonomia. Wydawnictwo Key Text, Warszawa</t>
  </si>
  <si>
    <t xml:space="preserve">Nasiłowski M. 2013. System rynkowy. Podstawy mikro- i makroekonomii. Wydawnictwo Key Text, Warszawa </t>
  </si>
  <si>
    <t>Gregory Mankiw N., Mark P.Taylor. 2022 Mikroekonomia. Polskie Wydawnictwo Ekonomiczne, Warszawa</t>
  </si>
  <si>
    <t>Zaliczenie pisemne (ocena z projektów i zadań pisemnych)                                                                                              Udział w ocenie końcowej - 50%</t>
  </si>
  <si>
    <t>EKN_U1; EKN_U2; EKN_K1</t>
  </si>
  <si>
    <t>Analiza przedsięwzieć produkcyjnych i inwestycyjnych przedsiębiorstwa a zmiany podstawowych mierników makroekonomicznych</t>
  </si>
  <si>
    <t>Egzamin pisemny (w formie pytań otwartych, zamkniętych)                                                                                              Udział w ocenie końcowej - 50%</t>
  </si>
  <si>
    <t>wiedza i kompetencje EKN_W1; EKN_W2; EKN_K1</t>
  </si>
  <si>
    <t>TZ,SZ</t>
  </si>
  <si>
    <t>ZIP_K03</t>
  </si>
  <si>
    <t>samodzielnego i kreatywnego myślenia, oraz działania jak i podejmowania decyzji ekonomicznych (zależnie od rodzaju rynku i uwarunkowań makroekonomicznych) w zakresie zarządzania i inżynierii produkcji w obszarze agrobiznesu, ze świadomością znaczenia aspektów technicznych i pozatechnicznych</t>
  </si>
  <si>
    <t>EKN_K1</t>
  </si>
  <si>
    <t>ZIP_U14</t>
  </si>
  <si>
    <t>przeprowadzić analizę zmian podstawowych czynników makroekonomicznych stosując odpowiednie metody i narzędzia, oraz określić i ocenić ich wpływ na przedsięwzięcia produkcyjne w przedsiębiorstwie</t>
  </si>
  <si>
    <t>EKN_U2</t>
  </si>
  <si>
    <t>określić i ocenić wielkość zatrudnienia i produkcji przedsiębiorstwa stosując metody i narzędzia analizy ekonomicznej, na podstawie danych dla podstawowych rodzajów rynku</t>
  </si>
  <si>
    <t>EKN_U1</t>
  </si>
  <si>
    <t>ZIP_W11</t>
  </si>
  <si>
    <t xml:space="preserve">uwarunkowania makroekonomiczne dotyczące zmiany wielkości PKB, stopy procentowej, poziomu inflacji i bezrobocia a funkcjonowanie przedsiębiorstw </t>
  </si>
  <si>
    <t>EKN_W2</t>
  </si>
  <si>
    <t>podstawowe zjawiska ekonomiczne kształtujące popyt, podaż, zmiany stanów równowagi rynkowej, gospodarka,oraz rodzaje i strukture rynków jak i wielkość produkcji przedsiębiorstw maksymalizujących zysku a dobrobyt społeczny</t>
  </si>
  <si>
    <t>EKN_W1</t>
  </si>
  <si>
    <t>Wydział Inżynierii Produkcji i Energetyki                                                                                                                      Katedra Katedra Inżynierii Bioprocesów, Energetyki i Automatyzacji</t>
  </si>
  <si>
    <t>1</t>
  </si>
  <si>
    <t>Bolkowski S. 2007. Teoria obwodów elektrycznych Wyd. 8. Wydawnictwa Naukowo-Techniczne, Warszawa</t>
  </si>
  <si>
    <t>Marecki J. 2017. Podstawy przemian energetycznych. Wyd. 4. Wydawnictwo Naukowe PWN, Warszawa</t>
  </si>
  <si>
    <t>Trojanowska M. Elektrotechnika. Zagadnienia wybrane. Preskrypt. Uniwersytet Rolniczy, Kraków</t>
  </si>
  <si>
    <t>Sawicki F. A. 1999. Zbiór zadań z elektrotechniki: obwody prądu stałego i przemiennego, miernictwo elektryczne, transformatory, maszyny prądu stałego, silniki asynchroniczne, dobór silników, instalacje elektryczne. Wydawnictwo ART, Olsztyn</t>
  </si>
  <si>
    <t>Hempowicz P. 2009. Elektrotechnika i elektronika dla nie elektryków. Wyd. 6. Wydawnictwa Naukowo-Techniczne, Warszawa</t>
  </si>
  <si>
    <t>Zaliczenie pisemne (ocena z kolokwium)      
Zaliczenie bez oceny sprawozdań z prac laboratoryjnych                                                                                           Udział w ocenie końcowej -50%</t>
  </si>
  <si>
    <t>ELE_U1; ELE_U2</t>
  </si>
  <si>
    <t>Efektywne użytkowanie energii elektrycznej.</t>
  </si>
  <si>
    <t xml:space="preserve">Badanie osprzętu silników elektrycznych. </t>
  </si>
  <si>
    <t>Badanie silników elektrycznych.</t>
  </si>
  <si>
    <t>Badanie transformatorów.</t>
  </si>
  <si>
    <t>Badanie prądnic.</t>
  </si>
  <si>
    <t>Obliczenia i pomiary podstawowych wielkości elektrycznych w obwodach prądu sinusoidalnie zmiennego.</t>
  </si>
  <si>
    <t>Obliczenia i pomiary podstawowych wielkości elektrycznych w obwodach prądu stałego.</t>
  </si>
  <si>
    <t>Egzamin pisemny (w formie testu i zadań obliczeniowych)                                                                                              Udział w ocenie końcowej -50%</t>
  </si>
  <si>
    <t>ELE_W1; ELE_W2; ELE_K1; ELE_K2</t>
  </si>
  <si>
    <t xml:space="preserve">Instalacje elektryczne. </t>
  </si>
  <si>
    <t>Użytkowanie energii elektrycznej i podstawy napędu elektrycznego.</t>
  </si>
  <si>
    <t>Przetwarzanie i przesyłanie energii elektrycznej.</t>
  </si>
  <si>
    <t>Wytwarzanie energii elektrycznej.</t>
  </si>
  <si>
    <t>Metody rozwiązywania obwodów prądu sinusoidalnie zmiennego.</t>
  </si>
  <si>
    <t>Metody rozwiązywania obwodów prądu stałego.</t>
  </si>
  <si>
    <t>Teoria obwodów elektrycznych.</t>
  </si>
  <si>
    <t>rzetelnego wykorzystania w praktyce zawodowej posiadanych kwalifikacji inżynierskich z zakresu elektrotechniki, w trosce o bezpieczeństwo użytkowników</t>
  </si>
  <si>
    <t>ELE_K2</t>
  </si>
  <si>
    <t>uznania potrzeby ciągłego dokształcania się i podnoszenia kwalifikacji w celu zdobycia wiedzy niezbędnej w rozwiązywaniu problemów poznawczych i praktycznych z zakresu zarządzania i inżynierii produkcji</t>
  </si>
  <si>
    <t>ELE_K1</t>
  </si>
  <si>
    <t>dobrać i zastosować elementy elektrotechniki na etapie projektowania i eksploatacji systemów produkcyjnych</t>
  </si>
  <si>
    <t>ELE_U2</t>
  </si>
  <si>
    <t>przeprowadzać obserwacje i pomiary w obwodach elektrycznych, analizować oraz interpretować ich wyniki</t>
  </si>
  <si>
    <t>ELE_U1</t>
  </si>
  <si>
    <t>ZIP1_W06
ZIP1_W09</t>
  </si>
  <si>
    <t xml:space="preserve">zjawiska i procesy związane z doborem i eksploatacją maszyn i urządzeń elektrycznych wykorzystywanych  w obszarze produkcji i przetwórstwa rolno-spożywczego </t>
  </si>
  <si>
    <t>ELE_W2</t>
  </si>
  <si>
    <t>ELE_W1</t>
  </si>
  <si>
    <t xml:space="preserve">Elektrotechnika </t>
  </si>
  <si>
    <t>Kmiecik- Kiszka Z., Szaro L. 2007. Rachunkowość od podstaw. Wydawnictwo Akademii Rolniczej w Krakowie, Kraków</t>
  </si>
  <si>
    <t>Owsiak S. 2002. Podstawy nauki finansów. PWE, Warszawa</t>
  </si>
  <si>
    <t xml:space="preserve">Micherda B. 2010. Podstawy rachunkowości. Aspekty teoretyczne i praktyczne. Wydawnictwo Naukowe PWN, Warszawa </t>
  </si>
  <si>
    <t xml:space="preserve">Owsiak S. 2015. Finanse. PWE, Warszawa </t>
  </si>
  <si>
    <t xml:space="preserve">Begg D. i inni 2007. Makroekonomia. PWE, Warszawa </t>
  </si>
  <si>
    <t>Zaliczenie pisemne (ocena z kolokwium)                                                                                                 
Udział w ocenie końcowej -60%</t>
  </si>
  <si>
    <t>FIR_U1; FIR_U2; FIR_U3</t>
  </si>
  <si>
    <t>Koszt kapitału własnego i długu.Inwestowanie i metody oceny projektów inwestycyjnych.Podział i funkcjonowanie kont księgowych oraz plan kont.Bilans jako obraz majątku i kapitałów przedsiębiorstwa. Rachunek zysków i strat jako podstawa oceny wyniku finansowego.Operacje gospodarcze wpływające na wynik finansowy.Księgowe, ustalanie wyniku finansowego i jego podział.</t>
  </si>
  <si>
    <t xml:space="preserve">Nadwyżka i deficyt budżetowy, a charakter polityki fiskalnej. Automatyczne stabilizatory i aktywna polityka fiskalna państwa. Wstrząsy popytowe, a rynek pieniądza, oraz charakter polityki stabilizacyjnej i znaczenie przyszłych podatków. Model IS-LM w działaniu jako narzędzie do określenia dla wybranej gospodarki jej makroekonomicznych uwarunkowań, oraz zasadności jak i skutków zastosowania danego działania polityki pieniężnej i fiskalnej dla odpowiedniego przypadku. </t>
  </si>
  <si>
    <t xml:space="preserve">Model zagregowanych wydatków. Konsumpcja, inwestycje i oszczędności. Wzrost popytu globalnego, a paradoks oszczędzania. Mnożniki wydatkowe w gospodarce (konsumpcyjny, inwestycyjny, wydatków państwa) ich mechanizmy, uwarunkowania i skutki. </t>
  </si>
  <si>
    <t xml:space="preserve">Popyt na pieniądz, ujęcie klasyczne a ujęcie keynesowskie. Elastyczność popytu na pieniądz a poziom stopy procentowej, gra na zmianę ceny obligacji, pułapka płynności. Stan równowagi na rynkach finansowych. Reguły polityki pieniężnej, oraz jej cele i narzędzia. Stopy procentowe i mechanizm transmisyjny działań banku centralnego. Kontrola podaży pieniądza. </t>
  </si>
  <si>
    <t>Mechanizm kreacji pieniądza przez współczesne systemy bankowe. Baza monetarna i mnożnik kreacji. Miary pieniądza. Podaż pieniądza, funkcja i zadania banku centralnego, oraz rola banków komercyjnych. Główny cel i narzędzia banku centralnego.</t>
  </si>
  <si>
    <r>
      <t xml:space="preserve">Ćwiczenia </t>
    </r>
    <r>
      <rPr>
        <b/>
        <sz val="11"/>
        <rFont val="Arial Narrow"/>
        <family val="2"/>
        <charset val="238"/>
      </rPr>
      <t>audytoryjne</t>
    </r>
  </si>
  <si>
    <t>FIR_W1; FIR_W2; FIR_W3; FIR_K1</t>
  </si>
  <si>
    <t xml:space="preserve">Zasady i podstawy prawne rachunkowości jako systemu informacyjnego przedsiębiorstwa.Rachunkowość jako źródło informacji ekonomicznych i jej struktura. Uregulowania prawne rachunkowości. Operacje gospodarcze bilansowe. Pojęcie, istota i rodzaje operacji gospodarczych bilansowych. </t>
  </si>
  <si>
    <t>Powiązanie systemu finansowego przedsiębiorstwa z systemem finansowym państwa. Zasady finansowania i inwestowania kapitał obcy i jego pozyskiwanie.</t>
  </si>
  <si>
    <t xml:space="preserve">Wyprowadzenie krzywych IS oraz LM dla danych warunków gospodarczych. Równowaga na rynku produktów i pieniądza w modelu IS-LM. Zarządzanie popytem. Wzajemne oddziaływanie polityki fiskalnej i monetarnej w modelu IS-LM. Model IS-LM jako narzędzie aplikacji współczesnych teorii makroekonomii. </t>
  </si>
  <si>
    <t xml:space="preserve">Zmiany wielkości podaży pieniądza - zjawisko nominalne czy realne. Mechanizm transmisyjny działań banku centralnego i polityki pieniężnej. </t>
  </si>
  <si>
    <t xml:space="preserve">Pieniądz, geneza, jego istota i funkcja w systemie gospodarczym. Rola i znaczenie banku centralnego, oraz współczesnych systemów bankowych. Rynek pieniądza, stopy procentowe, cena obligacji. Zjawisko inflacji i deflacji, a cel inflacyjny. </t>
  </si>
  <si>
    <t>ZIP_K01</t>
  </si>
  <si>
    <t>przeprowadzić analizy skutku zmian podstawowych zmiennych makroekonomicznych na wielkość i strukturę produkcji, oraz dokonać oceny i określenia pożądanych przedsięwzięć produkcyjnych w przedsiębiorstwie</t>
  </si>
  <si>
    <t>FIR_U3</t>
  </si>
  <si>
    <t>ZIP_U01</t>
  </si>
  <si>
    <t>interpretować księgowania podstawowych zdarzeń gospodarczych, zapisy pozycji aktywów i pasywów w bilansie oraz pozycji przychodów i kosztów w rachunku zysków i strat, potrafi zaplanować i przeprowadzić analizę finasową; obliczyć i zinterpretować wynik finansowy oraz podstawowe wskaźniki analizy finansowej</t>
  </si>
  <si>
    <t>FIR_U2</t>
  </si>
  <si>
    <t>określić najważniejsze determinanty, narzędzia, oraz mechanizmy polityki fiskalnej i monetarnej; obliczyć zmiany wielkości głównych mierników makroekonomicznych; planować (w tym symulacje), analizować i interpretować skutki ich działania dla gospodarki w kontekście działalności przedsiębiorstw; określa wpływ otoczenia ekonomicznego na działalność przedsiębiorstwa w ramach procesu produkcyjnego</t>
  </si>
  <si>
    <t>FIR_U1</t>
  </si>
  <si>
    <t>ZIP_W14</t>
  </si>
  <si>
    <t>źródła finansowania działalności gospodarczej przedsiębiorstwa, w powiązaniu z systemem finansowym państwa i strumieniami oraz zasobami finansowymi w gospodarce; rozumie fiskalne i finansowe uwarunkowania gospodarki dla tworzenia i rozwoju różnych form indywidualnej przedsiębiorczości w obrębie produkcji i przetwórstwa rolno-spożywczego oraz usług produkcyjnych</t>
  </si>
  <si>
    <t>FIR_W3</t>
  </si>
  <si>
    <t>ZIP_W12</t>
  </si>
  <si>
    <t>FIR_W2</t>
  </si>
  <si>
    <t>FIR_W1</t>
  </si>
  <si>
    <t xml:space="preserve">przedmiot obowiązkowy kierunkowy </t>
  </si>
  <si>
    <t>Darmowy podręcznik akademicki online: Fizyka dla szkół wyższych,  tom 1-3, https://openstax.pl/podreczniki</t>
  </si>
  <si>
    <t>Halliday D., Resnick R., Walker J. 2012. Podstawy Fizyki; tom 1-5, PWN, Warszawa</t>
  </si>
  <si>
    <t xml:space="preserve">Sprawozdanie w formie pisemnej z każdego przeprowadzonego ćwiczenia laboratoryjnego. 
Udział w ocenie końcowej - 25%
Kolokwium pisemne na każdych ćwiczeniach laboratoryjnych.
Udział w ocenie końcowej - 25%   </t>
  </si>
  <si>
    <t>FIZ_U1; FIZ_K1</t>
  </si>
  <si>
    <t>Wyznaczanie oporu przewodników metodą mostka Wheatstone`a. Wyznaczanie siły elektromotorycznej i oporu wewnętrznego źródła napięcia stałego. Wyznaczanie charakterystyki diody półprzewodnikowej.</t>
  </si>
  <si>
    <t xml:space="preserve">Wyznaczanie gęstości ciał stałych i cieczy. Wyznaczanie przyśpieszenia ziemskiego przy pomocy wahadła matematycznego i fizycznego. Pomiar ciężaru właściwego ciał stałych i cieczy przy pomocy wagi hydrostatycznej.  </t>
  </si>
  <si>
    <t>Wybór trzech ćwiczeń laboratoryjnych z następujących zestawów:</t>
  </si>
  <si>
    <t xml:space="preserve">Egzamin pisemny w formie pytań i zadań otwartych.                                                                                              Udział w ocenie końcowej - 50%                                                                                                      
</t>
  </si>
  <si>
    <t>FIZ_W1; FIZ_W2; FIZ_K1</t>
  </si>
  <si>
    <t>Elektryczność: przewodniki i izolatory. Ładunek elektryczny: dipol indukowany, elektryzowanie ciał, kwantowa natura. Prawo Coulomba. Prawo Gaussa.  Pole elektryczne: opis, natężenie i potencjał pola elektrycznego. Pojemność elektryczna oraz kondensator płaski. Prąd elektryczny: Prawo Ohma, I-sze i II-gie Prawo Kirchhoffa, przykłady SEM, proste układy elektryczne - konstrukcja i opis.</t>
  </si>
  <si>
    <t>Fale mechaniczne i elektromagnetyczne. Rodzaje fal w ośrodkach sprężystych. Widmo fal elektromagnetycznych - Tęcza Maxwella. Zjawiska związane z rozchodzeniem się fal: zasada Huygensa, zasada super pozycji fal, interferencja fal, zjawisko Dopplera, fala stojąca, fala uderzeniowa.</t>
  </si>
  <si>
    <t xml:space="preserve">Energia kinetyczna i potencjalna. Praca. Zasada zachowania energii w przyrodzie. Związek: energia - praca. Drgania. Siły sprężystości. Ruch harmoniczny: nietłumiony, tłumiony, wymuszony, rezonans. Energia w ruchu harmonicznym. </t>
  </si>
  <si>
    <t xml:space="preserve">Zasady dynamiki Newtona wraz z metodyką rozwiązywania zadań i problemów. Przykłady sił występujących w przyrodzie np.: grawitacji, dośrodkowa, ciężar, tarcie, wyporu. Siły i prawa dynamiki w ruchu obrotowym. </t>
  </si>
  <si>
    <t>Wielkości i wzorce fizyczne. Pomiar fizyczny i jego dokładność. Podstawowe oddziaływania w przyrodzie: grawitacyjne, elektromagnetyczne, słabe, silne. Wektory wraz z rachunkiem i skalary. Opis ruchu jednostajnego i jednostajnie przyspieszonego wraz z wprowadzeniem.</t>
  </si>
  <si>
    <t>uznawania znaczenia wiedzy oraz jej krytycznej analizy i oceny w rozstrzyganiu problemów z zakresu fizyki</t>
  </si>
  <si>
    <t>FIZ_K1</t>
  </si>
  <si>
    <t>przeprowadzać obserwacje i pomiary fizyczne; analizować oraz interpretować ich wyniki wraz z ich niepewnością</t>
  </si>
  <si>
    <t>FIZ_U1</t>
  </si>
  <si>
    <t>prawa fizyki niezbędne do zrozumienia procesów eksploatacji systemów technicznych</t>
  </si>
  <si>
    <t>FIZ_W2</t>
  </si>
  <si>
    <t xml:space="preserve">ZIP1_W02 </t>
  </si>
  <si>
    <t>podstawowe zjawiska związane z procesami biologicznymi i chemicznymi</t>
  </si>
  <si>
    <t>FIZ_W1</t>
  </si>
  <si>
    <t>Wydział Rolniczo - Ekonomiczny                                                                                                               Katedra Gleboznawstwa i Agrofizyki</t>
  </si>
  <si>
    <t>ZIP1_U08</t>
  </si>
  <si>
    <t>ZIP1_U07</t>
  </si>
  <si>
    <t>ZIP1_W03</t>
  </si>
  <si>
    <t>Normy rysunkowe.</t>
  </si>
  <si>
    <t>Sydor M. 2009. Wprowadzenie do CAD. Podstawy komputerowo wspomaganego projektowania. PWN, Warszawa.</t>
  </si>
  <si>
    <t>Osiński J. 1994. Wspomagane komputerowo projektowanie typowych zespołów i elementów maszyn PWN, Warszawa.</t>
  </si>
  <si>
    <t>Kania L. 2007. Podstawy programu AutoCAD - modelowanie 3D Politechnika Częstochowska, Częstochowa.</t>
  </si>
  <si>
    <t>Skupnik D., Markiewicz R. 2013. Rysunek techniczny maszynowy i komputerowy zapis konstrukcji WNiT, Warszawa.</t>
  </si>
  <si>
    <t>Dobrzańki T. 2016 Rysunek techniczny maszynowy PWN, Warszawa.</t>
  </si>
  <si>
    <t>Zaliczenie pisemne (ocena z projektów)
Udział w ocenie końcowej przedmiotu 40%.</t>
  </si>
  <si>
    <t>GIN_U1, GIN_U2,</t>
  </si>
  <si>
    <t>Przekroje modeli i zaprojektowanych brył. Projekt obejmuje wykonanie, wg zasad rysunku technicznego, rysunków przekrojów brył. Projekt wykonywany w programie AutoCAD, z wprowadzeniem narzędzi kreskowania.</t>
  </si>
  <si>
    <t xml:space="preserve">Wymiarowanie przykładowych i zaprojektowanych samodzielnie elementów. Projekt obejmuje zaprojektowanie bryły i wykonanie jej wymiarowania wg zasad rysunku technicznego. </t>
  </si>
  <si>
    <t>Aksonometria (izometria) w programie AutoCAD. Projekt obejmuje zaprojektowanie i wykonanie rysunków brył w izometrii.</t>
  </si>
  <si>
    <t>Aksonometria (dimetria ukośna) w programie AutoCAD. Projekt obejmuje zaprojektowanie i wykonanie rysunków brył w dimetrii ukośnej.</t>
  </si>
  <si>
    <t>Rzutowanie prostokątne w programie AutoCAD (metoda europejska).  Projekt obejmuje zaprojektowanie i wykonanie rysunków brył w rzutach prostokątnych.</t>
  </si>
  <si>
    <t>Aplikacja AutoCAD podstawy pracy z programem: podstawowe polecenia rysunkowe: linia, polilinia, wielobok, okrąg, elipsa, łuk; sposoby wyboru utworzonych obiektów; modyfikacja i zmiana atrybutów obiektów; polecenia kopiuj; przesuń, odsuń; lustro itp., tworzenie warstw rysunkowych; wprowadzanie tekstu, styl tekstu, ustawienia wydruku.</t>
  </si>
  <si>
    <t>Zaliczenie pisemne (zadania rysunkowe)
Udział w ocenie końcowej przedmiotu 60%.</t>
  </si>
  <si>
    <t>GIN_W1, GIN_W2, GIN_K1, GIN_K2</t>
  </si>
  <si>
    <t>Widoki i przekroje w rysunku technicznym: przekroje, sposoby oznaczania i kreskowania.</t>
  </si>
  <si>
    <t>Przenikanie brył: rzutowanie przenikających się walców i otworów walcowych; rzutowanie przenikających się prostopadłościanów z walcami.</t>
  </si>
  <si>
    <t>Wymiarowanie w rysunku technicznym.</t>
  </si>
  <si>
    <t>Zasady rzutowania: rzutowanie prostokątne; rzutowanie aksonometryczne.</t>
  </si>
  <si>
    <t>Podstawy rysunku technicznego: znaczenie rysunku technicznego w pracach inżynierskich; rodzaje linii rysunkowych i ich zastosowanie; podziałki rysunkowe; formaty arkuszy rysunkowych; tabliczki rysunkowe.</t>
  </si>
  <si>
    <t>przestrzegania zasad tworzenia rysunku technicznego i grafiki inżynierskiej w pracy zawodowej</t>
  </si>
  <si>
    <t>GIN_K2</t>
  </si>
  <si>
    <t xml:space="preserve">ciągłego dokształcania się w celu podnoszenia kompetencji z zakresu grafiki inżynierskiej </t>
  </si>
  <si>
    <t>GIN_K1</t>
  </si>
  <si>
    <t>ZIP1_U11</t>
  </si>
  <si>
    <t>GIN_U2</t>
  </si>
  <si>
    <t>ZIP1_U04</t>
  </si>
  <si>
    <t>na podstawie danych z różnych źródeł, posługując się zasadami rysunku technicznego, tworzyć dokumentację projektową</t>
  </si>
  <si>
    <t>GIN_U1</t>
  </si>
  <si>
    <t>ZIP1_W07</t>
  </si>
  <si>
    <t>technologie informatyczne i ich zastosowanie do tworzenia dokumentacji technicznej przydatnej przy rozwiązywaniu zadań inżynierskich</t>
  </si>
  <si>
    <t>GIN_W2</t>
  </si>
  <si>
    <t>zasady tworzenia rysunku technicznego i grafiki inżynierskiej stosowane w opracowaniu dokumentacji technicznej projektowanych urządzeń i systemów technicznych</t>
  </si>
  <si>
    <t>GIN_W1</t>
  </si>
  <si>
    <t>Wydział Inżynierii Produkcji i Energetyki
Katedra Inżynierii Mechanicznej i Agrofizyki</t>
  </si>
  <si>
    <t xml:space="preserve">Dąbkowski J., Molenda K. 2004 Ćwiczenia z baz danych CCNS, Kraków </t>
  </si>
  <si>
    <t>Miles R. 2018. Python. Zacznij programować. Helion, Gliwice</t>
  </si>
  <si>
    <t>Shaw Zed A.. 2018. Python 3 : proste wprowadzenie do fascynującego świata programowania. Helion, Gliwice</t>
  </si>
  <si>
    <t>Wilton P., Colby J. 2005 SQL.od podstaw. Helion, Gliwice</t>
  </si>
  <si>
    <t>Sarbicki G. 2019. Python: kurs dla nauczycieli i studentów. Helion, Gliwice</t>
  </si>
  <si>
    <t xml:space="preserve">Brookshear J.G, Brylow D. 2022 Informatyka w ogólnym zarysie. PWN, Warszawa </t>
  </si>
  <si>
    <t>Zaliczenie pisemne (ocena z kolokwów i projektów)
Udział w ocenie końcowej - 60%</t>
  </si>
  <si>
    <t>IBD_U1; IBD_U2; IBD_U3; IBD_K1</t>
  </si>
  <si>
    <t>Przetwarzanie danych w chmurze z wykorzystaniem narzędzi BI.</t>
  </si>
  <si>
    <t>Przetwarzanie i wizualizowanie danych w Python i Jupyter Notebook (biblioteka pandas).</t>
  </si>
  <si>
    <t>Przetwarzanie informacji w relacyjnych bazach danych - język SQL.</t>
  </si>
  <si>
    <t>Projektowanie relacyjnych baz danych i notacja ER.</t>
  </si>
  <si>
    <t>Programowanie wizualne. Tworzenie aplikacji na urządzenie mobilne (Android, iPhone).</t>
  </si>
  <si>
    <t>Programowanie w języku Python. Grafy, ich realizacje i wykorzystanie.</t>
  </si>
  <si>
    <t>Programowanie w języku Python. Struktury danych - krótka lista, zbiór, słownik. Formaty danych CSV, XML, JSON.</t>
  </si>
  <si>
    <t>Programowanie w języku Python.Instrukcje sterujące języków programowania: podstawienie, warunkowy wybór, obliczenia cykliczne, funkcje i procedury. Środowisko Jupyter Notebook.</t>
  </si>
  <si>
    <t>Ćwiczenia w zakresie projektowania i analizy algorytmów - schematy blokowe i pseudokod.</t>
  </si>
  <si>
    <t>Ćwiczenia w zakresie cyfrowej reprezentacji informacji. Kompresja danych, kontrola integralności danych, szyfrowanie.</t>
  </si>
  <si>
    <t>Ćwiczenia w zakresie reprezentowania informacji matematycznych. Notacja liniowa. Wzory matematyczne w LaTeX. Środowiska obliczeń symbolicznych (CAS - Computer Algebra Systems).</t>
  </si>
  <si>
    <t>Ćwiczenia laboratoryjne/audytoryjne</t>
  </si>
  <si>
    <t>Egzamin pisemny (w formie testu).
Udział w ocenie końcowej - 40%</t>
  </si>
  <si>
    <t>IBD_W1; IBD_W2; IBD_W3; IBD_K1</t>
  </si>
  <si>
    <t>Możliwości maszyn algorytmicznych. Inteligencja i komputery.</t>
  </si>
  <si>
    <t>Przetwarzanie danych w chmurze obliczeniowej.</t>
  </si>
  <si>
    <t>Nierelacyjne i grafowe bazy danych.</t>
  </si>
  <si>
    <t>Matematyczne podstawy relacyjnych baz danych. Język SQL.</t>
  </si>
  <si>
    <t>Języki i paradygmaty programowania.</t>
  </si>
  <si>
    <t>Algorytm i problem algorytmiczny. Złożoność obliczeniowa algorytmów. Organizacja i przetwarzanie danych - podstawowe struktury danych (stos, kolejka, zbiór, słownik, graf).</t>
  </si>
  <si>
    <t>Architektura komputera, systemy operacyjne, sieci komputerowe, usługi sieciowe, urządzenia mobilne, IoT.</t>
  </si>
  <si>
    <t>Reprezentacja informacji w formie cyfrowej. Kodowanie (liczby, tekst, grafika wektorowa, grafika rastrowa, dźwięk, film). Błędy zaokrąglenia w masowych obliczeniach numerycznych. Kontrola poprawności danych. Kompresja. Szyfrowanie. Podpis cyfrowy.</t>
  </si>
  <si>
    <t>poszerzania swojej wiedzy korzystając z materiałów publikowanych w formie kursów e-learning oraz formalnej dokumentacji technicznej narzędzi i systemów informatycznych</t>
  </si>
  <si>
    <t>IBD_K1</t>
  </si>
  <si>
    <t>ZIP1_U12 ZIP1_U16</t>
  </si>
  <si>
    <t>wykorzystać narzędzie Jupyter Notebook i język programowania Python do zaprogramowania procesów obliczeniowych, analizy i wizualizacji danych;
wykorzystać narzędzia PowerBI do agregacji, analizy i wizualizacji danych</t>
  </si>
  <si>
    <t>IBD_U3</t>
  </si>
  <si>
    <t>IBD_U2</t>
  </si>
  <si>
    <t>IBD_U1</t>
  </si>
  <si>
    <t xml:space="preserve">ZIP1_W07       </t>
  </si>
  <si>
    <t>IBD_W3</t>
  </si>
  <si>
    <t>ZIP1_W01</t>
  </si>
  <si>
    <t>metody modelowania danych w relacyjnych i nierelacyjnych bazach danych</t>
  </si>
  <si>
    <t>IBD_W2</t>
  </si>
  <si>
    <t xml:space="preserve">ZIP1_W01       </t>
  </si>
  <si>
    <t>sposoby cyfrowej reprezentacji informacji w systemach informatycznych oraz rozumie konsekwencje błędów zaokrągleń w masowych obliczeniach numerycznych</t>
  </si>
  <si>
    <t>IBD_W1</t>
  </si>
  <si>
    <t>ZIP1_W09</t>
  </si>
  <si>
    <t>ZIP1_U05</t>
  </si>
  <si>
    <t>ZIP1_U03</t>
  </si>
  <si>
    <t>ZIP1_W08</t>
  </si>
  <si>
    <t>Łagowski P., Chomik Z. 2019. Materiały eksploatacyjne w rolnictwie. Kielce</t>
  </si>
  <si>
    <t>Zaliczenie pisemne (test po zakończeniu zajęć + zaliczenie sprawozdania)
Udział w ocenie końcowej - 20%</t>
  </si>
  <si>
    <t>IMT_U1</t>
  </si>
  <si>
    <t>Zaliczenie pisemne w formie testu
Udział w ocenie końcowej - 30%</t>
  </si>
  <si>
    <t>IMT_U2</t>
  </si>
  <si>
    <t>Zaliczenie pisemne w formie pytań otwartych
Udział w ocenie końcowej - 50%</t>
  </si>
  <si>
    <t>IMT_W1, IMT_W2, IMT_K1, IMT_K2</t>
  </si>
  <si>
    <t xml:space="preserve">rzetelnego wykorzystania w praktyce zawodowej posiadanych kwalifikacji inżynierskich z zakresu materiałoznawstwa					</t>
  </si>
  <si>
    <t>IMT_K2</t>
  </si>
  <si>
    <t xml:space="preserve">krytycznej oceny posiadanej wiedzy i odbieranych treści z zakresu materiałoznawstwa oraz uznawania potrzeby ciągłego dokształcania się i podnoszenia kwalifikacji 					</t>
  </si>
  <si>
    <t>IMT_K1</t>
  </si>
  <si>
    <t xml:space="preserve">rozróżniać podstawowe grupy materiałów inżynierskich oraz dobierać je do zastosowań technicznych z uwzględnieniem ich właściwości fizyko-chemicznych, technologicznych oraz użytkowych, z zastosowaniem technologii informatycznych					</t>
  </si>
  <si>
    <t xml:space="preserve">przeprowadzać obserwacje i pomiary właściwości podstawowych materiałów inżynierskich i surowców oraz analizować i interpretować uzyskane wyniki pomiarów					</t>
  </si>
  <si>
    <t xml:space="preserve">zjawiska strukturalne zachodzące w materiałach pod wpływem oddziaływania energetycznego oraz metody wykorzystywane w analizie cyklu życia systemów technicznych					</t>
  </si>
  <si>
    <t>IMT_W2</t>
  </si>
  <si>
    <t xml:space="preserve">strukturalną budowę i fizyko-chemiczne właściwości podstawowych grup materiałów inżynierskich, zasady ich klasyfikacji oraz metody badania struktury i właściwości materiałów oraz surowców pochodzenia rolniczego i nierolniczego					</t>
  </si>
  <si>
    <t>IMT_W1</t>
  </si>
  <si>
    <t>ZIP1_W13</t>
  </si>
  <si>
    <t>Dziennik Ustaw 2000 Nr 122 poz. 1321 - Dozór techniczny</t>
  </si>
  <si>
    <t>Kaca E., i in. 2018. Ćwiczenia z systemów nawodnień – deszczownie. Wydawnictwo SGGW; Warszawa</t>
  </si>
  <si>
    <t>Kupczyk A., Mastyj A., Daniel Z., Gaworski M. 2003. Dojarka mechaniczna: budowa, użytkowanie i aspekty rynkowe urządzeń do pozyskiwania mleka surowego. Pro Agricola. Gietrzwałd</t>
  </si>
  <si>
    <t>Grodzki H. 2005. Hodowla i użytkowanie zwierząt gospodarskich. Wyd. SGGW Warszawa</t>
  </si>
  <si>
    <t>PN-EN 12831: 2006. Instalacje ogrzewcze w budynkach. Metoda obliczania projektowego obciążenia cieplnego</t>
  </si>
  <si>
    <t>PN- B-03406: 1994. Obliczeniowe zapotrzebowanie ciepła pomieszczeń o kubaturze do 600 m3</t>
  </si>
  <si>
    <t>Kaniszewski S., Treder W. 2021. Racjonalne nawadnianie warzyw. Centrum Doradztwa Rolniczego Operon, Brwinów</t>
  </si>
  <si>
    <t>Gaworski M., Korpysz K. 2016. Rolnictwo. Technika w rolnictwie. Cz. 8, Mechanizacja produkcji zwierzęcej. Eksploatacja sprzętu rolniczego. Hortpress. Warszawa</t>
  </si>
  <si>
    <t>Kowalczuk J., Bieganowski F. 2000. Mechanizacja ogrodnictwa, WSziP, Warszawa</t>
  </si>
  <si>
    <t>Kurpaska S. 2007. Szklarnie i tunele foliowe- inżynieria i procesy. PWRiL, Poznań</t>
  </si>
  <si>
    <t xml:space="preserve">Zaliczenie pisemne (ocena z kolokwium i projektu)
Udział w ocenie końcowej - 25%     </t>
  </si>
  <si>
    <t>IPR_U1; IPR_U2; IPR_K1; IPR_K2</t>
  </si>
  <si>
    <t>Systemy pojenia - dobór z uwzględnieniem ograniczenia strat wody.</t>
  </si>
  <si>
    <t>Systemy zadawania pasz, stacje paszowe - regulacje i kalibracja.</t>
  </si>
  <si>
    <t>Budowa i zasada działania dojarek, dobór systemu doju, regulacje i pomiary parametrów doju.</t>
  </si>
  <si>
    <t>Technologie utrzymania - podział na grupy technologiczne, obrót stada.</t>
  </si>
  <si>
    <t>Ćwiczenia wyjazdowe w obiekcie szklarniowym - budowa i wyposażenie techniczne obiektów szklarniowych.</t>
  </si>
  <si>
    <t>Projekt obejmujący obliczenie: strat ciepła, powierzchni grzejników, dobór mocy grzewczej kotła, określenie współczynnika wykorzystania mocy grzewczej, szacowanie ilości paliwa.</t>
  </si>
  <si>
    <t>Ćwiczenia laboratoryjne z zakresu nawadniania (fertygacji) upraw ogrodniczych.</t>
  </si>
  <si>
    <t>Ćwiczenia laboratoryjne z zakresu szacowania: paliwa, wody (pożywki), dwutlenku węgla w obiektach pod osłonami.</t>
  </si>
  <si>
    <t>Ćwiczenia laboratoryjne z zakresu projektowania elementów składowych systemu grzejnego w obiektach pod osłonami.</t>
  </si>
  <si>
    <t>IPR_W1; IPR_W2; IPR_K1; IPR_K2</t>
  </si>
  <si>
    <t xml:space="preserve">Technologie i maszyny do produkcji i konserwacji pasz objętościowych. </t>
  </si>
  <si>
    <t>Technologie i wyposażenie w systemach usuwania odchodów zwierzęcych z budynków inwentarskich. Przechowywanie odchodów zwierzęcych.</t>
  </si>
  <si>
    <t>Maszyny i urządzenia w produkcji trzody chlewnej i bydła, drobiu - wyposażenie ferm</t>
  </si>
  <si>
    <t>Systemy doju (dojarki, hale udojowe, roboty udojowe, systemy mycia, urządzenia do schładzania mleka).</t>
  </si>
  <si>
    <t>Rolnictwo precyzyjne w produkcji zwierzęcej - kierunki rozwoju.</t>
  </si>
  <si>
    <t>Inżynieria zbioru surowców rolniczcyh w uprawach polowych i pod osłonami.</t>
  </si>
  <si>
    <t>Inżynieria przygotowania gleby w produkcji sadowniczej i warzywniczej (uprawa płaska, uprawa na redlinach).</t>
  </si>
  <si>
    <t>Przepisy ogólne określające zasady, zakres i formy wykonywania dozoru technicznego urządzeń grzewczych w obiektach pod osłonami oraz jednostki właściwe do jego wykonywania.</t>
  </si>
  <si>
    <t>Czynniki determinujące zdolność przechowalniczą surowców rolniczych (budowa wraz wymaganiami technicznymi).</t>
  </si>
  <si>
    <t>Aparatura kontrolno- pomiarowa w obiektach pod osłonami w aspekcie utrzymania optymalnych parametrów środowiskowych (powietrza, podłoże).</t>
  </si>
  <si>
    <t>Komputery sterujące czynnikami wzrostu w obiektach pod osłonami.</t>
  </si>
  <si>
    <t>Rozwiązania techniczne w ochronie roślin w produkcji polowej oraz w obiektach pod osłonami.</t>
  </si>
  <si>
    <t>Zasady doboru i tryb projektowania elementów składowych systemów sterowania czynnikami wzrostu w obiektach pod osłonami (procesy: nawadniania, dostarczanie ciepła, dozowanie dwutlenku węgla, doświetlenie roślin).</t>
  </si>
  <si>
    <t>Rozwiązania techniczne systemów do sterowania czynnikami wzrostu w obiektach pod osłonami.</t>
  </si>
  <si>
    <t>Systemy produkcji roślin w obiektach pod osłonami.</t>
  </si>
  <si>
    <t>działania ze świadomością znaczenia odpowiedzialności inżyniera za jakość surowców wykorzystywanych do produkcji z uwzględnieniem zrównoważonej gospodarki</t>
  </si>
  <si>
    <t>IPR_K2</t>
  </si>
  <si>
    <t xml:space="preserve">ciągłego zdobywania wiedzy i dokształcania z zakresu inżynierii produkcji,  oraz samodoskonalenia  w wyniku opracowania projektu </t>
  </si>
  <si>
    <t>IPR_K1</t>
  </si>
  <si>
    <t>ocenić i krytycznie przeanalizować realizację procesu technologicznego pod kątem zastosowanych rozwiązań technicznych oraz zaproponować zmiany w produkcji i przetwórstwie</t>
  </si>
  <si>
    <t>IPR_U2</t>
  </si>
  <si>
    <t>przeprowadzać analizę wpływu wybranych parametrów roboczych maszyn i urządzeń na zapewnienie wymagań analizowanych procesów produkcyjnych</t>
  </si>
  <si>
    <t>IPR_U1</t>
  </si>
  <si>
    <t>zagadnienia związane z uwarunkowaniami surowcowymi oraz technologicznymi w produkcji roślinnej i zwierzęcej wraz z zarządzaniem tymi zasobami</t>
  </si>
  <si>
    <t>IPR_W2</t>
  </si>
  <si>
    <t>budowę i zasadę działania zespołów mechanicznych  oraz systemów technicznych wykorzystywanych w produkcji roślinnej, zwierzęcej i przetwórstwie</t>
  </si>
  <si>
    <t>IPR_W1</t>
  </si>
  <si>
    <t>Katedra Inżynierii Bioprocesów, Energetyki i Automatyzacji</t>
  </si>
  <si>
    <t>wiedza z zakresu surowców i technologii produkcji oraz techniki cieplnej</t>
  </si>
  <si>
    <t>Inżynieria produkcji w rolnictwie</t>
  </si>
  <si>
    <t>Skowronek Cz., Sariusz-Wolski Z. 2012. Logistyka w przedsiębiorstwie. PWE, Warszawa</t>
  </si>
  <si>
    <t>Szymonik A., Nowak I. 2017. Współczesna logistyka. DIFIN, Warszawa</t>
  </si>
  <si>
    <t>Szołtysek J. i in. 2016. Vademecum logistyki. DIFIN, Warszawa</t>
  </si>
  <si>
    <t>Kubon M. 2009 Logistyka w inżynierii rolniczej. PTIR, Kraków</t>
  </si>
  <si>
    <t>Pisz I., Sęk T., Zielecki W. 2013. Logistyka w przedsiębiorstwie. PWE, Warszawa</t>
  </si>
  <si>
    <t>Ficon K. 2008 Logistyka ekonomiczna. Procesy logistyczne.  Belstudio, Warszawa</t>
  </si>
  <si>
    <t>Zaliczenie pisemne i ustne (Ocena z kolokwiów, zaliczenie projektu końcowego, zaliczenie ze znajomości programu)                                                                                                            Udział w ocenie końcowej - 50%</t>
  </si>
  <si>
    <t>LOG_U1; LOG_U2; LOG_U3</t>
  </si>
  <si>
    <t>Wykresy obciążenia stanowisk - wykres Ganta.</t>
  </si>
  <si>
    <t>Zarządzanie zleceniami produkcyjnymi wraz z harmonogramowaniem zapasów.</t>
  </si>
  <si>
    <t>Tworzenie indeksu produktu wraz z przyjęciem magazynowym.</t>
  </si>
  <si>
    <t>Definiowanie numerów katalogowych oraz wprowadzanie zamówień.</t>
  </si>
  <si>
    <t>Wprowadzenie cenników do kontrachentów i powiązanie ich z poszczególnymi modułami.</t>
  </si>
  <si>
    <t>Tworzenie i zarządzanie zamówieniami klientów jako obszar MRP.</t>
  </si>
  <si>
    <t>Organizacja i analiza prognoz zakupowych oraz sprzedażowych.</t>
  </si>
  <si>
    <t>Opracowanie cenników: dostawcy oraz odbiorcy.</t>
  </si>
  <si>
    <t xml:space="preserve">Analiza sugestii produkcyjnych i zakupowych. </t>
  </si>
  <si>
    <t>Zarządzanie kartoteką i zapasami.</t>
  </si>
  <si>
    <t>Zajęcia organizacyjne wraz z wprowadzeniem do systemu informatycznego.</t>
  </si>
  <si>
    <t>Egzamin pisemny w formie pytań otwartych                                                                                 Udział w ocenie końcowej - 50%</t>
  </si>
  <si>
    <t>LOG_W1; LOG_W2; LOG_K1; LOG_K2; LOG_K3</t>
  </si>
  <si>
    <t>Analiza efektywnosci systemów i procesów logistycznych. Rachunek kosztów logistycznych. Controling logistyki. Wskaźniki pomiaru efektywności systemów logistycznych. Proces tworzenia wartości w łańcuchu logistycznym.</t>
  </si>
  <si>
    <t>Koszty procesów logistycznych. Istota i struktura kosztów logistyki. Systemy klasyfikacyjne kosztów logistyki. Kontroling kosztów logistyki.</t>
  </si>
  <si>
    <t xml:space="preserve">Logistyka odpadów: istota i przedmiot logistyki odpadów, klasyfikacja odpadów, technologie i techniki gromadzenia, transportu i składowania odpadów, logistycznie zintegrowany system gospodarki odpadami. </t>
  </si>
  <si>
    <t>Logistyka dystrybucji: istota i przedmiot logistyki dystrybucji, uwarunkowania logistyki dystrybucji, marketingowe kanały dystrybucji, logistyczne centra dystrybucji.</t>
  </si>
  <si>
    <t>Logistyka produkcji: klasyfikacja procesów produkcyjnych, obszary logistyki produkcji: definicja, cele, modele planowania produkcji, sterowanie przepływami w logistyce produkcji: zadania, algorytmy, logistyczne systemy sterowania produkcją.</t>
  </si>
  <si>
    <t>Logistyka zaopatrzenia: podstawowe pojecia z zakresu sfery zaopatrzenia. Cele i zadania logistyki zaopatrzenia. Strategiczne decyzje w logistyce zaopatrzenia, organizacja procesu zakupów analiza rynku zaopatrzenia. Planowanie zaopatrzenia materiałowego.</t>
  </si>
  <si>
    <t>Pojęcie logistyki. Znaczenie i zadania logistyki. Organizacja logistyki w przedsiębiorstwie: koncepcje organizacji logistyki, determinanty organizacji logistyki w przedsiębiorstwie. Logistyka w strukturach zarządzania przedsiębiorstwem. Procesy logistyczne. Podstawa i istota podejścia systemowego w logistyce. Systemy logistyczne. Łańcuch logistyczny.</t>
  </si>
  <si>
    <t>ZIP1_K05</t>
  </si>
  <si>
    <t>podejmowania działań inżynierskich na rzecz terminowego oraz bezpiecznego magazynowania i transportu artykułów rolno-spożywczych</t>
  </si>
  <si>
    <t>LOG_K3</t>
  </si>
  <si>
    <t>LOG_K2</t>
  </si>
  <si>
    <t>formułowania własnych opinii dotyczących metod zarządzania procesami logistycznymi oraz rozstrzygania dylematów decyzyjnych w zakresie transportu i logistyki</t>
  </si>
  <si>
    <t>LOG_K1</t>
  </si>
  <si>
    <t>dokonać analizy procesów logistycznych oraz zaproponować zmiany techniczne lub organizacyjne celem ich optymalizacji</t>
  </si>
  <si>
    <t>LOG_U3</t>
  </si>
  <si>
    <t>wykorzystywać systemy informatyczne do wspomagania podejmowania decyzji w zakresie wybranych procesów logistycznych</t>
  </si>
  <si>
    <t>LOG_U2</t>
  </si>
  <si>
    <t>planować procesy produkcyjne oraz logistyczne, a także je optymalizować z wykorzystaniem narzędzi informatycznych</t>
  </si>
  <si>
    <t>LOG_U1</t>
  </si>
  <si>
    <t>LOG_W2</t>
  </si>
  <si>
    <t>ZIP1_W14</t>
  </si>
  <si>
    <t>LOG_W1</t>
  </si>
  <si>
    <t>wiedza z zakresu podstaw działalności gospodarczej i ekonomii</t>
  </si>
  <si>
    <t xml:space="preserve">Godin S. 2019. To jest marketing! Wydawnictwo MT Biznes, Warszawa   </t>
  </si>
  <si>
    <t>Domański T. Bryła P. 2010. Marketing produktów żywnościowych. Polskie Wydawnictwo Ekonomiczne, Warszawa</t>
  </si>
  <si>
    <t xml:space="preserve">Curtis T. 2011. Marketing dla Inżynierów Naukowców i Technologów, Wydawnictwo Wolters Kluwer, Kraków      </t>
  </si>
  <si>
    <t>Kotler P. 2008. Marketing. Analiza, planowanie, wdrazanie i kontrola. Dom
Wydawniczy Rebis. Warszawa</t>
  </si>
  <si>
    <t>Dziekoński M. Kozielski R. 2007. Jak szybko napisać profesjonalny plan marketingowy. Wydawnictwo Wolters Kluwer, Kraków</t>
  </si>
  <si>
    <t>Zaliczenie pisemne (ocena z projektu)                                                                                                                                             Udział w ocenie końcowej - 60%</t>
  </si>
  <si>
    <t>MAR_U1; MAR_K1</t>
  </si>
  <si>
    <t>Wdrożenie: przygotowanie wdrożenia i kontroli planu marketingowego.</t>
  </si>
  <si>
    <t xml:space="preserve">Analizy niezbędne do opracowania planu marketingowego: przygotowanie analizy strategicznej firmy, analizy rynku. </t>
  </si>
  <si>
    <t xml:space="preserve">Planowanie marketingowe w firmie. </t>
  </si>
  <si>
    <t>Zaliczenie ustne (w formie pytań otwartych)                                                                                              
Udział w ocenie końcowej - 40%</t>
  </si>
  <si>
    <t>MAR_W1; MAR_W2; MAR_K1</t>
  </si>
  <si>
    <t>Wdrożenia planu marketingowego oraz powiazanie go z innymi działaniami firmy.</t>
  </si>
  <si>
    <t xml:space="preserve">Analizy niezbędne do opracowania planu marketingowego. Planowanie strategiczne i taktyczno-operacyjne. </t>
  </si>
  <si>
    <t xml:space="preserve">Kontekst planowania marketingowego. Audyt marketingowy. </t>
  </si>
  <si>
    <t xml:space="preserve">Segmentacja rynku. Strategie marketingowe. Analiza potrzeb i zachowan nabywców - wewnętrzne uwarunkowania procesu zakupu. </t>
  </si>
  <si>
    <t xml:space="preserve">Narzedzia marketingu: produkt, dystrybucja, cena, promocja. </t>
  </si>
  <si>
    <t xml:space="preserve">Istota marketingu. Otoczenie rynkowe przedsiebiorstwa. </t>
  </si>
  <si>
    <t>TS; SZ</t>
  </si>
  <si>
    <t>współpracy w celu wypracowania konkurencyjnej pozycji przedsiebiorstwa na rynku; poprzez pracę w zespole zadaniowym docenia wartość współpracy i realnie ocenia własne możiwości podejmowania różnych ról w zespole</t>
  </si>
  <si>
    <t>MAR_K1</t>
  </si>
  <si>
    <t>ZIP1_U14</t>
  </si>
  <si>
    <t>MAR_U1</t>
  </si>
  <si>
    <t>MAR_W2</t>
  </si>
  <si>
    <t>istotę i koncepcję marketingu oraz planowania marketingowego - niezbedną do budowania pozycji konkurencyjnej przedsiębiorstwa na rynku</t>
  </si>
  <si>
    <t>MAR_W1</t>
  </si>
  <si>
    <r>
      <t>)</t>
    </r>
    <r>
      <rPr>
        <vertAlign val="superscript"/>
        <sz val="11"/>
        <color rgb="FF000000"/>
        <rFont val="Arial Narrow"/>
        <family val="2"/>
        <charset val="238"/>
      </rPr>
      <t>*</t>
    </r>
    <r>
      <rPr>
        <sz val="11"/>
        <color rgb="FF000000"/>
        <rFont val="Arial Narrow"/>
        <family val="2"/>
        <charset val="238"/>
      </rPr>
      <t xml:space="preserve"> - Podawane z dokładnością do 0,1 ECTS, gdzie 1 ECTS = 25-30 godz. zajęć</t>
    </r>
  </si>
  <si>
    <r>
      <t>ECTS</t>
    </r>
    <r>
      <rPr>
        <vertAlign val="superscript"/>
        <sz val="11"/>
        <color rgb="FF000000"/>
        <rFont val="Arial Narrow"/>
        <family val="2"/>
        <charset val="238"/>
      </rPr>
      <t>*</t>
    </r>
  </si>
  <si>
    <t>Zaliczenie pisemne (ocena z kolokwium)
Udział w ocenie końcowej – 25%</t>
  </si>
  <si>
    <t>MSO_U2, MSO_U3 MSO_K1</t>
  </si>
  <si>
    <t>Korelacja, współczynnik korelacji liniowej. Regresja liniowa i krzywoliniowa.</t>
  </si>
  <si>
    <t>Zmienna losowa, wybrane przykłady zmiennych losowych. Rozkład normalny. Prezentacja danych, miary statystyczne.</t>
  </si>
  <si>
    <t>Zastosowanie rachunku różniczkowego i całkowego do obliczania długości łuków, pól powierzchni i objętości brył z zastosowaniem środowisk obliczeniowych.</t>
  </si>
  <si>
    <t>Zastosowanie technologii informatycznych do obliczeń z zakresu rachunku różniczkowego, całkowego oraz liczb zespolonych.</t>
  </si>
  <si>
    <t>Rozwiązywanie problemów z zakresu rachunku macierzowego wykorzystując środowiska obliczeniowe.</t>
  </si>
  <si>
    <t>Zaliczenie pisemne (ocena z kolokwium).
Udział w ocenie końcowej – 25%</t>
  </si>
  <si>
    <t>MSO_U1, MSO_K1</t>
  </si>
  <si>
    <t>Całka oznaczona. Podstawowe własności całki oznaczonej. Zastosowanie całek do obliczania pól powierzchni.</t>
  </si>
  <si>
    <t>Funkcja pierwotna. Pojęcie całki nieoznaczonej. Podstawowe własności całki. Całkowanie przez części i przez podstawianie.</t>
  </si>
  <si>
    <t>Wykorzystanie rachunku macierzowego do rozwiązywania układów równań liniowych. Wykorzystanie twierdzeń do rozwiązywania układów z parametrem.</t>
  </si>
  <si>
    <t>Macierz transponowana, macierz dopełnień algebraicznych, macierz odwrotna. Rząd macierzy.</t>
  </si>
  <si>
    <t>Podstawy rachunku macierzowego. Wyznacznik macierzy i jego własności, rozwinięcie La Place’a.</t>
  </si>
  <si>
    <t xml:space="preserve">Egzamin pisemny.
Udział w ocenie końcowej – 50%
</t>
  </si>
  <si>
    <t>MSO_W1, MSO_W2, MSO_K1</t>
  </si>
  <si>
    <t>Liczby zespolone. Postać trygonometryczna liczby zespolonej. Twierdzenie de Moivre’a. Kombinacja liniowa wektorów, liniowa zależność i niezależność wektorów, baza przestrzeni liniowej.</t>
  </si>
  <si>
    <t>Całka oznaczona. Interpretacja geometryczna całki, całki niewłaściwe. Zastosowanie całek do obliczania długości łuków, pól i objętości brył.</t>
  </si>
  <si>
    <t>Całka nieoznaczona. Podstawowe własności rachunku całkowego, całkowanie przez części i przez podstawienie.</t>
  </si>
  <si>
    <t>Wstęp do statystyki. Empiryczne odpowiedniki pojęć z prawdopodobieństwa. Dobór zmiennych do modelu. Regresja, metoda najmniejszych kwadratów, korelacje zmiennych. Prezentacja danych, miary statystyczne. Trend liniowy i krzywoliniowy.</t>
  </si>
  <si>
    <t>Rachunek prawdopodobieństwa. Zmienna losowa, dystrybuanta, gęstość, parametry pozycyjne, momenty. Rozkłady zmiennych losowych. Reguła „trzech sigm”.</t>
  </si>
  <si>
    <t>Rząd macierzy. Układy równań liniowych. Twierdzenie Cramera. Twierdzenie Kroneckera – Capelliego. Metoda Gaussa.</t>
  </si>
  <si>
    <t>Macierz. Działania na macierzach. Transponowanie macierzy, macierz dopełnień algebraicznych, macierz odwrotna. Wyznaczniki i ich własności, rozwinięcie La Place’a.</t>
  </si>
  <si>
    <t>ciągłego zdobywania wiedzy w celu doskonalenia poznania metod rachunku całkowego i macierzowego oraz analizy statystycznej, umożliwiających rozwiązywanie problemów praktycznych</t>
  </si>
  <si>
    <t>MSO_K1</t>
  </si>
  <si>
    <t>zestawiać dane oraz określać miary i wykorzystywać metody statystyczne do wyznaczania zależności oraz statystycznej analizy danych</t>
  </si>
  <si>
    <t>MSO_U3</t>
  </si>
  <si>
    <t>wykorzystać poznane metody i narzędzia matematyczne do opisu zjawisk i procesów technicznych, ze szczególnym uwzględnieniem wykorzystania narzędzi informatycznych do analizy, obliczeń, symulacji oraz wizualizacji wyników</t>
  </si>
  <si>
    <t>MSO_U2</t>
  </si>
  <si>
    <t>MSO_U1</t>
  </si>
  <si>
    <t>MSO_W2</t>
  </si>
  <si>
    <t>pojęcia z zakresu rachunku macierzowego oraz podstawowe metody rachunku całkowego</t>
  </si>
  <si>
    <t>MSO_W1</t>
  </si>
  <si>
    <t>Gewert M, Skoczylas Z. 2012, Analiza matematyczna 1 : definicje, twierdzenia, wzory, wyd. Oficyna Wydawnicza GiS, Warszawa</t>
  </si>
  <si>
    <t>Krysicki W., Włodarski L. 2019, Analiza matematyczna w zadaniach. Wyd. PWN, Warszawa</t>
  </si>
  <si>
    <t>Ptak M., Kopcińska J. 2015, Matematyka dla studentów kierunków technicznych i przyrodniczych, Wyd. Akapit, Toruń</t>
  </si>
  <si>
    <t xml:space="preserve">Zaliczenei pisemne (dwa sprawdziany weryfikujące pierwszą i drugą połowę materiału, opcjonalnie krótkie kartkówki podczas wybranych zajęć lub zadania domowe weryfikujące opanowanie bieżącego materiału. 
Udział w ocenie końcowej – 65%.
</t>
  </si>
  <si>
    <t>MAT_U1, MAT_U2, MAT_U3, MAT_K1</t>
  </si>
  <si>
    <t>Badanie przebiegu zmienności funkcji z wykorzystaniem rachunku różniczkowego.</t>
  </si>
  <si>
    <t>Asymptoty funkcji, wypukłość i wklęsłość funkcji.</t>
  </si>
  <si>
    <t>Zastosowanie pochodnych w zadaniach optymalizacyjnych.</t>
  </si>
  <si>
    <t>Monotoniczność i ekstrema lokalne funkcji.</t>
  </si>
  <si>
    <t>Pochodna funkcji w punkcie, zastosowanie pochodnych, interpretacja geometryczna.</t>
  </si>
  <si>
    <t>Pochodna funkcji, własności pochodnej.</t>
  </si>
  <si>
    <t>Granica funkcji w punkcie i w nieskończoności, granice niewłaściwe, własności granic. Granice jednostronne, ciągłość funkcji.</t>
  </si>
  <si>
    <t>Granice ciągów, liczba e, zastosowanie twierdzenia o trzech ciągach.</t>
  </si>
  <si>
    <t>Rachunek wektorowy. Podstawowe działania na wektorach, iloczyn skalarny, wektorowy i mieszany, długość wektora.</t>
  </si>
  <si>
    <t>Pojęcie funkcji. Dziedzina, przeciwdziedzina, funkcja odwrotna, złożenie funkcji. Własności funkcji.</t>
  </si>
  <si>
    <t>Równania i nierówności wielomianowe i wymierne. Dzielenie wielomianów, schemat Hornera.</t>
  </si>
  <si>
    <t>MAT_W1, MAT_W2, MAT_K1</t>
  </si>
  <si>
    <t>Badanie przebiegu zmienności funkcji, zastosowania pochodnych do zadań z treścią. Zastosowanie pochodnych do przybliżonego rozwiązywania równań. Zastosowanie rachunku pochodnych do rozwiązywania problemów optymalizacyjnych.</t>
  </si>
  <si>
    <t>Zastosowanie pochodnych. Związek między pochodną a monotonicznością funkcji. Ekstrema lokalne, wklęsłość, wypukłość wykresu funkcji, punkty przegięcia. Asymptoty poziome, pionowe i ukośne.</t>
  </si>
  <si>
    <t>Definicja pochodnej funkcji w punkcie. Funkcja różniczkowalna w punkcie i w przedziale. Pochodna sumy, iloczynu funkcji przez stałą, różnicy, iloczynu i ilorazu funkcji. Pochodne funkcji elementarnych. Pochodna funkcji złożonej. Geometryczna interpretacja pochodnej.</t>
  </si>
  <si>
    <t>Granica funkcji w punkcie i w nieskończoności, granice niewłaściwe. Własności granic: granica sumy, iloczynu, iloczynu funkcji przez liczbę, granica funkcji złożonej. Symbole nieoznaczone. Twierdzenie o trzech funkcjach. Granice jednostronne, ciągłość funkcji.</t>
  </si>
  <si>
    <t>Ciągi nieskończone. Granice ciągów i ich własności, liczba Eulera, logarytm naturalny. Twierdzenie o trzech ciągach.</t>
  </si>
  <si>
    <t xml:space="preserve">Podstawy rachunku wektorowego na płaszczyźnie i w przestrzeni. Dodawanie, odejmowanie i mnożenie przez skalar wektorów, obliczanie iloczynu skalarnego, wektorowego i mieszanego wektorów. </t>
  </si>
  <si>
    <r>
      <t>Podstawy zapisu matematycznego, koniunkcja, alternatywa, implikacja i równoważność, kwantyfikatory. Pojęcie f</t>
    </r>
    <r>
      <rPr>
        <sz val="11"/>
        <rFont val="Arial Narrow"/>
        <family val="2"/>
        <charset val="238"/>
      </rPr>
      <t xml:space="preserve">unkcji, dziedzina, przeciwdziedzina, </t>
    </r>
    <r>
      <rPr>
        <sz val="11"/>
        <color rgb="FF000000"/>
        <rFont val="Arial Narrow"/>
        <family val="2"/>
        <charset val="238"/>
      </rPr>
      <t>własności</t>
    </r>
    <r>
      <rPr>
        <sz val="11"/>
        <rFont val="Arial Narrow"/>
        <family val="2"/>
        <charset val="238"/>
      </rPr>
      <t xml:space="preserve"> funkcji, funkcja odwrotna do </t>
    </r>
    <r>
      <rPr>
        <sz val="11"/>
        <color rgb="FF000000"/>
        <rFont val="Arial Narrow"/>
        <family val="2"/>
        <charset val="238"/>
      </rPr>
      <t>danej</t>
    </r>
    <r>
      <rPr>
        <sz val="11"/>
        <color rgb="FFFF0000"/>
        <rFont val="Arial Narrow"/>
        <family val="2"/>
        <charset val="238"/>
      </rPr>
      <t>,</t>
    </r>
    <r>
      <rPr>
        <sz val="11"/>
        <rFont val="Arial Narrow"/>
        <family val="2"/>
        <charset val="238"/>
      </rPr>
      <t xml:space="preserve"> funkcja złożona. Przegląd funkcji elementarnych, funkcje cyklometryczne i ich własności.</t>
    </r>
  </si>
  <si>
    <t>ciągłego zdobywania wiedzy w celu doskonalenia poznania metod analizy matematycznej umożliwiających rozwiązywanie problemów praktycznych</t>
  </si>
  <si>
    <t>MAT_K1</t>
  </si>
  <si>
    <t>stosować analizę matematyczną do badania ciągłości funkcji, szukania stycznych oraz asymptot funkcji jednej zmiennej</t>
  </si>
  <si>
    <t>MAT_U3</t>
  </si>
  <si>
    <t>klasyfikować funkcje, przeprowadzić analizę przebiegu zmienności funkcji oraz szkicować jej wykres</t>
  </si>
  <si>
    <t>MAT_U2</t>
  </si>
  <si>
    <t>rozwiązywać równania i nierówności wymierne, znajdywać granice ciągów i funkcji, pochodne funkcji jednej zmiennej oraz wykonywać działania na wektorach</t>
  </si>
  <si>
    <t>MAT_U1</t>
  </si>
  <si>
    <t>podstawy rachunku wektorowego, podstawowe definicje i twierdzenia analizy matematycznej dotyczące własności funkcji oraz sposobów ich określania</t>
  </si>
  <si>
    <t>MAT_W2</t>
  </si>
  <si>
    <t>pojęcia dotyczące logiki matematycznej, zbiorów oraz funkcji regularnych</t>
  </si>
  <si>
    <t>MAT_W1</t>
  </si>
  <si>
    <t>Misiak J. 2003, Statyka i wytrzymałość materiałów, Wyd.6, Wydawnictwa Naukowo-Techniczne, Warszawa</t>
  </si>
  <si>
    <t>Zaliczenie pisemne (oceny z kolokwiów)
Udział w ocenie końcowej: 50%</t>
  </si>
  <si>
    <t>MTW_U1, MTW_U2</t>
  </si>
  <si>
    <t>Egzamin pisemny (pytania otwarte).
Udział w ocenie końcowej: 50%</t>
  </si>
  <si>
    <t xml:space="preserve">MTW_W1, MTW_W2, MTW_K1 </t>
  </si>
  <si>
    <t>Klasyfikacja i charakterystyka ruchów. Podstawowe określenia z zakresu kinematyki. Równanie ruchu. Prędkość i przyspieszenie. Ruch prostoliniowy. Ruch kołowy. Ruch płaski ciała. Ruch złożony. Przyspieszenie Coriolisa. Momenty bezwładności. Prawa dynamiki. Dynamika ruchu obrotowego. Praca, moc, energia mechaniczna. Zasada d'Alamberta. Zasada równowagi energii kinetycznej i pracy.</t>
  </si>
  <si>
    <t>Podstawowe pojęcia w mechanice. Działania na wektorach. Siła wypadkowa, rozkładanie siły na składowe. Para sił. Środek ciężkości. Prawa statyki. Określenie równowagi bryły w ogólnym przypadku. Płaski i przestrzenny dowolny układ sił. Redukcja dowolnego układu sił. Tarcie statyczne i kinetyczne.</t>
  </si>
  <si>
    <t>MTW_K1</t>
  </si>
  <si>
    <t>ZIP1_U01
ZIP1_U11</t>
  </si>
  <si>
    <t xml:space="preserve">wykonać podstawowe obliczenia wytrzymałościowe </t>
  </si>
  <si>
    <t>MTW_U2</t>
  </si>
  <si>
    <t>wykonać podstawowe obliczenia w statyce, kinematyce raz dynamice</t>
  </si>
  <si>
    <t>MTW_U1</t>
  </si>
  <si>
    <t>ZIP1_W03
ZIP1_W08</t>
  </si>
  <si>
    <t xml:space="preserve">rodzaje obciążeń i wywoływanych przez nie naprężeń i odkształceń </t>
  </si>
  <si>
    <t>MTW_W2</t>
  </si>
  <si>
    <t>MTW_W1</t>
  </si>
  <si>
    <t>Wydział Inżynierii Produkcji i Energetyki                                                                                                                      Katedra inżynierii Mechanicznej i Agrofizyki</t>
  </si>
  <si>
    <t xml:space="preserve"> 2</t>
  </si>
  <si>
    <t>ZIP1_U13</t>
  </si>
  <si>
    <t>ZIP1_W17</t>
  </si>
  <si>
    <t>Lutostański M.J., Łebkowska A., Protasiuk M. 2021. Badanie rynku. Jak zrozumieć konsumenta? Wyd. 1 dodr. 2. Warszawa</t>
  </si>
  <si>
    <t>Gorynia M. 2021. Przedsiębiorstwo w biznesie międzynarodowym. Aspekty ekonomiczne finansowe i menedżerskie. Warszawa</t>
  </si>
  <si>
    <t>Kotowska B.,  Sitko J.,  Uziębło A. 2021. Finanse przedsiębiorstw: przykłady, zadania i rozwiązania. Warszawa</t>
  </si>
  <si>
    <t>Bławat F., Drajska E., Figura P., Gawrycka M., Korol T., Prusak B. 2021. Analiza finansowa przedsiębiorstwa. Cz. 1, Ocena sprawozdań finansowych, analiza wskaźnikowa/  Wyd. 2. Warszawa</t>
  </si>
  <si>
    <t>Budzik-Nowodzińska I.,  Nowodziński P. 2021. Zarządzanie przedsiębiorstwem w czasach nowej rzeczywistości gospodarczej. Wydawnictwo: Politechnika Częstochowska. Częstochowa</t>
  </si>
  <si>
    <t>Zaliczenie pisemne (ocena z kolokwiów i projektu)                                                                                                 Udział w ocenie końcowej - 50%</t>
  </si>
  <si>
    <t>Biznes plan w praktyce.</t>
  </si>
  <si>
    <t>Elementy planowania w rozpoczęciu działalności gospodarczej (planowanie strategiczne, planowanie oferty i podaży produktów, planowanie inwestycji i zatrudnienia oraz podstawowych działań marketingowych, planowanie przychodów i rozchodów) z wykorzystaniam dostępnych narzędzi IT.</t>
  </si>
  <si>
    <t>Rozliczanie i opłacanie składek ZUS.</t>
  </si>
  <si>
    <t>Podatki dochodowe w praktyce.</t>
  </si>
  <si>
    <t>Uruchomianie nowego przedsiębiorstwa - rejestracja działalności - krok po kroku.</t>
  </si>
  <si>
    <t>Zaliczenie pisemne (w formie testu)                                                                                              Udział w ocenie końcowej -50.%</t>
  </si>
  <si>
    <t>PDG_W1, PDG_W2, PDG_K1</t>
  </si>
  <si>
    <t>Podstawowe założenia społecznej odpowiedzialności biznesu.</t>
  </si>
  <si>
    <t>Mechanizmy wsparcia innowacyjności przedsiębiorstw.  Finansowe wsparcie startu i rozwoju działalności gospodarczej. Źródła i sposoby pozyskiwania finansowania na rozwój przedsiębiorczości.</t>
  </si>
  <si>
    <t>Otoczenie makroekonomiczne przedsiębiorstwa, wymiary otoczenia ogólnego firmy. Szanse i zagrożenia tkwiące w otoczeniu przedsiębiorstwa.  Z nauki do biznesu - B+R oraz rola jednostek otoczenia biznesu.</t>
  </si>
  <si>
    <t>Prawa i obowiązki przedsiębiorcy, w tym jako podatnika.</t>
  </si>
  <si>
    <t>Formy prowadzenia działalności gospodarczej. Biznes na własny rachunek – samozatrudnienie (w tym w sektorze transportu i logistyki).</t>
  </si>
  <si>
    <t>Działalność gospodarcza – stereotypy i rzeczywistość, powadzenie działalności gospodarczej - podstawowe pojęcia, definicje.</t>
  </si>
  <si>
    <t xml:space="preserve"> TIL1_K05</t>
  </si>
  <si>
    <t xml:space="preserve">odpowiedzialnego pełnienia ról zawodowych, wynikających z prowadzenia działalności gospodarczej z uwzględnieniem zmieniających się potrzeb społecznych </t>
  </si>
  <si>
    <t>PDG_K1</t>
  </si>
  <si>
    <t xml:space="preserve"> SZ</t>
  </si>
  <si>
    <t>dokonać oceny i analizy aspektów ekonomiczno-organizacyjnych w zakresie działalności przedsiębiorstw; w oparciu o analizy przypadków dokonać intepretacji i analizy styli kierowania</t>
  </si>
  <si>
    <t>PDG_U2</t>
  </si>
  <si>
    <t>PDG_U1</t>
  </si>
  <si>
    <t>PDG_W2</t>
  </si>
  <si>
    <t xml:space="preserve"> ZIP1_W12</t>
  </si>
  <si>
    <t xml:space="preserve">zasady  i determinanty tworzenia i rozwoju przedsiębiorczości </t>
  </si>
  <si>
    <t>PDG_W1</t>
  </si>
  <si>
    <t xml:space="preserve">przedmiot humanistyczny i społeczny - obowiązkowy </t>
  </si>
  <si>
    <t>ZIP1_K03
ZIP1_K04</t>
  </si>
  <si>
    <t>Wydział Inżynierii Produkcji i Energetyki                                                                                                                      Katedra Inżynierii Mechanicznej i Agrofizyki</t>
  </si>
  <si>
    <t>Ćwiczenia specjalistyczne-projektowe</t>
  </si>
  <si>
    <t>Dołhasz M. 2009. Podstawy zarządzania: koncepcje, strategie, zastosowania. Wydawnictwo Naukowe PWN, Warszawa</t>
  </si>
  <si>
    <t>Griffin R.W. 2009. Podstawy zarządzania organizacjami. Wydawnictwo Naukowe PWN, Warszawa</t>
  </si>
  <si>
    <t>Zaliczenie pisemne (ocena z kolokwium i projektu)
Udział w ocenie końcowej -50%</t>
  </si>
  <si>
    <t>PAZ_U1; PAZ_U2</t>
  </si>
  <si>
    <t>Zarządzanie przedsiębiorstwem (zarządzanie finansami, zakupami, zasobami ludzkimi, inwestycjami, procesem sprzedaży, marketingiem, dostawcami, planowanie wielkości produkcji oraz rozwoju firmy, analiza klientów, optymalizacja zatrudnienia) z zastosowaniem dedykowanego dostępnego oprogramowania.</t>
  </si>
  <si>
    <t>Planowanie i organizacja w przedsiębiorstwie (oraganizacja pracy w firmie, przydział ról, planowanie portfolia produktów, planowanie struktury organizacyjnej, organizacja stanowisk pracy) z zastosowaniem dedykowanego dostępnego oprogramowania.</t>
  </si>
  <si>
    <t>Zaliczenie pisemne (w formie testu)
Udział w ocenie końcowej -50%</t>
  </si>
  <si>
    <t>PAZ_W1; PAZ_W2; PAZ_K1; PAZ_K2</t>
  </si>
  <si>
    <t>Nowoczesne zarządzanie w warunkach globalizacji.</t>
  </si>
  <si>
    <t>Etyczny i kulturowy kontekst zarządzania.</t>
  </si>
  <si>
    <t>Zarządzanie a proces inforamacyjno-decyzyjny - podstawowe założenia planowania i budowania strategii.</t>
  </si>
  <si>
    <t>Klasyczne koncepcje zarządzania - naukowa, administracyjna behawioralna.</t>
  </si>
  <si>
    <t xml:space="preserve">Rodzaje organizacji. Modele organizacji. Organizacja w otoczeniu jako obiekt zarządzania.  </t>
  </si>
  <si>
    <t xml:space="preserve">Zarządzanie – jego istota, funkcje i znaczenie. </t>
  </si>
  <si>
    <t xml:space="preserve"> ZIP1_K03</t>
  </si>
  <si>
    <t>kreatywnego myślenia i podejmowania decyzji w zakresie zarządzania organizacjami</t>
  </si>
  <si>
    <t>PAZ_K2</t>
  </si>
  <si>
    <t xml:space="preserve"> ZIP1_K01</t>
  </si>
  <si>
    <t>uznawania znaczenia wiedzy oraz jej krytycznej analizy i oceny w rozstrzyganiu problemów poznawczych i praktycznych z zakresu zarządzania</t>
  </si>
  <si>
    <t>PAZ_K1</t>
  </si>
  <si>
    <t xml:space="preserve">opracować strategię zarządzania własnym przedsiębiorstwem </t>
  </si>
  <si>
    <t>PAZ_U2</t>
  </si>
  <si>
    <t>anlizować istotę i mechanizmy funkcjonowania organizacji, prawidłowości i instrumenty zarządzania</t>
  </si>
  <si>
    <t>PAZ_U1</t>
  </si>
  <si>
    <t>znaczenie i rolę zarządzania w aspekcie społecznych, środowiskowych i produkcyjnych uwarunkowań globalnego rozwoju</t>
  </si>
  <si>
    <t>PAZ_W2</t>
  </si>
  <si>
    <t xml:space="preserve"> ZIP1_W10</t>
  </si>
  <si>
    <t xml:space="preserve">definicje zarządzania, współczesne wyzwania i uwarunkowania zarządzania organizacjami, elementy procesu zarządzania </t>
  </si>
  <si>
    <t>PAZ_W1</t>
  </si>
  <si>
    <t xml:space="preserve">Stryczek S. 1984. Napęd hydrostatyczny: elementy i układy.Wydawnictwa Naukowo-Techniczne,  Warszawa </t>
  </si>
  <si>
    <t xml:space="preserve"> Miszczak M., Nowakowski T. 2006. Zbiór zadan z teorii mechanizmów Wyd. SGGW, Warszawa</t>
  </si>
  <si>
    <t>Rutkowski A. 2012. Części maszyn. WSiP, Warszawa</t>
  </si>
  <si>
    <t>Dreszer K. A. [i in] 2005. Napędy hydrostatyczne w maszynach rolniczych. Przemysłowy Instytut Maszyn Rolniczych, Poznań</t>
  </si>
  <si>
    <t xml:space="preserve">Parszewski Z. 1978.Teoria maszyn i mechanizmów. Wydawnictwa Naukowo-Techniczne, Warszawa </t>
  </si>
  <si>
    <t>Osiński Z., Bajon W., Szczucki T. 2001. Podstawy Konstrukcji Maszyn. PWN, Warszawa</t>
  </si>
  <si>
    <t xml:space="preserve"> Dietricha M. (red). 2008. Podstawy konstrukcji maszyn. T. 1 -3.  Wydawnictwa Naukowo-Techniczne, Warszawa</t>
  </si>
  <si>
    <t>Zaliczenie projektów (na ocenę)
Udział w ocenie końcowej - 50%
Zaliczenie pisemne (w formie zadań obliczeniowych)
Udział w ocenie końcowej - 10%</t>
  </si>
  <si>
    <t>2. Projekt indywidualny - obliczenia typowych podzespołów i wykonanie dokumentacji rysunkowej (przekładnia zębata pojedyncza zamknięta, łożyskowanie, połączenia).</t>
  </si>
  <si>
    <t>1. Projekt koncepcyjny systemu technicznego (zespołowy):
Rozeznanie problemu. 
Specyfikacja wymagań (założenia, kryteria).Istota działania (zapis systemowy).
Określenie struktury funkcjonalnej projektowanego systemu technicznego. 
Opracowanie karty struktur. 
Ocena i wybór koncepcji konstrukcyjnej. 
Warianty postaci konstrukcyjnej.
Plan obliczeń. 
Schematy kinematyczne lub hydrauliczne. Analiza kinematyczna ruchu elementow roboczych.
Opracowanie dokumentacji technicznej - rysunek.</t>
  </si>
  <si>
    <t>Zaliczenie pisemne (w formie pytań otwartych)
Udział w ocenie końcowej - 40%</t>
  </si>
  <si>
    <t>PKI_W01; PKI_W02; PKI_K01</t>
  </si>
  <si>
    <t>Podstawy teorii mechanizmów i maszyn (pojęcia podstawowe; wyznaczanie trajektorii, prędkości, przyspieszeń metodami graficznymi; schematy mechanizmów). 
Schematy kinematyczne układów napędowych.</t>
  </si>
  <si>
    <t xml:space="preserve">Podstawy napędów i sterowania hydrostatycznego. Schematy układów hydrauliki siłowej. </t>
  </si>
  <si>
    <t xml:space="preserve">Wytrzymałość zmęczeniowa. Metodyka prowadzenia obliczeń wytrzymałościowych typowych części maszyn. Normalizacja części. Tolerancje i pasowania. Technologiczność konstrukcji. </t>
  </si>
  <si>
    <t>Klasyfikacja, budowa i zasada działania podstawowych zespołów i części maszyn (przekładnie, sprzęgła, hamulce, łożyska, połączenia, elemeny podatne).</t>
  </si>
  <si>
    <t>Projektowanie i jego struktura (podstawowe pojęcia; modele projektowania). 
Metody poszukiwania zasady rozwiązania technicznego (metody konwencjonalne, intuicyjne, dyskursywne).</t>
  </si>
  <si>
    <t>kreatywnego myślenia i działania oraz podejmowania decyzji w działalności projektowej, ze świadomością aspektów technicznych i odpowiedzialności inżyniera w rozstrzyganiu problemów z zakresu techniki</t>
  </si>
  <si>
    <t>PKI_K1</t>
  </si>
  <si>
    <t>ZIP1_U04
ZIP1_U08
ZIP1_U11</t>
  </si>
  <si>
    <t>projektować podstawowe zespoły maszyn i prawidłowo dobrać znormalizowane części maszyn oraz wykonać rysunki techniczne zaprojektowanych części</t>
  </si>
  <si>
    <t>PKI_U2</t>
  </si>
  <si>
    <t>wykonać projek koncepyjny prostego systemu technicznego z zastosowaniem metod twórczego rozwiązywania problemu technicznego oraz wykorzystaniem wiedzy z teorii mechanizmów; wykonać rysunki zaprojektowanego systemu (wykorzystując metody CAD)</t>
  </si>
  <si>
    <t>PKI_U1</t>
  </si>
  <si>
    <t>ZIP1_W05
ZIP1_W08</t>
  </si>
  <si>
    <t>zagadnienia związane z zasadą działania, przeznaczeniem i obliczaniem typowych części maszyn; wytrzymałość zmęczeniowa</t>
  </si>
  <si>
    <t>PKI_W2</t>
  </si>
  <si>
    <t xml:space="preserve">podstawy nauki o projektowaniu; metodykę projektowania inżynierskiego oraz metody znajdowania rozwiązań; podstawy teroii mechanizmów oraz napędów i sterowania hydraulicznego </t>
  </si>
  <si>
    <t>PKI_W1</t>
  </si>
  <si>
    <t xml:space="preserve"> 4</t>
  </si>
  <si>
    <t>wiedza z zakresu: grafiki inżynierskiej, mechaniki i wytrzymałości materiałów, inżynierii materiałowej</t>
  </si>
  <si>
    <t>Projektowanie inżynierskie</t>
  </si>
  <si>
    <t>Tarkowski Cz. 1999.  Genetyka, hodowla roślin, nasiennictwo. WAR, Lublin</t>
  </si>
  <si>
    <t>Szweykowska A., Szweykowski J. 2002. Morfologia. PWN, Warszawa</t>
  </si>
  <si>
    <t>Kuczewski J. 2007. Mechanizacja rolnictwa: maszyny i urządzenia do produkcji roślinnej i zwiwrzęcej. SGGW, Warszawa</t>
  </si>
  <si>
    <t>Grzebisz W. 2008. Nawożenie roślin uprawnych. Cz. 1. Podstawy nawożenia,  PWRiL Poznań</t>
  </si>
  <si>
    <t xml:space="preserve">Duczmal K., Tucholska H. (red.) 2000. Nasiennictwo t. I i II, PWRiL, Poznań </t>
  </si>
  <si>
    <t>Kotecki A. (red.). 2020.  Uprawa roślin. T. 1-3, Wrocław</t>
  </si>
  <si>
    <t>Zaliczenie ustne  projektu.
Udział w ocenie końcowej - 20%</t>
  </si>
  <si>
    <t>Projekt płodozmianu i technologii uprawy wykorzystywanych roślin rolniczych z przeznaczeniem plonu jako surowca w wybranych gałęziach przemysłu.</t>
  </si>
  <si>
    <t>Zaliczenie ustne  i ocena sprawozdań z ćwiczeń.
Udział w ocenie końcowej - 30%</t>
  </si>
  <si>
    <t>Rośliny motylkowe grubonasienne (materiał zielnikowy, rozpoznawanie nasion poszczególnych gatunków uprawianych w Polsce oraz określanie ich właściwości).</t>
  </si>
  <si>
    <t>Rośliny przemysłowe oleiste(materiał zielnikowy, materiał siewny obserwacje z wykorzystaniem mikroskopu stereoskopowego oraz określanie ich właściwości).</t>
  </si>
  <si>
    <t>Rośliny okopowe korzeniowe i bulwiaste, przydatność przetwórcza, budowa morfologiczna i anatomiczna, materiał siewny i sadzeniakowy.</t>
  </si>
  <si>
    <t>Fazy rozwojowe zbóż, cechy diagnostyczne gatunków zbóż należących do podrodziny wiechlinowatych, prosowatych oraz gryki (materiał świeży i zielnikowy). Rozpoznawanie faz rozwojowych orazoraz określanie ich właściwości (przekroje ziarniaków obserwacje pod mikroskopem).</t>
  </si>
  <si>
    <t>Poznawanie budowy morfologicznej i tkanek użytkowych organów roślin uprawnych.</t>
  </si>
  <si>
    <t>Mikroskop jako narzędzie w poznaniu budowy anatomicznej roślin. Własnoręczne wykonywanie preparatów mikroskopowych.</t>
  </si>
  <si>
    <t>Egzamin pisemny w formie testu.
Udział w ocenie końcowej - 50%</t>
  </si>
  <si>
    <t>SUR_W1; SUR_W2; SUR_K1; SUR_K2</t>
  </si>
  <si>
    <t>Uprawy roślin strączkowych, możliwości wykorzystania nasion i zielonki, wpływ na właściwości fizyczne, chemiczne i biologiczne gleby, postęp biologiczny w uprawie roślin strączkowych, siew czysty i mieszany, zbiór, ustalanie terminu, uzyskiwane plony.</t>
  </si>
  <si>
    <t>Uprawa wybranych gatunków roślin przemysłowych oleistych (rzepak i gorczyca) z przeznaczeniem do produkcji oleju, biopaliwa i surowców dla przemysłu spożywczego.</t>
  </si>
  <si>
    <t>Wykorzystanie ziarna zbóż z z podrodziny wiechlinowatych, prosowatych i rodziny rdestowatych oraz zagospodarowanie produktu ubocznego.Wymagania klimatyczno glebowe i agrotechniczne pszenicy, żyta, pszenżyta, jęczmienia, owsa, kukurydzy, prosa i gryki.</t>
  </si>
  <si>
    <t>Wybrane zagadnienia z hodowli i nasiennictwa roślin uprawnych. Metody uzyskiwania nowych odmian. Dopuszczanie ich do obrotu.</t>
  </si>
  <si>
    <t>Podstawy nawożenia roślin uprawnych.Rodzaje nawozów, skutki niedoboru lub nadmiaru poszczególnych pierwiastków.</t>
  </si>
  <si>
    <t>Podstawowe pojęcia i definicje z zakresu rolnictwa oraz czynniki siedliska majace wpływ na plonowanie roślin.</t>
  </si>
  <si>
    <t xml:space="preserve">ZIP1_K05 </t>
  </si>
  <si>
    <t>współorganizowania działalności na rzecz środowiska społecznego, z uwzględnienim potrzeb i tradycji regionu</t>
  </si>
  <si>
    <t>SUR_K2</t>
  </si>
  <si>
    <t xml:space="preserve">ZIP1_K01   </t>
  </si>
  <si>
    <t>uznawania znaczenia wiedzy oraz jej krytycznej analizy i oceny w rozstrzyganiu problemów poznawczych i praktycznych z zakresu inżynierii produkcji roślinnej</t>
  </si>
  <si>
    <t>SUR_K1</t>
  </si>
  <si>
    <t xml:space="preserve">ZIP1_U03    </t>
  </si>
  <si>
    <t>SUR_U1</t>
  </si>
  <si>
    <t xml:space="preserve">ZIP1_W13    </t>
  </si>
  <si>
    <t>SUR_W2</t>
  </si>
  <si>
    <t xml:space="preserve">ZIP1_W02     </t>
  </si>
  <si>
    <t>SUR_W1</t>
  </si>
  <si>
    <t>Wcisło G. 2013. Analiza wpływu odmian rzepaku na własności biopaliw RME oraz parametry pracy silnika o zapłonie samoczynnym. ISBN 978-83-62275-77-9. wyd. Uniwersytet Rolniczy, Kraków</t>
  </si>
  <si>
    <t>Wcisło G. 2004. Wyznaczenie ciepła spalania oraz wartości opałowej olejów rzepakowych (paliw rzepakowych). Inżynieri Rolnicza, Kraków</t>
  </si>
  <si>
    <t>Szargut J. i in. 1987. Programowany zbiór zadań z techniki cieplnej, WNT, Warszawa</t>
  </si>
  <si>
    <t>Szargut J. 2000. Termodynamika techniczna, PWN, Warszawa</t>
  </si>
  <si>
    <t>Teodorczyk A. 1999. Termodynamika techniczna, Wydawnictwa Szkolne i Pedagogiczne, Warszawa</t>
  </si>
  <si>
    <t>Zaliczenie pisemne (ocena z kolokwium, sprawozdań z ćwiczeń)  
Udział w ocenie końcowej - 50%</t>
  </si>
  <si>
    <t>TEC_U1; TEC_U2; TEC_K1</t>
  </si>
  <si>
    <t>Wyznaczenie ciepła spalania i wyliczenie wartości opałowej.</t>
  </si>
  <si>
    <t xml:space="preserve">Pomiary prędkości i natężenia przepływu gazu. </t>
  </si>
  <si>
    <t>Obliczanie z zakresu zapotrzebowania tleniu i powietrza do spalania paliw oraz ilości i składu spalin oraz emisji CO2.</t>
  </si>
  <si>
    <t>Obliczenia z zakresu obiegów termodynamicznych.</t>
  </si>
  <si>
    <t>Obliczenia z zakresu charakterystycznych przemian gazowych (przemiana: izobaryczna, izochoryczna, izotermiczna i adiabatyczna).</t>
  </si>
  <si>
    <t>Wprowadzenie do tematyki ćwiczeń podstawowe własności, przeliczanie jednostek. Obliczenia z zakresu podstawowych praw gazowych.</t>
  </si>
  <si>
    <t>Zaliczenie pisemne (pytania otwarte)                                                                                                Udział w ocenie końcowej - 50%</t>
  </si>
  <si>
    <t>TEC_W1; TEC_W2; TEC_K1</t>
  </si>
  <si>
    <t xml:space="preserve">Wymiana ciepła, rodzaje przepływu ciepła, wymienniki ciepła. </t>
  </si>
  <si>
    <t xml:space="preserve">Produkty spalania, emisja gazów toksycznych. Zapotrzebowanie tlenu i powietrza do spalania całkowitego i zupełnego. Ilość i skład spalin. Straty spalania: niecałkowitego, niezupełnego. </t>
  </si>
  <si>
    <t xml:space="preserve">Rodzaje i właściwości paliw, ciepło spalania, wartość opałowa. </t>
  </si>
  <si>
    <t xml:space="preserve">Obiegi termodynamiczne lewo i prawobieżne. Obieg Carnota. Obiegi silnikowe Otto, Diesla i Sabathe. Sprawność teoretyczna, rzeczywista i ogólna obiegu. </t>
  </si>
  <si>
    <t>Przemiany politropowe gazu doskonałego. Wykresy p-V i T-s. Przykładowe przemiany nieodwracalne.</t>
  </si>
  <si>
    <t xml:space="preserve">Ciepło właściwe molowe i masowe, równanie stanu gazu. Ciepło, praca bezwzględna, techniczna, zasady termodynamiki. </t>
  </si>
  <si>
    <t>Podstawowe pojęcia i definicje termodynamiczne jednostki, parametry i funkcje stanu gazu. Gaz doskonały i rzeczywisty, energia gazu, entalpia, entropia.</t>
  </si>
  <si>
    <t>ZIP1_K01
ZIP1_K04</t>
  </si>
  <si>
    <t xml:space="preserve">prowadzenia analizy i oceny zjawisk w otaczającym świecie w obszarze problemów praktycznych i poznawczych w zakresie techniki cieplnej, z uwzględnieniem racjonalnego wykorzystania zasobów naturalnych </t>
  </si>
  <si>
    <t>TEC_K1</t>
  </si>
  <si>
    <t>obsługiwać urządzenia pomiarowe z zakresu techniki cieplnej</t>
  </si>
  <si>
    <t>TEC_U2</t>
  </si>
  <si>
    <t>dokonywać obliczeń podstawowych procesów oraz parametrów z zakresu techniki cieplnej</t>
  </si>
  <si>
    <t>TEC_U1</t>
  </si>
  <si>
    <t>ZIP1_W02
ZIP1_W04</t>
  </si>
  <si>
    <t>TEC_W2</t>
  </si>
  <si>
    <t>pojęcia z zakresu techniki cieplnej oraz rozumie zjawiska termodynamiczne</t>
  </si>
  <si>
    <t>TEC_W1</t>
  </si>
  <si>
    <t xml:space="preserve">Wydział Inżynierii Produkcji i Energetyki                                                                              
Katedra Inżynierii Bioprocesów, Energetyki i Automatyzacji </t>
  </si>
  <si>
    <t>dokumentacja na stronach Microsoft oraz Google</t>
  </si>
  <si>
    <t>materiały zamieszczone na platformie elearningowej</t>
  </si>
  <si>
    <t>Skulimowska A. 2013. Technologia informacyjna WORD 2007. Wydawnictwo UPH, Siedlce</t>
  </si>
  <si>
    <t>Żarowska-Mazur A., Węglarz W. 2012. Access 2010 : praktyczny kurs. PWN, Warszawa</t>
  </si>
  <si>
    <t>Lambert J., Frye C. 2022. Excel 2021 i Microsoft 365 : krok po kroku.  APN, Warszawa</t>
  </si>
  <si>
    <t>Sprawdziany umiejętności praktycznych z poszczególnych modułów, zaliczenie projektu 
Udział w ocenie końcowej 65%</t>
  </si>
  <si>
    <t>TIN_U1, TIN_U2, TIN_K1</t>
  </si>
  <si>
    <t>Korzystanie z platformy e-learningowej. Wykonywanie zadań oraz przesyłanie rozwiązań z wykorzystaniem platformy e-learningowej.</t>
  </si>
  <si>
    <t xml:space="preserve">Aplikacje użytkowe - bazy danych (MS Access). </t>
  </si>
  <si>
    <t xml:space="preserve">Aplikacje użytkowe - grafika prezentacyjna (MS PowerPoint). </t>
  </si>
  <si>
    <t xml:space="preserve">Aplikacje użytkowe - arkusze kalkulacyjne (MS Excel). </t>
  </si>
  <si>
    <t xml:space="preserve">Aplikacje użytkowe - edytory tekstów (MS Word). </t>
  </si>
  <si>
    <t>TIN_W1, TIN_K1</t>
  </si>
  <si>
    <t>Komputerowe bazy danych.</t>
  </si>
  <si>
    <t>System operacyjny Linux.</t>
  </si>
  <si>
    <t xml:space="preserve">Oprogramowanie Open Source. </t>
  </si>
  <si>
    <t xml:space="preserve">Systemy operacyjne - podstawowe informacje. </t>
  </si>
  <si>
    <t xml:space="preserve">Korzystanie z usług sieciowych. </t>
  </si>
  <si>
    <t xml:space="preserve">Korzystanie z platformy e-learning, USOS, oraz innych systemów na Wydziale. </t>
  </si>
  <si>
    <t xml:space="preserve">Obsługa urządzeń techniki komputerowej. </t>
  </si>
  <si>
    <t>poznawania i stosowania nowych technologii informatycznych z uwzglednienieniem możliwości ich zastosowania w obszarze inżynierii produkcji</t>
  </si>
  <si>
    <t>TIN_K1</t>
  </si>
  <si>
    <t>przetwarzać dane i przeprowadzać obliczenia z wykorzystaniem aplikacji komputerowych</t>
  </si>
  <si>
    <t>TIN_U2</t>
  </si>
  <si>
    <t>tworzyć dokumenty tekstowe oraz prezentacje graficzne z wykorzystaniem technik komputerowych</t>
  </si>
  <si>
    <t>TIN_U1</t>
  </si>
  <si>
    <t>zagadnienia związane z wykorzystaniem technik komputerowych w inżynierii produkcji</t>
  </si>
  <si>
    <t>TIN_W1</t>
  </si>
  <si>
    <t>Opis programu studiów</t>
  </si>
  <si>
    <t>Jednostka Uczelni organizująca kształcenie na kierunku studiów:</t>
  </si>
  <si>
    <t>Klasyfikacja ISCED</t>
  </si>
  <si>
    <t>072 Podgrupa produkcji i przetwórstwa                                                                                                     0721 Przetwórstwo żywności</t>
  </si>
  <si>
    <t>Kod poziomu Polskiej Ramy Kwalifikacyjnej</t>
  </si>
  <si>
    <t>P6S</t>
  </si>
  <si>
    <t>Poziom studiów</t>
  </si>
  <si>
    <t>pierwszego stopnia</t>
  </si>
  <si>
    <t>Forma lub formy studiów</t>
  </si>
  <si>
    <t>niestacjonarne</t>
  </si>
  <si>
    <t>Tytuł zawodowy nadawany absolwentom</t>
  </si>
  <si>
    <t>inżynier</t>
  </si>
  <si>
    <t>Dziedzina nauk i dyscyplina naukowa lub dyscyplina artystyczna*</t>
  </si>
  <si>
    <t>dyscyplina wiodąca:</t>
  </si>
  <si>
    <t>Liczba semestrów</t>
  </si>
  <si>
    <t>Liczba punktów ECTS konieczna do ukończenia studiów na danym poziomie</t>
  </si>
  <si>
    <t>Łączna liczba punktów ECTS, jaką student musi uzyskać w ramach zajęć prowadzonych z bezpośrednim udziałem nauczycieli akademickich lub innych osób prowadzących zajęcia</t>
  </si>
  <si>
    <t>Łączna liczba punktów ECTS, którą student musi uzyskać w ramach zajęć z dziedziny nauk humanistycznych lub nauk społecznych</t>
  </si>
  <si>
    <t>Łączna liczba godzin zajęć</t>
  </si>
  <si>
    <t>Udział zajęć realizowanych w programie studiów przez nauczycieli akademickich i pracowników zatrudnionych w Uczelni jako podstawowym miejscu pracy</t>
  </si>
  <si>
    <t>Opis efektów uczenia się realizowanych przez program studiów</t>
  </si>
  <si>
    <t>zarządzanie i inżynieria produkcji</t>
  </si>
  <si>
    <t>Kierunkowe efekty uczenia się:</t>
  </si>
  <si>
    <t>Odniesienie efektu do</t>
  </si>
  <si>
    <t>PRK</t>
  </si>
  <si>
    <t>metody stosowane w matematyce, algebrze, geometrii oraz statystycznym opracowaniu danych</t>
  </si>
  <si>
    <t>P6U_W; P6S_WG</t>
  </si>
  <si>
    <t>funkcjonowanie ekosystemów oraz podstawowe prawa i zjawiska związane z procesami biologicznymi, chemicznymi i fizycznymi zachodzącymi w obszarze produkcji i przetwórstwa rolno-spożywczego</t>
  </si>
  <si>
    <t>P6U_W; P6S_WK</t>
  </si>
  <si>
    <t>właściwości materiałów konstrukcyjnych oraz surowców i produktów pochodzenia rolniczego i nierolniczego</t>
  </si>
  <si>
    <t>metody wykorzystywane do analizy cyklu życia obiektów oraz systemów technicznych i produkcyjnych w obszarze produkcji i przetwórstwa rolno-spożywczego</t>
  </si>
  <si>
    <t>zagadnienia związane z projektowaniem i modelowaniem urządzeń technicznych, procesów i systemów produkcyjnych z wykorzystaniem technik komputerowych</t>
  </si>
  <si>
    <t>zjawiska oraz procesy związane z elektrotechniką, elektroniką, automatyką i robotyką oraz jej zastosowaniem w procesach produkcyjnych i logistycznych przedsiębiorstwa</t>
  </si>
  <si>
    <t>zagadnienia związane z technologiami informacyjnymi i ich zastosowaniem w inżynierii produkcji i przetwórstwie rolno-spożywczym oraz agrobiznesie</t>
  </si>
  <si>
    <t>zagadnienia związane z budową oraz zasadą działania zespołów mechanicznych maszyn i urządzeń wykorzystywanych w produkcji i przetwórstwie rolno-spożywczym</t>
  </si>
  <si>
    <t>metody diagnostyki oraz zasady eksploatacji i doboru maszyn i urządzeń technicznych wykorzystywanych w produkcji i przetwórstwie rolno-spożywczym</t>
  </si>
  <si>
    <t>czynniki techniczne, produkcyjne i środowiskowe wpływające na funkcjonowanie systemów produkcyjnych</t>
  </si>
  <si>
    <t>podstawowe zjawiska ekonomiczne i społeczne oraz uwarunkowania makroekonomiczne funkcjonowania przedsiębiorstw</t>
  </si>
  <si>
    <t xml:space="preserve">metody i narzędzia stosowane w organizacji i zarządzaniu przedsiębiorstwem z uwzględnieniem procesów produkcyjnych </t>
  </si>
  <si>
    <t>podstawowe technologie produkcji i przetwórstwa rolno-spożywczego oraz związane z nimi procesy zarządzania zasobami produkcyjnymi</t>
  </si>
  <si>
    <t>uwarunkowania tworzenia i rozwoju przedsiębiorczości w obrębie produkcji i przetwórstwa rolno-spożywczego oraz usług produkcyjnych</t>
  </si>
  <si>
    <t>ZIP1_W15</t>
  </si>
  <si>
    <t>źródła innowacji oraz podstawowe pojęcia i zasady z zakresu własności przemysłowej i prawa autorskiego</t>
  </si>
  <si>
    <t xml:space="preserve">normy i przepisy z zakresu ergonomii oraz bezpieczeństwa pracy </t>
  </si>
  <si>
    <t>zagadnienia związane z normalizacją i procesami zarządzania jakością w produkcji i przetwórstwie rolno-spożywczym</t>
  </si>
  <si>
    <t>UMIEJĘTNOŚCI – potrafi:</t>
  </si>
  <si>
    <t>przeprowadzać obserwacje, obliczenia i pomiary oraz analizować i interpretować ich wyniki</t>
  </si>
  <si>
    <t>P6U_U; P6S_UW</t>
  </si>
  <si>
    <t>zbierać informacje z różnych źródeł wykorzystując technologie informatyczne oraz tworzyć opracowania i wyciągać wnioski</t>
  </si>
  <si>
    <t>rozróżniać oraz dobierać materiały i surowce do systemów technicznych i procesów produkcyjnych z uwzględnieniem ich właściwości fizyko-chemicznych i technologicznych</t>
  </si>
  <si>
    <t>projektować oraz modyfikować produkty, urządzenia techniczne i systemy produkcyjne oraz zestawiać wymaganą dokumentację techniczną</t>
  </si>
  <si>
    <t>przeprowadzać diagnostykę oraz dokonywać krytycznej oceny i analizy sposobu funkcjonowania istniejących rozwiązań technicznych w produkcji i przetwórstwie rolno-spożywczym</t>
  </si>
  <si>
    <t>stosować zasady ergonomicznej i bezpiecznej eksploatacji maszyn oraz infrastruktury technicznej przedsiębiorstwa</t>
  </si>
  <si>
    <t>identyfikować zjawiska wpływające na przebieg procesów produkcyjnych i logistycznych przedsiębiorstwa</t>
  </si>
  <si>
    <t>wykorzystać typowe techniki i technologie do doboru oraz projektowania urządzeń i systemów produkcyjnych</t>
  </si>
  <si>
    <t>planować i optymalizować procesy produkcyjne i logistyczne przedsiębiorstwa oraz programy i harmonogramy produkcji</t>
  </si>
  <si>
    <t>wykorzystać metody matematyczne i statystyczne oraz techniki informatyczne do realizacji projektów inżynierskich i symulacji w zakresie inżynierii produkcji i przetwórstwa rolno-spożywczego</t>
  </si>
  <si>
    <t>wykorzystywać innowacyjne metody programowania i sterowania przebiegiem procesu produkcyjnego i logistycznego</t>
  </si>
  <si>
    <t>zastosować elementy rachunku kosztów i inżynierii systemów do oceny procesów produkcyjnych i przedsięwzięć inżynierskich</t>
  </si>
  <si>
    <t>zastosować metody i narzędzia analizy ekonomicznej oraz marketingowe do oceny przedsięwzięć produkcyjnych w przedsiębiorstwie</t>
  </si>
  <si>
    <t>ocenić i krytycznie przeanalizować proces produkcyjny oraz zaproponować zmiany techniczne i organizacyjne</t>
  </si>
  <si>
    <t>organizować i przetwarzać dane, projektować bazy danych, czytać i interpretować diagramy oraz formułować modele</t>
  </si>
  <si>
    <t>przygotować ekspertyzę lub opracowanie z zakresu zarządzania i inżynierii produkcji w obszarze agrobiznesu, na podstawie samodzielnie wykonanych badań lub z wykorzystaniem innych źródeł</t>
  </si>
  <si>
    <t>P6U_U; P6S_UO P6S_UU</t>
  </si>
  <si>
    <t>ZIP1_U18</t>
  </si>
  <si>
    <t>wykonać pracę badawczą lub projektową pod kierunkiem opiekuna naukowego z zakresu zarządzania i inżynierii produkcji w obszarze agrobiznesu</t>
  </si>
  <si>
    <t>P6U_U; P6S_UW  P6S_UU</t>
  </si>
  <si>
    <t>ZIP1_U19</t>
  </si>
  <si>
    <t>przygotować wystąpienie ustne dotyczących zagadnień z zakresu zarządzania i inżynierii produkcji w obszarze agrobiznesu</t>
  </si>
  <si>
    <t>P6U_U; P6S_UK  P6S_UU</t>
  </si>
  <si>
    <t>ZIP1_U20</t>
  </si>
  <si>
    <t>posługiwać się językiem obcym na poziomie B2 Europejskiego Systemu Opisu Kształcenia Językowego z użyciem specjalistycznej terminologii</t>
  </si>
  <si>
    <t>KOMPETENCJE SPOŁECZNE – jest gotów do:</t>
  </si>
  <si>
    <t>uznawania znaczenia wiedzy oraz jej krytycznej analizy i oceny w rozstrzyganiu problemów poznawczych i praktycznych z zakresu zarządzania i inżynierii produkcji w obszarze agrobiznesu</t>
  </si>
  <si>
    <t>P6U_K; P6S_KK</t>
  </si>
  <si>
    <t>kultywowania i upowszechniania wzorów właściwego postępowania, z uwzględnieniem zmieniających się potrzeb społecznych, w tym dotyczących racjonalnego wykorzystania zasobów produkcyjnych</t>
  </si>
  <si>
    <t>P6U_K; P6S_KR</t>
  </si>
  <si>
    <t>kreatywnego myślenia i działania oraz podejmowania decyzji w zakresie zarządzania i inżynierii produkcji w obszarze agrobiznesu, ze świadomością znaczenia aspektów technicznych i pozatechnicznych</t>
  </si>
  <si>
    <t>P6U_K; P6S_KO</t>
  </si>
  <si>
    <t>odpowiedzialnego pełnienia roli inżyniera w rozstrzyganiu problemów z zakresu techniki oraz inżynierii produkcji i przetwórstwa rolno-spożywczego w poszanowaniu etyki zawodowej</t>
  </si>
  <si>
    <t>TZ - dziedzina nauk inżynieryjno-technicznych, dyscyplina inżynieria mechaniczna</t>
  </si>
  <si>
    <t>SZ - dziedzina nauk społecznych, dyscyplina nauki o zarządzaniu i jakości</t>
  </si>
  <si>
    <t>Efekty uczenia się dla programu studiów obowiązującego od roku akad. 2019/2020</t>
  </si>
  <si>
    <t xml:space="preserve">Matematyka </t>
  </si>
  <si>
    <t>Bilans ECTS</t>
  </si>
  <si>
    <t>Zajęcia związane z prowadzoną w Uczelni działalnością naukową</t>
  </si>
  <si>
    <t>w dyscyplinie</t>
  </si>
  <si>
    <t>z bezpo-średnim udziałem</t>
  </si>
  <si>
    <r>
      <t>Łącznie fakultatywne</t>
    </r>
    <r>
      <rPr>
        <b/>
        <vertAlign val="superscript"/>
        <sz val="10"/>
        <color theme="1"/>
        <rFont val="Arial Narrow"/>
        <family val="2"/>
        <charset val="238"/>
      </rPr>
      <t>***</t>
    </r>
  </si>
  <si>
    <t>1a</t>
  </si>
  <si>
    <t>Specjalność do wyboru - organizacja systemów produkcyjnych (OSP)</t>
  </si>
  <si>
    <t>1b</t>
  </si>
  <si>
    <t>Specjalność do wyboru - inżynieria systeów produkcyjnych (ISP)</t>
  </si>
  <si>
    <r>
      <t>Łącznie fakultatywne -  organizacja systemów produkcyjnych (OSP)</t>
    </r>
    <r>
      <rPr>
        <b/>
        <vertAlign val="superscript"/>
        <sz val="10"/>
        <color theme="1"/>
        <rFont val="Arial Narrow"/>
        <family val="2"/>
        <charset val="238"/>
      </rPr>
      <t>***</t>
    </r>
  </si>
  <si>
    <r>
      <t>Łącznie fakultatywne - inżynieria systemów produkcyjnych (ISP)</t>
    </r>
    <r>
      <rPr>
        <b/>
        <vertAlign val="superscript"/>
        <sz val="10"/>
        <color theme="1"/>
        <rFont val="Arial Narrow"/>
        <family val="2"/>
        <charset val="238"/>
      </rPr>
      <t>***</t>
    </r>
  </si>
  <si>
    <t>RAZEM W SEMESTRZE (A+B) -  organizacja systemów produkcyjnych (OSP)</t>
  </si>
  <si>
    <t>RAZEM W SEMESTRZE (A+B) - inżynieria systemów produkcyjnych (ISP)</t>
  </si>
  <si>
    <t>Organizacja systemów produkcyjnych (OSP)</t>
  </si>
  <si>
    <t>Razem dla programu studiów</t>
  </si>
  <si>
    <t>ZiIP -  organizacja systemów produkcyjnych (OSP)</t>
  </si>
  <si>
    <t>ZiIP - inżynieria systemów produkcyjnych</t>
  </si>
  <si>
    <t>Udział zajęć* związane z prowadzona w Uczelni działalnością naukową [%]</t>
  </si>
  <si>
    <t>Udział zajęć realizowanych z bezpośrednim udziałem prowadzącego [%]</t>
  </si>
  <si>
    <t>D</t>
  </si>
  <si>
    <t>Struktura ECTS wg dyscyplin  [%]</t>
  </si>
  <si>
    <t>-</t>
  </si>
  <si>
    <r>
      <t xml:space="preserve">Przedmioty z dziedzin nauki H lub S </t>
    </r>
    <r>
      <rPr>
        <b/>
        <vertAlign val="superscript"/>
        <sz val="10"/>
        <color theme="1"/>
        <rFont val="Arial Narrow"/>
        <family val="2"/>
        <charset val="238"/>
      </rPr>
      <t>***</t>
    </r>
  </si>
  <si>
    <t>1.</t>
  </si>
  <si>
    <t>2.</t>
  </si>
  <si>
    <t>3.</t>
  </si>
  <si>
    <t>)*</t>
  </si>
  <si>
    <t>Dla profilu kształcenia praktycznego – "kształtujące umiejętności praktyczne”, a dla profilu ogólnoakademickiego – „związane z prowadzoną w Uczelni działalnością naukową”</t>
  </si>
  <si>
    <t>)**</t>
  </si>
  <si>
    <t>Podawane w wymiarze realizowanym przez studenta</t>
  </si>
  <si>
    <t>)***</t>
  </si>
  <si>
    <t>Podawane w wymiarze realizowanym przez studenta - nie dotyczy kierunków studiów, które przyporządkowano do dyscyplin w ramach dziedzin nauk humanistycznych (H) lub nauk społecznych (S)</t>
  </si>
  <si>
    <t xml:space="preserve">Forma studiów: stacjonarne (NI)        </t>
  </si>
  <si>
    <t>Kwalifikacje umożliwiające uzyskanie kompetencji inżynierskich</t>
  </si>
  <si>
    <t>Symbol efektu kształcenia dla kierunku studiów</t>
  </si>
  <si>
    <t>P6S_WG</t>
  </si>
  <si>
    <t>podstawowe procesy zachodzące w cyklu życia urządzeń, obiektów i systemów technicznych</t>
  </si>
  <si>
    <t>P6S_WK</t>
  </si>
  <si>
    <t>podstawowe zasady tworzenia i rozwoju różnych form indywidualnej przedsiębiorczości</t>
  </si>
  <si>
    <t>P6S_UW</t>
  </si>
  <si>
    <t>planować i przeprowadzać eksperymenty, w tym pomiary i symulacje komputerowe, interpretować uzyskane wyniki i wyciągać wnioski</t>
  </si>
  <si>
    <t>przy identyfikacji i formułowaniu specyfikacji zadań inżynierskich oraz ich rozwiazywaniu:</t>
  </si>
  <si>
    <t>-   wykorzystywać metody analityczne, symulacyjne i eksperymentalne,</t>
  </si>
  <si>
    <t>-   dostrzegać ich aspekty systemowe i pozatechniczne, w tym aspekty etyczne,</t>
  </si>
  <si>
    <t>-   dokonać wstępnej oceny ekonomicznej proponowanych rozwiązań i podejmowanych działań inżynierskich</t>
  </si>
  <si>
    <t>dokonywać krytycznej analizy sposobu funkcjonowania istniejących rozwiązań technicznych i oceniać te rozwiązania</t>
  </si>
  <si>
    <t>projektować – zgodnie z zadaną specyfikacją – oraz wykonywać typowe dla kierunku studiów proste urządzenia, obiekty, systemy lub realizować procesy, używając odpowiednio dobranych metod, technik, narzędzi i materiałów</t>
  </si>
  <si>
    <t xml:space="preserve">rozwiązywać praktyczne zadania inżynierskie wymagające korzystania ze standardów i norm inżynierskich oraz stosowania technologii właściwych dla kierunku </t>
  </si>
  <si>
    <t>nie dotyczy</t>
  </si>
  <si>
    <t>wykorzystywać zdobyte w środowisku zajmującym się zawodowo działalnością inżynierską doświadczenie związane z utrzymaniem urządzeń, obiektów i systemów typowych dla kierunku studiów – w przypadku studiów o profilu praktycznym</t>
  </si>
  <si>
    <t>przedmiot humanistyczny i społeczny - do wyboru</t>
  </si>
  <si>
    <t>Centrum Kultury i Kształcenia Ustawicznego</t>
  </si>
  <si>
    <t>CHR_W1</t>
  </si>
  <si>
    <t>historię i tradycję śpiewu jako element kultury studenckiej</t>
  </si>
  <si>
    <t>CHR_K1</t>
  </si>
  <si>
    <t xml:space="preserve">Historia i tradycja śpiewu chóralnego </t>
  </si>
  <si>
    <t>Chóralistyka akademicka jako element kultury studenckiej</t>
  </si>
  <si>
    <t xml:space="preserve">Dykcja jako środek wyrazu </t>
  </si>
  <si>
    <t>Historia Chóru Uniwersytetu Rolniczego jako przedstawiciela chóralistyki akademickiej Krakowa</t>
  </si>
  <si>
    <t>Zasady funkcjonowania zespołu chóralnego na przykładzie Chóru Uniwersytetu Rolniczego w Krakowie</t>
  </si>
  <si>
    <t>Obowiązkowa obecność na zajęciach dydaktycznych i uzyskanie wymaganych efektów - test sprawdzający.                                                                                     Udział w ocenie końcowej -50%</t>
  </si>
  <si>
    <t>Ćwiczenia praktyczne poprawiające funkcjonowanie głosu</t>
  </si>
  <si>
    <t>Ćwiczenia praktyczne z zakresu fonetyki języka polskiego oraz dykcji</t>
  </si>
  <si>
    <t>Obserwacja efektów kształcenia głosu na przykładzie pracy Chóru Uniwersytetu Rolniczego w Krakowie</t>
  </si>
  <si>
    <t>Ocena na podstawie obecności i aktywności w zajęciach dydaktycznych.                                                                                          Udział w ocenie końcowej -50%</t>
  </si>
  <si>
    <t xml:space="preserve">Pietroń K. 2016. Siła głosu. Jak mówić, by ludzie chcieli słuchać. Wydawnictwo Helion, Gliwice </t>
  </si>
  <si>
    <t xml:space="preserve">Tarasiewicz B. 2014. Mówię i śpiewam świadomie. Podręcznik do nauki emisji głosu. Wydawnictwo TAiWPN Universitas, Kraków </t>
  </si>
  <si>
    <t>Szanduła M. (red.). 2013. Tradycja i współczesność kultury studenckiej w Uniwersytecie Rolniczym im. Hugona Kołątaja w Krakowie: wybrane aspekty fenomenu. Wydawnictwo Episteme, Kraków</t>
  </si>
  <si>
    <t xml:space="preserve">Nakkach S., Carpenter V. 2016. Uwolnij swój głos. Wydawnictwo Świadome Życie, Warszawa </t>
  </si>
  <si>
    <t>KST_W1</t>
  </si>
  <si>
    <t>zagadnienia z zakresu przeobrażeń kulturowych oraz kultury ludowej, kultury lokalnej, a także religijności ludowej</t>
  </si>
  <si>
    <t>KST_K1</t>
  </si>
  <si>
    <t>Historia i współczesność Podhala</t>
  </si>
  <si>
    <t>Kultura górali podhalańskich jako wynik różnych tradycji osadniczych</t>
  </si>
  <si>
    <t>Tradycja i zwyczaje podhalańskie</t>
  </si>
  <si>
    <t>Charakterystyka kultury muzycznej Podhala</t>
  </si>
  <si>
    <t>Historia i współczesność SZG „Skalni”</t>
  </si>
  <si>
    <t>Nauka umiejętności rytmicznego poruszania się bez określonych kroków tanecznych</t>
  </si>
  <si>
    <t>Nauka elementów wybranych kroków tanecznych</t>
  </si>
  <si>
    <t>Zapoznanie z elementami emisji głosu w śpiewie ludowym</t>
  </si>
  <si>
    <t xml:space="preserve">Trebunia-Tutka K. 2010. Muzyka skalnego Podhala. Wydawnictwo TPN Zakopane </t>
  </si>
  <si>
    <t xml:space="preserve">Kroh A. 2005. Tatry i Podhale. Wydawnictwo Dolnośląskie </t>
  </si>
  <si>
    <t xml:space="preserve">Szanduła M. (red.) 2013. Tradycja i współczesność kultury studenckiej w Uniwersytecie Rolniczym im. Hugona Kołątaja w Krakowie: wybrane aspekty fenomenu. Wydawnictwo Episteme, Kraków </t>
  </si>
  <si>
    <t xml:space="preserve">Mierczyński S. 1973. Muzyka Podhala. Polskie Wydawnictwo Muzyczne </t>
  </si>
  <si>
    <t>DHK_W1</t>
  </si>
  <si>
    <t>historię, kulturę, produkty, kuchnię polską i europejską</t>
  </si>
  <si>
    <t>DHK_K1</t>
  </si>
  <si>
    <t>Repetytorium z kultury eurepejskiej i historii kultury Polski</t>
  </si>
  <si>
    <t>Zasady opracowania oferty turystycznej na bazie kultury i tradycji regionu</t>
  </si>
  <si>
    <t>Produkty tradycyjne i kuchnia regionalna w kreowaniu rozwoju turystyki</t>
  </si>
  <si>
    <t>Kreowanie produktu markowego - tradycyjnego i regionalnego</t>
  </si>
  <si>
    <t xml:space="preserve">Prezentacja kuchni regionalnej </t>
  </si>
  <si>
    <t xml:space="preserve">Krasny P., Ziarkowski D. 2009. Sztuka i podróżowanie. Studia teoretyczne i historyczno-artystyczne. Wydawnictwo Proksenia, Kraków </t>
  </si>
  <si>
    <t>Buczkowska K. 2008. Turystyka kulturowa. Wydawnictwo AWF w Poznaniu</t>
  </si>
  <si>
    <t xml:space="preserve">Szanduła M. (red.). 2013. Tradycja i współczesność kultury studenckiej w Uniwersytecie Rolniczym im. Hugona Kołątaja w Krakowie: wybrane aspekty fenomenu. Wydawnictwo Episteme, Kraków </t>
  </si>
  <si>
    <t>Ustawa z dnia 17 grudnia 2004 r. o rejestracji i ochronie nazw i oznaczeń produktów rolnych i środków spożywczych oraz o produktach tradycyjnych (Dz.U. 2005 nr 10 poz. 68) - t.j. Dz.U. z 2017 r. poz. 1168, z 2018 r. poz. 1633.</t>
  </si>
  <si>
    <t xml:space="preserve">Praca zbiorowa. 2004. Współczesna metrologia. WN-T, Warszawa </t>
  </si>
  <si>
    <t>Chwaleba A. 2000. Metrologia elektryczna.  WN-T, Warszawa</t>
  </si>
  <si>
    <t xml:space="preserve">Piotrowski J. 2002. Podstawy miernictwa.  WN-T,Warszawa </t>
  </si>
  <si>
    <t>Adamczak S., Makieła W. 2004. Metrologia w budowie maszyn. WN-T,Warszawa</t>
  </si>
  <si>
    <t>Zaliczenie pisemne (ocena kolokwiów,  sprawozdań z ćwiczeń)
Udział w ocenie końcowej- 70%</t>
  </si>
  <si>
    <t>KME_U1; KME_U2</t>
  </si>
  <si>
    <t>Charakterystyka przetwornika, wzmacniacza, np.: rezystancyjnego, identyfikacja i czułość tych elementów.</t>
  </si>
  <si>
    <t>Kalibracja toru pomiarowego np.: temperatury, określenie jego czułości.</t>
  </si>
  <si>
    <t>Pomiary mocy i energii w układach jednofazowych i trójfazowych z wykorzystaniem przetwornika mocy.</t>
  </si>
  <si>
    <t>Metody pośrednie pomiaru różnicowa, odchyłki kształtu i położenia.</t>
  </si>
  <si>
    <t>Metody bezpośrednie pomiaru przyrządami wyposażonymi w śrubę mikrometryczną, błędy - ocena niepewności pomiarów.</t>
  </si>
  <si>
    <t>Metody bezpośrednie pomiaru przyrządami wyposażonymi w noniusz, błędy - ocena niepewności pomiarów.</t>
  </si>
  <si>
    <t>Tolerancja, a błędy - ocena niepewności pomiarów.</t>
  </si>
  <si>
    <t>Zaliczenie pisemne (w formie pytań otwartych) 
Udział w ocenie końcowej - 30%</t>
  </si>
  <si>
    <t>KME_W1; KME_W2; KME_K1; KME_K2</t>
  </si>
  <si>
    <t>Czujniki elektryczne wielkości nieelektrycznych, komputerowe wspomaganie w metrologii.</t>
  </si>
  <si>
    <t>Wielkości i sygnały pomiarowe.</t>
  </si>
  <si>
    <t>Charakterystyki przyrządów i przetworników pomiarowych.</t>
  </si>
  <si>
    <t>Pomiary wielkości geometrycznych.</t>
  </si>
  <si>
    <t>Rodzaje i przyczyny powstawania błędów w pomiarach, metoda oszacowania przedziału niepewności pomiarów.</t>
  </si>
  <si>
    <t>Metrologia- podstawowe pojęcia współczesnej metrologii, jednostki miar, tolerancja.</t>
  </si>
  <si>
    <t>rzetelnego wykonywania badań i pomiarów, w kontekście ich znaczenia dla rozwiązywania problemów inżynierskich</t>
  </si>
  <si>
    <t>KME_K2</t>
  </si>
  <si>
    <t>KME_K1</t>
  </si>
  <si>
    <t>określić czułość poszczególnych elementów toru pomiarowego np.: temperatury i innych układów przetwarzających wielkości nieelektryczne</t>
  </si>
  <si>
    <t>KME_U2</t>
  </si>
  <si>
    <t>wykonać pomiary podstawowymi przyrządami warsztatowymi, obliczyć wartość przedziału niepewności stosownie do przeprowadzonych doświadczeń</t>
  </si>
  <si>
    <t>KME_U1</t>
  </si>
  <si>
    <t>zjawiska fizyczne niezbędne przy pomiarze, analizie sygnałów pomiarowych, metody określenia i miary położenia oraz rozproszenia</t>
  </si>
  <si>
    <t>4</t>
  </si>
  <si>
    <t>wiedza z zakresu mechaniki, fizyki</t>
  </si>
  <si>
    <t>Zdanowicz R. 2012. Podstawy robotyki. Wyd. Politechnika Śląska, Gliwice</t>
  </si>
  <si>
    <t>Kaczmarek W, Panasiuk J. 2017. Robotyzacja procesów produkcyjnych. Wyd. PWN, Warszawa</t>
  </si>
  <si>
    <t>Tomasik M., Juszka H., Lis S. 2013. Sterowanie i wizualizacja rolniczych procesów produkcyjnych. s. 1-238, Wyd. PTIR, Kraków</t>
  </si>
  <si>
    <t>Juszka H. 2006. Automatyzacja i robotyzacja w inżynierii rolniczej. Wyd. PTIR,  ISBN 8390755343, Kraków</t>
  </si>
  <si>
    <t>Juszka H., Lis S., Tomasik M., Janosz R. 2013. Robotyzacja rolno-spożywczych procesów technologicznych. s. 1-192, Wyd. PTIR, Kraków</t>
  </si>
  <si>
    <t>Zaliczenie sprawozdań z prac laboratoryjnych
Udział w ocenie końcowej - 10%
Zaliczenie ze  znajomości programu. 
Udział w ocenie końcowej - 40%</t>
  </si>
  <si>
    <t>ROB_U1; ROB_U2; ROB_K1; ROB_K2</t>
  </si>
  <si>
    <t>Testowanie i korygowanie algorytmów sterujących.</t>
  </si>
  <si>
    <t>Programowanie robota Fanuc S-420i F za pomocą programatora ręcznego.</t>
  </si>
  <si>
    <t>Analiza modelu systemowego maszyny manipulacyjnej. Struktura i budowa robota Fanuc S-420i F oraz kontrolera R-J2.</t>
  </si>
  <si>
    <t>Projektowanie zabezpieczeń fizycznych i elektronicznych na zrobotyzowanych stanowiskach produkcyjnych.</t>
  </si>
  <si>
    <t>Projektowanie stanowiska produkcyjnego z robotem Kawasaki.</t>
  </si>
  <si>
    <t>Opracowanie programów sterujących za pomocą języka wysokiego poziomu AS Language.</t>
  </si>
  <si>
    <t>Opracowanie programów sterujących za pomocą wirtualnego programatora ręcznego.</t>
  </si>
  <si>
    <t>Planowanie działań elementarnych i trajektorii ruchu dla robotów Kawasaki.</t>
  </si>
  <si>
    <t>Wprowadzenie do programowania robotów Kawasaki w środowisku PC-ROSET.</t>
  </si>
  <si>
    <t>Projektowanie stanowiska produkcyjnego z robotem przemysłowym Fanuc.</t>
  </si>
  <si>
    <t>Opracowanie programów sterujących za pomocą komputerowego systemu wspomagania programowania.</t>
  </si>
  <si>
    <t>Konfiguracja zewnętrznych osi i efektorów dla robotów Fanuc.</t>
  </si>
  <si>
    <t>Dobór elementów i konfiguracja zrobotyzowanych stanowisk dla określonych zadań procesów produkcji rolno-spożywczej.</t>
  </si>
  <si>
    <t>Komputerowe modelowanie i symulacja zrobotyzowanych procesów produkcyjnych z wykorzystaniem środowiska Fanuc Roboguide.</t>
  </si>
  <si>
    <t>Zaliczenie pisemne 
Udział w ocenie końcowej - 50%</t>
  </si>
  <si>
    <t>ROB_W1; ROB_W2; ROB_K1</t>
  </si>
  <si>
    <t>Przykłady zastosowania robotów i manipulatorów w przemyśle rolno-spożywczym.</t>
  </si>
  <si>
    <t>Bezpieczeństwo pracy z maszynami manipulacyjnymi i robotami.</t>
  </si>
  <si>
    <t>Aspekty techniczne, organizacyjne i ekonomiczne stosowania maszyn manipulacyjnych i robotów. Podatność procesu produkcyjnego na robotyzację.</t>
  </si>
  <si>
    <t>Programowanie robotów.</t>
  </si>
  <si>
    <t>Układy sterowania o strukturze mikroprocesorowej.</t>
  </si>
  <si>
    <t>Problematyka projektowania układów sterujących.</t>
  </si>
  <si>
    <t>Podstawowe systemy sterowania. Sterowanie o zmiennej strukturze i sterowanie adaptacyjne.</t>
  </si>
  <si>
    <t xml:space="preserve">Systemy napędowe robotów i maszyn manipulacyjnych. Serwomechanizmy. Napędy elektryczne. </t>
  </si>
  <si>
    <t xml:space="preserve"> Czujniki i sensoryczne urządzenia wizyjne. Systemy pomiarowe robotów.</t>
  </si>
  <si>
    <t>Chwytaki i narzędzia. Wyposażenie chwytaków. Metody doboru chwytaków w procesach rolno-spożywczych.</t>
  </si>
  <si>
    <t>Struktura robotów. Podstawowe elementy i układy robotyki. Parametry ruchowe.</t>
  </si>
  <si>
    <t>Model systemowy człowieka i maszyny manipulacyjnej.</t>
  </si>
  <si>
    <t>Problematyka badawcza. Rozwój prac badawczych i aplikacyjnych w Polsce i na świecie.</t>
  </si>
  <si>
    <t>Podstawowe pojęcia. Klasyfikacja maszyn manipulacyjnych i robotów. Stan obecny i prognozy rozwoju techniki robotyzacyjnej.</t>
  </si>
  <si>
    <t>kierowania się zasadami bezpieczeństwa pracy i wymogami ergonomii we wdrażaniu robotyzacji procesów produkcyjnych</t>
  </si>
  <si>
    <t>ROB_K2</t>
  </si>
  <si>
    <t>zdobywania wiedzy i samodokształcania z zakresu stosowania robotów przemysłowych w procesch produkcyjnych</t>
  </si>
  <si>
    <t>ROB_K1</t>
  </si>
  <si>
    <t>zastosować sensory oraz chwytaki w projektach zrobotyzowanych stanowisk produkcyjnych</t>
  </si>
  <si>
    <t>ROB_U2</t>
  </si>
  <si>
    <t>identyﬁkować, interpretować i konfigurować parametry zrobotyzowanych stanowisk produkcyjnych</t>
  </si>
  <si>
    <t>ROB_U1</t>
  </si>
  <si>
    <t>zjawiska i procesy związne z funkcjonowaniem stanowisk produkcyjnych z robotami przemysłowymi</t>
  </si>
  <si>
    <t>ROB_W2</t>
  </si>
  <si>
    <t>prawa fizyki związane z procesami eksploatacji robotów przemysłowych na stanowiskach produkcyjnych</t>
  </si>
  <si>
    <t>ROB_W1</t>
  </si>
  <si>
    <t>wiedza z zakresu elektrotechniki i automatyki</t>
  </si>
  <si>
    <t>Lewicki P., Witrowa -Rajchert D. 2002. Inżynieria i Aparatura Przemysłu Spożywczego cz. I i cz. II SGGW, Warszawa</t>
  </si>
  <si>
    <t>Kaleta A., Wojdalski J. 2008. Przetwórstow rolno-spożywcze. Wybrane zagadnienia inżynieryjno-produkcyjne i energetyczne SGGW, Warszawa</t>
  </si>
  <si>
    <t>Pijanowski E., DłużewskIm., Dłużewska A., Jarczyk A. 1996. Ogólna technologia żywności WNT, Warszawa</t>
  </si>
  <si>
    <t>Wojdalski J. 2010. Użytkowanie maszyn i aparatury w przetwórstwie rolno-spożywczym SGGW, Warszawa</t>
  </si>
  <si>
    <t>Lewicki P. 1999. Inżynieria procesowa i aparatura przemysłu spożywczego, WNT, Warszawa</t>
  </si>
  <si>
    <t>Zaliczenie pisemne (ocena z kolokwium)                                                                                    Udział w ocenie końcowej - 30 %</t>
  </si>
  <si>
    <t>IPS_U01, IPS_U02, IPS_U03, IPS_U04</t>
  </si>
  <si>
    <t>Obliczenia związane z procesem mieszania płynnych produktów spożywczych.</t>
  </si>
  <si>
    <t>Obliczenia związane z procesem destylacji.</t>
  </si>
  <si>
    <t>Obliczenia związane z procesem odparowywania.</t>
  </si>
  <si>
    <t>Obliczania związane z procesem zamrażania produktów spożywczych.</t>
  </si>
  <si>
    <t>Zaliczenie pisemne (ocena z kolokwium)                                                                                                            
Udział w ocenie końcowej - 30%</t>
  </si>
  <si>
    <t>IPS_U01; IPS_U02; IPS_U03; IPS_U04</t>
  </si>
  <si>
    <t>Badania procesów zamrażania produktów spożywczych.</t>
  </si>
  <si>
    <t>Filtrowanie.</t>
  </si>
  <si>
    <t>Maszyny do czyszczenia i odpylania.</t>
  </si>
  <si>
    <t>Badanie kinematyki suszenia konwekcyjnego.</t>
  </si>
  <si>
    <t>Parametryzacja jakościowa produktów – zliczanie fotonów.</t>
  </si>
  <si>
    <t>Badanie procesów destylacji.</t>
  </si>
  <si>
    <t>Badanie procesów mieszania płynnych produktów spożywczych.</t>
  </si>
  <si>
    <t>Rozdrabnianie ciał stałych.</t>
  </si>
  <si>
    <t>Procesy wstępnej obróbki materiałów i surowców.</t>
  </si>
  <si>
    <t>Wprowadzenie, omówienie regulaminu laboratorium, właściwości fizyczne materiałów biologicznych.</t>
  </si>
  <si>
    <t>Egzamin pisemny (ocena z kolokwium)                                                                                                             
Udział w ocenie końcowej - 40 %</t>
  </si>
  <si>
    <t>IPS_W01; IPS_W02; IPS_K01; IPS_K02; IPS_K03</t>
  </si>
  <si>
    <t>Destylacja i rektyfikacja - charakterystyka procesów, destylacja prosta (różniczkowa), rektyfikacja, analiza pracy kolumny, instalacje o działaniu okresowym i ciągłym, instalacje destylacyjne i rektyfikacyjne stosowane w przemyśle rolno-spożywczym. Procesy membranowe charakterystyka procesu, charakterystyka membran półprzepuszczalnych, moduły membranowe, mikrofiltracja, ultra filtracja, nanofiltracja, odwrócona osmoza, elektroliza.</t>
  </si>
  <si>
    <t>Krystalizacja i rozpuszczanie - charakterystyka procesów, kinetyka krystalizacji, kinetyka rozpuszczania, krystalizatory, urządzenia do rozpuszczania.</t>
  </si>
  <si>
    <t>Ekstrakcja charakterystyka procesu, ekstrakcja w układzie ciecz-ciecz, ekstrakcja w układzie ciało stałe-ciecz, ekstrakcja w stanie nadkrytycznym, ekstraktory.</t>
  </si>
  <si>
    <t>Odparowywanie - charakterystyka procesu ,aktywność procesu, wyparki, komora grzejna, komora oparów, skraplacz, wyparki jedno, dwu-, cztero- i więcej działowe, sprężanie odpadów i sprężarki.</t>
  </si>
  <si>
    <t>Ogrzewanie i chłodzenie - charakterystyka procesów cieplnych, ruch ciepła ustalony i nieustalony, właściwości cieplne produktów spożywczych, przewodność cieplna właściwa, ciepło właściwe, współczynnik przewodzenia temperatury, bezprzewodowa wymiana ciepła, przeponowa wymiana ciepła (maszyny i urządzenia), termowody.</t>
  </si>
  <si>
    <t>Mechaniczne rozdzielanie układów niejednorodnych - charakterystyka procesu, prasy do wyciskania cieczy: hydrauliczne, pneumatyczne i mechaniczne, filtracja, przegrody filtracyjne, pomoce filtracyjne, osady, filtry mechaniczne, grawitacyjne, rozdzielanie zawiesin, odstojniki, klasyfikatory, rozdzielanie układów niejednorodnych w polu siły odśrodkowej, cyklony, wirówki.</t>
  </si>
  <si>
    <t>Mieszanie - charakterystyka procesu mieszania, mieszalniki, mieszarki. Charakterystyka procesu aglomeracji, urządzenia do aglomeracji (brykieciarki, peleciarki, granulatory).</t>
  </si>
  <si>
    <t>Rozdrabnianie cieczy: teorie rozdrabniania, homogenizacja i homogenizatory, rozpylanie cieczy i aparatura stosowana w tym procesie.</t>
  </si>
  <si>
    <t>Formowanie i ekstrudowanie materiałów: właściwości ciał plastycznych, krzywa płynięcia materiałów biologicznych, maszyny walcujące, wykrawające, formujące, wytłaczające, ekstruzja i ekstrudery, ekspansja i ekspandery.</t>
  </si>
  <si>
    <t>Rozdrabnianie ciał stałych: właściwości reologiczne ciał stałych, teorie rozdrabniania, maszyny i urządzenia rozdrabniające: zgniatające, szarpiące, udarowe, łamacze, ścinające, tnące.</t>
  </si>
  <si>
    <t>Czyszczenie i sortowanie materiałów: właściwości fizyczne materiałów wykorzystywane w tych procesach, maszyny pneumatyczne, przesiewacze, złożone maszyny czyszczące, czyszczalnie i separatory elektroniczne i magnetyczne, sortowniki: mechaniczne, pneumatyczne, optyczne i hydrauliczne.</t>
  </si>
  <si>
    <t>wykorzystywania posiadanej wiedzy do odpowiedzialnego pełnienia roli inżyniera w rozstrzyganiu problemów z zakresu techniki oraz inżynierii produkcji i przetwórstwa rolno-spożywczego w poszanowaniu etyki zawodowej</t>
  </si>
  <si>
    <t>IPS_K03</t>
  </si>
  <si>
    <t>podejmowania decyzji w zakresie zarządzania i inżynierii produkcji, kreatywnego myślenia i działania w obszarze agrobiznesu ze świadomością znaczenia aspektów technicznych i pozatechnicznych</t>
  </si>
  <si>
    <t>IPS_K02</t>
  </si>
  <si>
    <t>przeanalizowania  znaczenia wiedzy oraz jej krytycznej analizy i oceny w rozstrzyganiu problemów poznawczych i praktycznych z zakresu zarządzania i inżynierii produkcji w produkcji rolno-spożywczej</t>
  </si>
  <si>
    <t xml:space="preserve">IPS_K01 </t>
  </si>
  <si>
    <t xml:space="preserve">zidentyfikować analizować wyniki prac laboratoryjnych i badawczych ocenić i je w kontekście zmian  procesów  produkcyjnych   </t>
  </si>
  <si>
    <t>IPS_U4</t>
  </si>
  <si>
    <t>analizować i stosować zasady bezpiecznej eksploatacji maszyn z uwzględnieniem ich energochłonności  oraz infrastruktury technicznej przedsiębiorstwa</t>
  </si>
  <si>
    <t>IPS_U03</t>
  </si>
  <si>
    <t>przeprowadzić analizę dokumentacji technicznej dedykowanej linii technologicznej przemysłu rolno-spożywczego, opracować projekt techniczny instalacji zawierający wszystkie konieczne obliczenia inżynierskie.</t>
  </si>
  <si>
    <t>IPS_U02</t>
  </si>
  <si>
    <t xml:space="preserve">przeprowadzać procesy fizycznej modyfikacji materii organicznej stosując odpowiednią kolejność w procesach złożonych oraz dobierać odpowiednie nastawy urządzeń technicznych do wyznaczonej funkcji celu </t>
  </si>
  <si>
    <t>IPS_U01</t>
  </si>
  <si>
    <t>procesy technologie obróbki materiałów biologicznych w przetwórstwie żywnosci, budowę i zasadę działania urządzeń do zmiany parametrów fizycznych materii organicznej</t>
  </si>
  <si>
    <t>IPS_W02</t>
  </si>
  <si>
    <t xml:space="preserve">ZIP1_W03        </t>
  </si>
  <si>
    <t xml:space="preserve">właściwości fizyko-chemiczne surowców i produktów pochodzenia rolniczego i nierolniczego oraz materiałów konstrukcyjnych stosowanych w maszynach </t>
  </si>
  <si>
    <t>IPS_W01</t>
  </si>
  <si>
    <t xml:space="preserve">Prowadzący przedmiot: </t>
  </si>
  <si>
    <t>wiedza z zakresu surowców i technologii produkcji</t>
  </si>
  <si>
    <t>Kaźmierczak J. 2000. Eksploatacja systemów technicznych. Wydawnictwo Politechniki Śląskiej, Gliwice</t>
  </si>
  <si>
    <t>Dwiliński L. 2006. Podstawy eksploatacji obiektu technicznego. Wydawnictwo Politechniki Warszawskiej, Warszawa</t>
  </si>
  <si>
    <t>Legutko S. 2001. Podstawy eksploatacji maszyn i urządzeń. WSiP, Warszawa</t>
  </si>
  <si>
    <t>Niziński S., Michalski R. 2002: Diagnostyka obiektów technicznych. Zakład Poligrafii Instytutu Technologii i Eksploatacji, Warszawa</t>
  </si>
  <si>
    <t>Słowiński B. 2014. Inżynieria eksploatacji maszyn. Wydawnictwo Uczelniane Politechniki Koszalińskiej, Koszalin</t>
  </si>
  <si>
    <t>Zaliczenie pisemne (ocena projektów)
Udział w ocenie końcowej -50%</t>
  </si>
  <si>
    <t>Wycofanie z użytkowania wyposażenia produkcyjnego.</t>
  </si>
  <si>
    <t>Badania eksploatacyjne.</t>
  </si>
  <si>
    <t>Metody poprawy niezawodności maszyn i urządzeń. Problemy doskonalenia niezawodności.</t>
  </si>
  <si>
    <t>Metody naprawy maszyn i urządzeń.</t>
  </si>
  <si>
    <t>Konserwacja w systemach eksploatacji maszyn i urządzeń.</t>
  </si>
  <si>
    <t>Smarowanie w eksploatacji maszyn i urządzeń.</t>
  </si>
  <si>
    <t>Metody diagnostyki maszyn i urzadzeń.</t>
  </si>
  <si>
    <t>Egzamin pisemny (w formie pytań otwartych) 
Udział w ocenie końcowej -50%</t>
  </si>
  <si>
    <t>UMP_W1; UMP_W2; UMP_K1; UMP_K2</t>
  </si>
  <si>
    <t>Uwarunkowania techniczne i pozatechniczne wymiany wyposażenia produkcyjnego.</t>
  </si>
  <si>
    <t>Okres eksploatacji. Czynności konserwacyjno-remontowe. Zasady eksploatacji. Systemy remontowe. Polityki remontowe.</t>
  </si>
  <si>
    <t>Procesy obsługi technicznej i ocena jego jakości.</t>
  </si>
  <si>
    <t>Diagnozowanie stanu obiektu eksploatacji. Klasyfikacja zdarzeń eksploatacji. Efektywność techniczna obiektów.</t>
  </si>
  <si>
    <t>Niezawodność i trwałość obiektu eksploatacji. Funkcje i klasy niezawodności. Gotowość techniczna. Sposoby zwiększenia niezawodności.</t>
  </si>
  <si>
    <t>Podstawowe pojęcia związane z rolą diagnistyki, utrzymania i odnowy maszyn w systemie ich ekspolatacji oraz wpływem na funkcjonowanie systemów produkcyjnych.</t>
  </si>
  <si>
    <t>działania ze świadomością znaczenia odpowiedzialności inżyniera za utrzymanie maszyn i urządzeń w gotowości do pracy</t>
  </si>
  <si>
    <t>UMP_K2</t>
  </si>
  <si>
    <t xml:space="preserve">działania w sposób logiczny i konsekwentny oraz określać priorytety służące realizacji określonego przez siebie lub innych zadania </t>
  </si>
  <si>
    <t>UMP_K1</t>
  </si>
  <si>
    <t>dobierać odpowiednie metody odnowy maszyn i urządzeń</t>
  </si>
  <si>
    <t>UMP_U3</t>
  </si>
  <si>
    <t>dobierać odpowiednie metody diagnozowania maszyn i urządzeń</t>
  </si>
  <si>
    <t>UMP_U2</t>
  </si>
  <si>
    <t>dobrać strategię eksploatacji maszyn dla różnych wariantów organizacyjnych systemu produkcyjnego</t>
  </si>
  <si>
    <t>UMP_U1</t>
  </si>
  <si>
    <t>UMP_W2</t>
  </si>
  <si>
    <t>UMP_W1</t>
  </si>
  <si>
    <t>Dyscyplina –</t>
  </si>
  <si>
    <t>Urbaniak M. 2004. Zarządzanie jakością teoria i praktyka. Difin, Warszawa</t>
  </si>
  <si>
    <t>Berdowski J., Berdowski F. 2006. HACCP w teorii i praktyce. Oficyna Wydawnicza WSM, Warszawa</t>
  </si>
  <si>
    <t>Luning P.A., Marcelius W.J., Jongen W.M.F. 2005 Zarządzanie jakością żywności. WNT, Warszawa</t>
  </si>
  <si>
    <t>Hamrol A. 2008.Zarządzanie jakością z przykładami. PWN, Warszawa</t>
  </si>
  <si>
    <t>Zaliczenie pisemne (ocena z projektów)
Udział w ocenie końcowej: -40%</t>
  </si>
  <si>
    <t>JRS_U1; JRS_U2; JRS_K1</t>
  </si>
  <si>
    <t>Projekt wykonania audytu - sprawdzanie i certyfikacja jakości.</t>
  </si>
  <si>
    <t>Zastosowanie analizy Pareto-Lorenza w kontroli jakości i bezpieczeństwa żywności.</t>
  </si>
  <si>
    <t>Ksiega HACCP - opracowanie wybranych rozdziałów.</t>
  </si>
  <si>
    <t>Schematy procesów w przetwórstwie rolno-spożywczym - drzewo decyzyjne, definiowanie krytycznych punktów (CCP).</t>
  </si>
  <si>
    <t>Opracowanie procedur i instrukcji dla procesów cząstkowych PRS (dokumentacja systemu jakości obowiązująca dla systemu HACCP).</t>
  </si>
  <si>
    <t>Metody analizy danych pomiarowych dla potrzeb procesów zarządzania jakością w PRS.</t>
  </si>
  <si>
    <t>Przygotowanie karty kontrolnej procesu PRS, metody i techniki pomiarów stosowane w kontroli jakości: pobieranie prób, kontrola statystyczna procesu.</t>
  </si>
  <si>
    <t xml:space="preserve">Projekt przedsiębiorstwa produkcyjnego o profilu rolno-spożywczym w oparciu o wytyczne zawarte w Kodeksie Dobrej Praktyki Rolniczej. </t>
  </si>
  <si>
    <t>Zaliczenie pisemne
Udział w ocenie końcowej: - 60%</t>
  </si>
  <si>
    <t>JRS_W1; JRS_W2; JRS_K1</t>
  </si>
  <si>
    <t>Znakowanie żywności, certyfikacja, metody przedłużania jej trwałości.</t>
  </si>
  <si>
    <t>Podstawy prawne systemu HACCP - pojęcia i definicje oraz zasady systemu, etapy wdrożenia.</t>
  </si>
  <si>
    <t xml:space="preserve">Systemy zapewnienia jakości i bezpieczeństwo produktów spożywczych - krajowe i międzynarodowe; sprawdzanie jakości (audyt); instrumenty zarządzania jakością, koszty jakości. </t>
  </si>
  <si>
    <t>Skład chemiczny (aktywność wody), zanieczyszczenia żywności, zagrożenia żywności, modyfikacje żywności.</t>
  </si>
  <si>
    <t>Projektowanie i kontrola jakości w produkcji rolno-spożywczej, zagadnienia prawne i normy w PRS.</t>
  </si>
  <si>
    <t>Definicje i pojęcia jakości; cechy jakościowe żywności; czynniki oddziałujące na cechy fizyczne w łańcuchu rolno-spożywczym.</t>
  </si>
  <si>
    <t>Zarządzanie jakością żywności: spirala i trójkąt jakości; jakość żywności; jakość a osiąganie celów; podejście technologiczno-menadżerskie; łańcuch żywności; model zarządzania jakością.</t>
  </si>
  <si>
    <t>inicjowania działalności na rzecz interesu publicznego</t>
  </si>
  <si>
    <t>JRS_K1</t>
  </si>
  <si>
    <t>na podstawie uzyskanych wyników pomiarów i obserwacji krytycznie ocenić przebieg procesu przetwórstwa rolno-spożywczego i zaproponować zmiany</t>
  </si>
  <si>
    <t>JRS_U2</t>
  </si>
  <si>
    <t>stosować metody kontroli i pomiaru parametrów fizyko-chemicznych procesów przetwórstwa rolno-spożywczego</t>
  </si>
  <si>
    <t>JRS_U1</t>
  </si>
  <si>
    <t>zagadnienia związane z technologią produkcji i związanymi z nią narzędziami kontroli normatywów procesu produkcyjnego</t>
  </si>
  <si>
    <t>JRS_W2</t>
  </si>
  <si>
    <t>ogólne zagadnienia związane z normalizacją i specyfiką procesu zarządzania jakością w przemyśle rolno-spożywczym</t>
  </si>
  <si>
    <t>JRS_W1</t>
  </si>
  <si>
    <r>
      <t>)</t>
    </r>
    <r>
      <rPr>
        <vertAlign val="superscript"/>
        <sz val="11"/>
        <rFont val="Arial Narrow"/>
        <family val="2"/>
        <charset val="238"/>
      </rPr>
      <t>*</t>
    </r>
    <r>
      <rPr>
        <sz val="11"/>
        <rFont val="Arial Narrow"/>
        <family val="2"/>
        <charset val="238"/>
      </rPr>
      <t xml:space="preserve"> -  Podawane z dokładnością do 0,1 ECTS, gdzie 1 ECTS = 25-30 godz. zajęć</t>
    </r>
  </si>
  <si>
    <t>Pająk E. 2021. Zarządzanie produkcją. Produkt, technologia, organizacja. Wydawnictwo Naukowe PWN, Warszawa</t>
  </si>
  <si>
    <t>Knosala R. 2017. Inżynieria produkcji – kompendium wiedzy. PWE, Warszawa</t>
  </si>
  <si>
    <t>Szatkowski K. 2021. Nowoczesne zarządzanie produkcją. Ujęcie procesowe. Wydawnictwo Naukowe PWN, Warszawa</t>
  </si>
  <si>
    <t>Kulińska E., Busławski A. 2019. Zarządzanie procesem produkcji. Wydawnictwo Difin, Warszawa</t>
  </si>
  <si>
    <t>Durlik I. 2007. Inżynieria zarządzania część I i II. Agencja Wydawnicza Placet, Warszawa</t>
  </si>
  <si>
    <t>Zaliczenie pisemne (ocena z projektów)
Udział w ocenie końcowej - 50%.</t>
  </si>
  <si>
    <t>TPP_U1; TPP_U2; TPP_U3; TPP_K1; TPP_K2</t>
  </si>
  <si>
    <t xml:space="preserve">Projekt 3: Projekt systemu klasyfikacji i grupowania części i wyrobów.  </t>
  </si>
  <si>
    <t>Projekt 2: Projekt modernizacji procesu produkcyjnego na podstawie wykresu przebiegu procesu.</t>
  </si>
  <si>
    <t>Projekt 1: Modelowanie i projektowanie procesu produkcyjnego (ciągłego lub dyskretnego).</t>
  </si>
  <si>
    <t xml:space="preserve">   d)  Karta przebiegu czynności.</t>
  </si>
  <si>
    <t xml:space="preserve">   c)  Karta obiegu dokumentów. </t>
  </si>
  <si>
    <t xml:space="preserve">   b)  Karta i wykres przebiegu materiału. </t>
  </si>
  <si>
    <t xml:space="preserve">   a)  Wykres przebiegu procesu. </t>
  </si>
  <si>
    <t xml:space="preserve">Dokumentowanie przepływu produkcji: </t>
  </si>
  <si>
    <t>Zaliczenie pisemne (w formie testu)
Udział w ocenie końcowej -50%.</t>
  </si>
  <si>
    <t>TPP_W1; TPP_W2; TPP_W3; TPP_K1; TPP_K2</t>
  </si>
  <si>
    <t>Modelowanie i doskonalenie procesów produkcyjnych.</t>
  </si>
  <si>
    <t xml:space="preserve">Projektowanie i dokumentowanie przepływu produkcji. </t>
  </si>
  <si>
    <t xml:space="preserve">Struktura procesu produkcyjnego. </t>
  </si>
  <si>
    <t xml:space="preserve">Klasyfikacja procesów produkcyjnych i ich cechy charakterystyczne. </t>
  </si>
  <si>
    <t>Podejście procesowe we współczesnym zarządzaniu - model procesu.</t>
  </si>
  <si>
    <t>kreatywnego myślenia i działania oraz podejmowania decyzji w zakresie organizacji procesów produkcyjnych</t>
  </si>
  <si>
    <t>TPP_K2</t>
  </si>
  <si>
    <t>dostrzega znaczenie wiedzy teoretycznej z zakresu zarządzania procesami produkcyjnymi wyrobów i usług oraz docenia jej utylitarny charakter w zakresie projektowania procesów produkcyjnych</t>
  </si>
  <si>
    <t>TPP_K1</t>
  </si>
  <si>
    <t>wykonać wykres przebiegu procesu produkcyjnego i na tej podstawie dokonać jego usprawnienia</t>
  </si>
  <si>
    <t>TPP_U3</t>
  </si>
  <si>
    <t>rozpisać procesy na operacje i działania oraz zaprojektować ich przebieg i narysować schemat przebiegu procesu</t>
  </si>
  <si>
    <t>TPP_U2</t>
  </si>
  <si>
    <t>posługiwać się fachową terminologią procesową, identyfikować i analizować procesy produkcyjne oraz odczytać dokumentację związaną z procesami i przepływem produkcji</t>
  </si>
  <si>
    <t>TPP_U1</t>
  </si>
  <si>
    <t>metody doskonalenia procesów produkcyjnych</t>
  </si>
  <si>
    <t>TPP_W3</t>
  </si>
  <si>
    <t>definicje, rodzaje i strukturę procesów produkcyjnych z uwzględnieniem różnych form, odmian i typów produkcji, wyjaśnia różnicę między nimi oraz wskazuje ich wady i zalety</t>
  </si>
  <si>
    <t>TPP_W2</t>
  </si>
  <si>
    <t>istotę zarządzania procesowego w przedsiębiorstwie</t>
  </si>
  <si>
    <t>TPP_W1</t>
  </si>
  <si>
    <t>Knosala R. 2017. Inżynieria produkcji - kompendium wiedzy. PWE, Warszawa</t>
  </si>
  <si>
    <t>Czerwińska-Kayzer, D., Florek J. 2019. Rachunkowość finansowa z elementami rachunkowości zarządczej, Wydawnictwo UP w Poznaniu</t>
  </si>
  <si>
    <t>Stronczek A., Surowiec A., Sawicka. J., Marcinkowska E., Białas M. 2010. Rachunek kosztów. Wybrane zagadnienia w teorii i przykładach, C.H. BECK, Warszawa</t>
  </si>
  <si>
    <t>Wdowiak W. 2013. Wybrane metody rachunku kosztów w zarządzaniu produkcją i przetwórstwem płodów rolniczych. Wydawnictwo UR w Krakowie</t>
  </si>
  <si>
    <t>Matuszek J., Krokosz-Krynke Z., Kołosowski M. 2011. Rachunek kosztów dla inżynierów. PWE, Warszawa</t>
  </si>
  <si>
    <t>Zaliczenie pisemne (ocena z kolokwiów, zadań cząstkowych)                                                                                              
Udział w ocenie końcowej - 60%</t>
  </si>
  <si>
    <t xml:space="preserve">Efektywność produkcji i optimum produkcyjne. </t>
  </si>
  <si>
    <t>Rachunek kosztów docelowych przy uruchamianiu nowego procesu produkcyjnego.</t>
  </si>
  <si>
    <t>Rozliczenia międzyokresowe kosztów.</t>
  </si>
  <si>
    <t>Kalkulacje: podziałowe, doliczeniowe, według metody kosztów działań.</t>
  </si>
  <si>
    <t>Systemy rozliczeniowo - ewidencyjne: wycena zużycia środków produkcji.</t>
  </si>
  <si>
    <t>Ewidencja kosztów, rozliczenia okresowe kosztów, rachunek zysków i strat.</t>
  </si>
  <si>
    <t>Egzamin pisemny (w formie testu)                                                                                              
Udział w ocenie końcowej - 40%</t>
  </si>
  <si>
    <t>ERK_W1; ERK_W2; ERK_W3; ERK_K1; ERK_K2</t>
  </si>
  <si>
    <t>Koszty w kontekscie wybranych działań przedsiębiorstwa i metod zarządczych: Cykl Życia Produktu, Łańcuch Wartości, Just in Time, Target-Costing.</t>
  </si>
  <si>
    <t>Nowoczesne koncepcje modeli rachunku kosztów - rachunek kosztów rzeczywistych, normalnych i postulowanych.</t>
  </si>
  <si>
    <t>Pomiar i wycena kosztów dla celów decyzyjnych i kontrolnych - rachunek kosztów pełnych i zmiennych, rachunek kosztów standardowych, budżetowanie.</t>
  </si>
  <si>
    <t>Definicje i znaczenie pojęć: koszt, przychód, zysk. Podstawowe kryteria i podział kosztów.</t>
  </si>
  <si>
    <t>Rachunkowość w przedsiębiorstwie: znaczenie, zadania, podstawowe elementy oraz miejsce rachunku kosztów w systemie rachunkowości.</t>
  </si>
  <si>
    <t>krytycznej oceny posiadanej wiedzy i odbieranych treści oraz rozwijania kompetencji niezbędnych w pracy zespołowej</t>
  </si>
  <si>
    <t>ERK_K2</t>
  </si>
  <si>
    <t>dostrzegania znaczenie wiedzy teoretycznej z zakresu rachunku kosztów i jej utylitarnego charakteru w rozwiązywaniu problemów inżynierskich</t>
  </si>
  <si>
    <t>ERK_K1</t>
  </si>
  <si>
    <t>ocenić efekty prowadzonej działalności i efektywność realizowanych procesów</t>
  </si>
  <si>
    <t>ERK_U3</t>
  </si>
  <si>
    <t>określić związki pomiędzy wielkością realizowanych zadań, technologią i organizacją procesu produkcyjnego oraz wielkością i organizacją przedsiębiorstwa a poziomem ponoszonych kosztów</t>
  </si>
  <si>
    <t>ERK_U2</t>
  </si>
  <si>
    <t>ERK_U1</t>
  </si>
  <si>
    <t>wpływ kosztów na osiągane efekty przedsiębiorstwa</t>
  </si>
  <si>
    <t>ERK_W3</t>
  </si>
  <si>
    <t>metody kalkulacji oraz wskazuje problemy związane z ich zastosowaniem do rozwiązania problemów inżynierskich</t>
  </si>
  <si>
    <t>ERK_W2</t>
  </si>
  <si>
    <t>rolę i funkcje rachunku kosztów w systemie zarządzania przedsiębiorstwem i realizowanymi procesami</t>
  </si>
  <si>
    <t>ERK_W1</t>
  </si>
  <si>
    <t>wiedza z zakresu ekonomii</t>
  </si>
  <si>
    <t>Pisarska, E., Połoński M. 2000. Elementy organizacji robót inżynierskich. Wydawnictwo SGGW, Warszawa</t>
  </si>
  <si>
    <t>Katalogi Nakładów Rzeczowych KNR, WACETOB – PZITB, 2000, Warszawa</t>
  </si>
  <si>
    <t>Wojciechowska R., Kurpaska S., Malinowski M., Sikora J., Krakowiak-Bal A., Długosz-Grochowska O. 2016.  Effect of supplemental led lighting on growth and quality of Valerianella locusta L. and economic aspects of cultivation in autumn cycle. Acta Scientiarum Polonorum Hortorum Cultus . vol. 15, Lublin</t>
  </si>
  <si>
    <t>Kowalczyk Z., Zabielski J. 2015. Kosztorysowanie i normowanie w budownictwie. WSiP, Warszawa</t>
  </si>
  <si>
    <t>Kacprzyk B. 2010. Kosztorysowanie obiektów i robót budowlanych. Polcen Oficyna Wydawnicza, Warszawa</t>
  </si>
  <si>
    <t>Zaliczenie pisemne  (ocena z kolokwium, projektów)                                                                                                 Udział w ocenie końcowej - 40%</t>
  </si>
  <si>
    <t>Wykonanie ceny kosztorysowej robót inżynierskich.</t>
  </si>
  <si>
    <t>Wycena pozycji kosztorysowych.</t>
  </si>
  <si>
    <t>Wykonywanie przedmiaru na podstawie dokumentacji projektowej.</t>
  </si>
  <si>
    <t>Wykonywanie objętości robót na podstawie dokumentacji projektowej.</t>
  </si>
  <si>
    <t>Egzamin pisemny  (w formie testu, pytania zamknięte)                                                                                              
Udział w ocenie końcowej -60%</t>
  </si>
  <si>
    <t>YNK_W1; YNK_K1; YNK_K2</t>
  </si>
  <si>
    <t>Formuła ceny kosztorysowej.</t>
  </si>
  <si>
    <t>Zasady szacowanie norm materiałów zasadniczych i pomocniczych jednokrotnego i wielokrotnego użycia.</t>
  </si>
  <si>
    <t>Projektowanie i wprowadzanie do stosowania norm nakładów.</t>
  </si>
  <si>
    <t>Normy pracy i rodzaje katalogów kosztorysowych.</t>
  </si>
  <si>
    <t>Zakres wycen w robotach inżynierskich.</t>
  </si>
  <si>
    <t xml:space="preserve">Zakres rzeczowy robót do kosztorysowania oraz Katalog Nakładów Rzeczowych. </t>
  </si>
  <si>
    <t>Rodzaje kosztorysów i kosztorys inżynierski.</t>
  </si>
  <si>
    <t xml:space="preserve">Procedury wyboru metody kosztorysowania inwestycji. </t>
  </si>
  <si>
    <t>Metody, techniki i etapy kosztorysowania.</t>
  </si>
  <si>
    <t>Pojęcia ogólne kosztorysowanie robót inżynierskich.</t>
  </si>
  <si>
    <t>odpowiedzialnego pełnienie ról zawodowych, z uwzględnieniem zmieniających się potrzeb społecznych, w tym: rozwijania dorobku i podtrzymywania etosu zawodu, przestrzegania i rozwijania zasad etyki zawodowej oraz działania na rzecz przestrzegania tych zasad</t>
  </si>
  <si>
    <t>ponoszenia odpowiedzialności za podejmowane decyzje w zakresie rozwiązywania problemów inżynierskich</t>
  </si>
  <si>
    <t>YNK_K2</t>
  </si>
  <si>
    <t>działania ze świadomością znaczenia aspektów ekonomicznych oraz formalno- prawnych w funkcjonowaniu przedsiębiorstwa</t>
  </si>
  <si>
    <t>YNK_K1</t>
  </si>
  <si>
    <t>określić kierunki dalszego uczenia się i zrealizować proces samokształcenia w zakresie inżynierii mechanicznej</t>
  </si>
  <si>
    <t>zaprojektować, wykonać i ocenić kosztorys prac inżynierskich i zaproponować optymalne rozwiązanie</t>
  </si>
  <si>
    <t>YNK_U2</t>
  </si>
  <si>
    <t>wyszukiwać i twórczo korzystać z informacji pochodzących z różnych źródeł, integrować zdobytą wiedzę</t>
  </si>
  <si>
    <t>zastosować metody, procedury dla oceny techniczno-ekonomicznej i formalno-prawnej prowadzonych działań inżynierskich w zakresie działalności inwestycyjnej przedsiębiorstw</t>
  </si>
  <si>
    <t>YNK_U1</t>
  </si>
  <si>
    <t>zasady korzystania z różnych źródeł informacji z zachowaniem zasad ochrony dóbr niematerialnych</t>
  </si>
  <si>
    <t>zagadnienia związane z normalizacją i kosztami towarzyszące procesom zarządzania w inżynierii produkcji</t>
  </si>
  <si>
    <t>YNK_W1</t>
  </si>
  <si>
    <t xml:space="preserve">Wydział Inżynierii Produkcji i Energetyki                                                                                                                      Katedra Inżynierii Bioprocesów, Energetyki i Automatyzacji </t>
  </si>
  <si>
    <t>5</t>
  </si>
  <si>
    <t xml:space="preserve">wiedza z zakresu ekonomii, projektowania, podstaw zarządzania </t>
  </si>
  <si>
    <t>Koradecka D. 1997. Bezpieczeństwo pracy i ergonomia. Tom I i II.. Wydawnictwo Centralny Instytut Ochrony Pracy, Lubień</t>
  </si>
  <si>
    <t xml:space="preserve">Jabłoński J. 2006. Ergonomia produktu. Ergonomiczne zasady projektowania produktów. Wydawnictwo politechniki Poznańskiej, Poznań  </t>
  </si>
  <si>
    <t xml:space="preserve">Kodeks pracy. Wydanie aktualne na bieżący rok akademicki.  </t>
  </si>
  <si>
    <t>Złowodzki M., Juliszewski T., Ogińska H., Taczalska A., Trzyniec K. (red). 2017. Ergonomia w produkcji, przetwarzaniu i dystrybucji surowców biologicznych. Wydawnictwo Politechniki Krakowskiej, Kraków</t>
  </si>
  <si>
    <t>Przybyliński B. 2012. BHP i ergonomia. Wydawnictwo Uczelniane Uniwersytetu Technologiczno-Przyrodniczego, Bydgoszcz</t>
  </si>
  <si>
    <t>Zaliczenie pisemne (ocena ze sprawozdań)
Udział w ocenie końcowej - 40%</t>
  </si>
  <si>
    <t>BPE_U1; BPE_U2; BPE_K1</t>
  </si>
  <si>
    <t>Symulacja poprawnej geometrii komputerowego stanowiska pracy i struktury obciążenia układu mięśniowo szkieletowego przy przenoszeniu przedmiotów wykorzystując program ErgoEaser.</t>
  </si>
  <si>
    <t>Ocena obciążenia psychicznego pracą umysłową.</t>
  </si>
  <si>
    <t>Ocena ryzyka zawodowego metodami indukcyjnymi i dedukcyjnymi oraz analiza wypadku przy pracy.</t>
  </si>
  <si>
    <t>Badania obciążenia pracą statyczną i dynamiczną człowieka w wybranym procesie produkcyjnym.</t>
  </si>
  <si>
    <t>Badania środowiska świetlnego, ocena środowiska akustycznego, ocena narażenia na drgania mechaniczne o odziaływaniu ogólnym i miejscowym, ocena środowiska cieplnego i wydatku energatycznego pracownika.</t>
  </si>
  <si>
    <t>Zaliczenie pisemne (w formie testu)                                                                                              Udział w ocenie końcowej - 60%</t>
  </si>
  <si>
    <t>BPE_W1; BPE_W2;  BPE_K1</t>
  </si>
  <si>
    <t>Obciążenie pracą fizyczną. Pozycje przy pracy. Przenoszenie ładunków. Metody i kryteria oceny obciążenia pracą fizyczną. Obciążenie pracą umysłową. Monotonia. Okołodobowy cykl zmian gotowości do pracy. Praca zmianowa. Metody szacowania obciążenia pracą umysłową.</t>
  </si>
  <si>
    <t>Środowisko świetlne. Ergonomiczna charakterystyka sztucznych źródeł światła. Metody oceny oświetlenia stanowisk pracy światłem naturalnym i sztucznym. Normalizacja oświetlenia. Środowisko akustyczne. Fizyczne podstawy rozprzestrzeniania się hałasu. Bierne i aktywne metody redukcji hałasu. Kryteria oceny środowiska akustycznego (normalizacja). Metodyka pomiarów. Środowisko drganiowe. Drgania mechaniczne (wibracje) o oddziaływaniu miejscowym i ogólnym. Metody redukcji drgań. Znormalizowane kryteria oceny drgań mechanicznych. Środowisko cieplne. Mikroklimat zimny, umiarkowany i gorący. Izolacyjność odzieży. Znormalizowane kryteria i metody oceny. Środowisko atmosferyczne. Skażenia powietrza gazami, aerozolami i pyłami. Klasy toksyczności. NDS, NDSCh, NDSP. Metody i kryteria oceny skażenia powietrza.</t>
  </si>
  <si>
    <t>Zarządzanie bezpieczeństwem i higieną pracy.Podstawy prawne ochrony pracy. Kodeks pracy. Wypadki – definicje, statystyki. Okoliczności występowania wypadków. Prewencja wypadkowa. Metody oceny ryzyka zawodowego.</t>
  </si>
  <si>
    <t>Obciążenie pracą fizyczną. Pozycje przy pracy. Przenoszenie ładunków. Metody i kryteria oceny obciążenia pracą fizyczną. Obciążenie pracą umysłową. Monotonia. Metody szacowania obciążenia pracą umysłową.</t>
  </si>
  <si>
    <t>Współczesna definicja ergonomii i definicje historyczne. Interdyscyplinarny charakter ergonomii. Związek ergonomii z bezpieczeństwem i higieną pracy (BHP). Teoretyczne i utylitarne aspekty ergonomii. System (układ) człowiek – maszyna (lista Fittsa). Zastosowania danych antropometrycznych w ergonomii. Atlas antropometryczny. Centyl. Podstawy projektowania i oceny przestrzennego rozplanowania stanowisk pracy.</t>
  </si>
  <si>
    <t xml:space="preserve">kultywowania i upowszechniania wzorów bezpieczenej i ergonomicznej pracy </t>
  </si>
  <si>
    <t>BPE_K1</t>
  </si>
  <si>
    <t>stosować zasady ergonomicznej i bezpiecznej eksploatacji maszyn i narzędzi</t>
  </si>
  <si>
    <t>BPE_U2</t>
  </si>
  <si>
    <t>obsłużyć urządzenia do pomiaru środowiska fizycznego pracy oraz poziomu zmęczenia organizmu człowieka i analizować wyniki pomiarów</t>
  </si>
  <si>
    <t>BPE_U1</t>
  </si>
  <si>
    <t>pojęcia z zakresu bezpieczeństwa pracy i ergonomii oraz zna zasady BHP</t>
  </si>
  <si>
    <t>BPE_W2</t>
  </si>
  <si>
    <t>BPE_W1</t>
  </si>
  <si>
    <t>wiedza z zakresu podstaw fizyki</t>
  </si>
  <si>
    <t>Pająk E., Klimkiewicz M., Kosieradzka A. 2021. Zarządzanie produkcją i usługami. PWE, Warszawa</t>
  </si>
  <si>
    <t>Zaliczenie pisemne (ocena z projektu)
Udział w ocenie końcowej - 25%.</t>
  </si>
  <si>
    <t>Zaliczenie pisemne (ocena z kolokwium)
Udział w ocenie końcowej - 25%.</t>
  </si>
  <si>
    <t>PIU_U1; PIU_U2; PIU_U3; PIU_K1; PIU_K2; PIU_K3</t>
  </si>
  <si>
    <t xml:space="preserve">  Projekt zespołowy wybranego procesu wytwórczego (przetwórczego) w przedsiębiorstwie.</t>
  </si>
  <si>
    <t>II. Projekt:</t>
  </si>
  <si>
    <t xml:space="preserve">  Równoważenie linii produkcyjnych i projektowanie produkcji.</t>
  </si>
  <si>
    <t xml:space="preserve">  Zarządzanie różnorodnością asortymentu wyrobów.</t>
  </si>
  <si>
    <t xml:space="preserve">  Cykl produkcyjny, mierzenie czasu pracy i ocena zdolności produkcyjnych.</t>
  </si>
  <si>
    <t xml:space="preserve">  Planowanie wytwarzania produktu oraz prognozowanie potrzeb materiałowych.</t>
  </si>
  <si>
    <t>I. Zajęcia obliczeniowe:</t>
  </si>
  <si>
    <t>Egzamin pisemny
Udział w ocenie końcowej - 50%.</t>
  </si>
  <si>
    <t>PIU_W1; PIU_W2; PIU_W3; PIU_K1; PIU_K2; PIU_K3</t>
  </si>
  <si>
    <t>Elastyczne systemy produkcyjne.</t>
  </si>
  <si>
    <t>Planowanie i sterowanie produkcją oraz sterowanie zasobami.</t>
  </si>
  <si>
    <t>Organizacja produkcji, program i harmonogram produkcji.</t>
  </si>
  <si>
    <t>Struktura produkcyjna.</t>
  </si>
  <si>
    <t>System produkcyjny oraz jego zasoby i efektywność.</t>
  </si>
  <si>
    <t>Struktura i zasady projektowania - proces produkcyjny, wytwórczy i usługowy.</t>
  </si>
  <si>
    <t>Przygotowanie produkcji i projektowanie produktu.</t>
  </si>
  <si>
    <t>Istota zarządzania produkcją i inżynieria produkcji.</t>
  </si>
  <si>
    <t>uwzględniania zmieniających się potrzeb konsumentów w zakresie  inżynierii produkcji i przetwórstwa rolno-spożywczego</t>
  </si>
  <si>
    <t>PIU_K3</t>
  </si>
  <si>
    <t>właściwego postępowania w zakresie racjonalnego wykorzystania zasobów w realizowanych procesach</t>
  </si>
  <si>
    <t>PIU_K2</t>
  </si>
  <si>
    <t>krytycznej analizy posiadanej wiedzy teoretycznej z zakresu zarządzania produkcją i usługami oraz docenia jej utylitarny charakter w zakresie planowania, organizowania, sterowania i kontroli realizowanych procesów</t>
  </si>
  <si>
    <t>PIU_K1</t>
  </si>
  <si>
    <t>projektować proces produkcyjny i proces wytwórczy oraz strukturę produkcyjną, oceniać zdolność produkcyjną i jej wykorzystanie oraz produktywność</t>
  </si>
  <si>
    <t>PIU_U3</t>
  </si>
  <si>
    <t>dobierać metody oraz określać parametry sterowania wewnątrzkomórkowego i zewnątrzkomórkowego właściwe dla procesów przetwórczych</t>
  </si>
  <si>
    <t>PIU_U2</t>
  </si>
  <si>
    <t>określać strukturę cyklu produkcyjnego i opracowywać harmonogramy produkcji</t>
  </si>
  <si>
    <t>PIU_U1</t>
  </si>
  <si>
    <t>zasady sterowania przepływem produkcji oraz możliwości wykorzystania komputerowego wspomagania zarządzania produkcją i usługami, w tym kontrolowania procesów produkcyjnych i usługowych</t>
  </si>
  <si>
    <t>PIU_W3</t>
  </si>
  <si>
    <t>zasady organizacji procesów produkcyjnych i usługowych</t>
  </si>
  <si>
    <t>PIU_W2</t>
  </si>
  <si>
    <t>istotę zarządzania produkcją i usługami oraz definicje, rodzaje i strukturę systemów oraz procesów produkcyjnych</t>
  </si>
  <si>
    <t>PIU_W1</t>
  </si>
  <si>
    <t>wiedza z zakresu teorii procesów produkcyjnych</t>
  </si>
  <si>
    <t>Kacperski W. T., Kruszewska J., Marcinkowski R. 2002. Inżynieria systemów procesowych. Elementy analizy procesów technologicznych. Oficyna WPW, Warszawa</t>
  </si>
  <si>
    <t>Jaros M., Pabis S. 2007. Inżynieria Systemów. Wydawnictwo SGGW, Warszawa</t>
  </si>
  <si>
    <t>Cempel C. 2008. Teoria i Inżynieria Systemów - zasady i zastosowania myślenia systemowego. Wydawnictwo Naukowe Instytutu Technologii Eksploatacji - PIB, Radom</t>
  </si>
  <si>
    <t xml:space="preserve">Gieruski W. 2016. Modelowanie w Inżynierii Systemów. Wydawnictwo Politechniki Świętokrzyskiej, Kielce </t>
  </si>
  <si>
    <t>Gutenbaum J. 2003. Modelowanie matematyczne systemów. Akademicka Oficyna Wyd. EXIT,  Warszawa</t>
  </si>
  <si>
    <t>Zaliczenie pisemne (ocena z projektu)
Udział w ocenie końcowej - 30%</t>
  </si>
  <si>
    <t>PIS_U1; PIS_U2</t>
  </si>
  <si>
    <t>Opracowanie modelu złożonego systemu lub procesu produkcyjnego: określenie celu modelowania, analiza systemowa, sformułowanie modelu relacyjnego, operacyjnego, opracowanie algorytmu obliczeń. Wykonanie obliczeń symulacyjnych za pomocą programu Vensim</t>
  </si>
  <si>
    <t>Zaliczenie pisemne (ocena ze sprawozdań) 
Udział w ocenie końcowej - 30%</t>
  </si>
  <si>
    <t>Opracowanie modelu stochastycznego za pomocą metody MONTE CARLO wybranego prostego procesu z zakresu inżynierii produkcji</t>
  </si>
  <si>
    <t>Podejmowanie decyzji na podstawie metody wielokryterialnej.</t>
  </si>
  <si>
    <t>Budowa prostych modeli symulacyjnych (opartych na sprzężeniach zwrotnych).</t>
  </si>
  <si>
    <t>Egzamin pisemny
Udział w ocenie końcowej - 40%</t>
  </si>
  <si>
    <t>PIS_W1; PIS_K1</t>
  </si>
  <si>
    <t>Wybrane modele symulacyjne.</t>
  </si>
  <si>
    <t>Wybrane metody wspomagania podejmowania decyzji i optymalizacji.</t>
  </si>
  <si>
    <t>Metody rozwiązywania problemów.</t>
  </si>
  <si>
    <t>Rodzaje systemów, zachowanie systemów.</t>
  </si>
  <si>
    <t>Myślenie systemowe.</t>
  </si>
  <si>
    <t>Podstawy teorii systemów. Wprowadzenie do inżynierii systemów podstawowe pojęcia i definicje.</t>
  </si>
  <si>
    <t>współpracy zmierzającej do optymalizacji systemów technicznych lub organizacyjnych</t>
  </si>
  <si>
    <t>PIS_K1</t>
  </si>
  <si>
    <t>ZIP1_U07
ZIP1_U11</t>
  </si>
  <si>
    <t>sformułować model matematyczny i operacyjny systemu oraz wykonać obliczenia symulacyjne z wykorzystaniem technik informatycznych</t>
  </si>
  <si>
    <t>PIS_U2</t>
  </si>
  <si>
    <t>stosować podstawowe zasady analizy systemowej, określać obiekty systemu, cechy obiektu istotne ze względu na cel modelowania, otoczenie i jego obiekty oddziaływujące na system</t>
  </si>
  <si>
    <t>PIS_U1</t>
  </si>
  <si>
    <t>podstawowe pojęcia z zakresu ogólnej inżynierii systemów i modelowania</t>
  </si>
  <si>
    <t>PIS_W1</t>
  </si>
  <si>
    <t xml:space="preserve"> przedmiot uzupełniający do wyboru - fakultatywny</t>
  </si>
  <si>
    <t>Gao Z., Tseng C., Pei Z., Blaser M.J.2007.  Molecular analysis of human forearm superficial skin bacterial biota. Proc. Natl. Acad. Sci. 104, 2927–2393, USA</t>
  </si>
  <si>
    <t>U. Sadowska, B. Łapczyńska-Kordon, A. Żabiński. 2016. Effect of modifications of lavandin convective drying on the course of the process and essential oil content, w: Journal of Research and Applications in Agricultural Engineering, Prace Przemysłowego Instytutu Maszyn Rolniczych, vol. 61(4), Warszawa</t>
  </si>
  <si>
    <t>A. Machura. 2012.  Praktyczne zastosowanie metod i narzędzi inżynierii programowania podczas projektowania procesów gospodarczych. T. Porębska-Miąc, H. Sroka (red.). Systemy Wspomagania Organizacji. Uniwersytet Ekonomiczny w Katowicach</t>
  </si>
  <si>
    <t>Adamicki F., Czerko Z. 2002. Przechowalnictwo warzyw i ziemniaka.  PWRiL, Poznań</t>
  </si>
  <si>
    <t>Lewicki P.P. (red.) 2006. Inżynieria procesowa i aparatura przemysłu spożywczego. WNT. Warszawa</t>
  </si>
  <si>
    <t>Projekt wybranego procesu przetwarzania drewna na cele przemysłowe z uwzględnieniem urządzeń technicznych, wykorzystywanych technologii oraz organizacji pracy i koniecznej dokumentacji technicznej</t>
  </si>
  <si>
    <t>Projekt wybranego procesu przetwarzania substancji biologicznej na cele przemysłowe z uwzględnieniem urządzeń technicznych, wykorzystywanych technologii oraz organizacji pracy i koniecznej dokumentacji technicznej</t>
  </si>
  <si>
    <t>Projekt wybranego procesu przetwarzania substancji biologicznej na cele spożywcze z uwzględnieniem urządzeń technicznych, wykorzystywanych technologii oraz organizacji pracy i koniecznej dokumentacji technicznej</t>
  </si>
  <si>
    <t>Projekt rozmieszczenia ciągów technologicznych, kanałów wentylacyjnych, urządzeń regulujących i sterujących utrzymywaniem właściwej atmosfery w komorach, maszyn i urządzeń do za- i rozładunku przechowalni oraz przygotowania plonu do dystrybucji (np. konfekcjonowanie, pakowanie itd.)</t>
  </si>
  <si>
    <t xml:space="preserve">Projekt budynku przechowalni z uwzględnieniem sposobu magazynowania surowca i wymaganych parametrów mikroklimatu. </t>
  </si>
  <si>
    <t>SIP_U3</t>
  </si>
  <si>
    <t>Metody optymalizacji procesów przetwarzania materiałów biologicznych dla wybranych systemów technicznych</t>
  </si>
  <si>
    <t>Zasady przeprowadzania charakterystyki energetycznej budynku przechowalni. Dobór materiałów konstrukcyjnych i termoizolacyjnych</t>
  </si>
  <si>
    <t xml:space="preserve">Obliczanie kubatury komór przechowalniczych, rozmieszczenia komór i pomieszczeń pomocniczych w zależności od przechowywanych płodów, przyjętej metody przechowywania i zagospodarowania przechowywanego plonu.  Bilans ciepła i masy dla całego obiektu przechowalniczego i poszczególnych komór, dobór izolacji termicznej i przeciwwilgociowej obiektu oraz urządzeń wentylacyjnych i chłodniczych.   </t>
  </si>
  <si>
    <t>Zaliczenie pisemne (w formie pytań otwartych)                                                                                              Udział w ocenie końcowej - 45%</t>
  </si>
  <si>
    <t>SIP_W1; SIP_W2; SIP_W3; SIP_K1</t>
  </si>
  <si>
    <t xml:space="preserve">Czynniki techniczne i środowiskowe wybranych procesów produkcyjnych oraz analiza cyklu życia przedmiotowych obiektów. </t>
  </si>
  <si>
    <t>Wybrane aspekty zastosowania nanotechnologii w rolnictwie i przemyśle rolno-spożywczym. Biosensory i ich wykorzystanie.</t>
  </si>
  <si>
    <t>Systemy i technologie oraz procesy przetwarzania drewna na potrzeby przemysłu meblarskiego, papierniczego i budowlanego.</t>
  </si>
  <si>
    <t>Wymiana ciepła i masy w procesie suszenia. Ruch ciepła i masy w ciałach kapilarno-porowatych (w materiale roślinnym). Kinetyka suszenia: okresy suszenia, czas suszenia. Ogólne zasady obliczania suszarek. Klasyfikacja i wskaźniki pracy suszarek. Przyrządy kontrolno - pomiarowe do wytwarzania i kontrolowania parametrów atmosfery w obiektach oraz maszyny i urządzenia do niezbędnych operacji związanych z przechowywaniem.</t>
  </si>
  <si>
    <t>Analiza nowoczesnych metod przechowywania w aspekcie automatycznego i komputerowego sterowania procesami.  Zalecane (nowoczesne) technologie przechowywania najważniejszych gatunków roślin.</t>
  </si>
  <si>
    <t>Optymalne warunki przechowywania (temperatura, skład gazowy atmosfery, wilgotność powietrza, sposoby schładzania, cyrkulacja i wymiana powietrza, możliwość obniżenia ciśnienia, znaczenie etylenu, ozonu itd.). Sposoby przechowywania płodów rolnych oraz warunki techniczne obiektów do przechowywania. Innowacyjne technologie przechowywania owoców i warzyw.</t>
  </si>
  <si>
    <t>odpowiedzialnego pełnienia roli inżyniera w zakresie przetwórstwa, mając na uwadze etykę zawodową</t>
  </si>
  <si>
    <t>SIP_K1</t>
  </si>
  <si>
    <t xml:space="preserve">planować i optymalizować procesy produkcyjne i procesy przetwarzania surowców i produktów biologicznych </t>
  </si>
  <si>
    <t>identyfikować zjawiska wpływające na przebieg procesów przechowywania i przetwarzania produktów i półproduktów pochodzenia rolniczego</t>
  </si>
  <si>
    <t>SIP_U2</t>
  </si>
  <si>
    <t>opracowywać systemy produkcyjne i procesy przetwarzania wraz z wymaganą dokumentacją techniczną</t>
  </si>
  <si>
    <t>SIP_U1</t>
  </si>
  <si>
    <t>czynniki techniczne i środowiskowe jako determinanty procesów produkcyjnych i procesów przetwarzania oraz kondycjonowania surowców</t>
  </si>
  <si>
    <t>SIP_W3</t>
  </si>
  <si>
    <t>zagadnienia dotyczące struktury systemów technicznych koniecznych do opracowania procesów przetwarzania surowców biologicznych do półproduktów, produktów i komponentów dla przemysłu</t>
  </si>
  <si>
    <t>SIP_W2</t>
  </si>
  <si>
    <t>metody związane z analizą cyklu życia obiektów, surowców i produktów w sektorze rolno-spożywczym</t>
  </si>
  <si>
    <t>SIP_W1</t>
  </si>
  <si>
    <t>wiedza z zakresu produkcji roślinnej</t>
  </si>
  <si>
    <t>przedmiot uzupełniający do wyboru - fakultatywny</t>
  </si>
  <si>
    <t>Salamon A. 2012. Spedycja: teoria, przykłady ćwiczenia. Wydawnictwo Akademii Morskiej w Gdyni, Gdynia</t>
  </si>
  <si>
    <t>Januła E i in. 2011. Spedycja. Wydawnictwo Diffin, Warszawa</t>
  </si>
  <si>
    <t>Rokicki T., Klepacki B. 2019. Transport żywności: uwarunkowania organizacyjne, techniczne, ekonomiczne oraz jego skal. Wydawnictwo SGGW, Warszawa</t>
  </si>
  <si>
    <t>Dzieniszewski G., Kuboń M. 2020. Monografia naukowa: III Konferencja naukowa z cyklu "Logistyka dziś i jutro": łańcuchy logistyczne w gospodarce żywnościowej. Wyd. Inżynieria Rolnicza, Kraków</t>
  </si>
  <si>
    <t>Januła E. i in. 2021. Nowoczesna spedycja. Wydawnictwo As Pik, Poznań</t>
  </si>
  <si>
    <t>Zaliczenie pisemne (ocena z projektów)                                                                                    
Udział w ocenie końcowej - 50%</t>
  </si>
  <si>
    <t>Ocena efektywności procesu spedycyjnego.</t>
  </si>
  <si>
    <t>Kalkulacje kosztów przemieszczania ładunków.</t>
  </si>
  <si>
    <t>Wybór i obliczenia dla wybranych środków zabezpieczajacych ładunki.</t>
  </si>
  <si>
    <t>Dobór środków transportu, optymalizacja wykorzystania powierzchni ładunkowej.</t>
  </si>
  <si>
    <t>Zasady formowania ładunków i tworzenia jednostki logistycznej.</t>
  </si>
  <si>
    <t>Projekt procesu spedycyjnego dla wybranego ładunku.</t>
  </si>
  <si>
    <t>Planowanie potrzeb materiałowych w produkcji rolniczej i przetwórstwie rolno-spożywczym.</t>
  </si>
  <si>
    <t>Zaliczenie pisemne                                                                                                                              Udział w ocenie końcowej - 50%</t>
  </si>
  <si>
    <t>POP_W1; POP_K1</t>
  </si>
  <si>
    <t>Warunki przewozu artykułów spożywczych, metody zabezpieczenia ładunków.</t>
  </si>
  <si>
    <t>Organizacja przewozów w różnych gałęziach transportowych.</t>
  </si>
  <si>
    <t>Dokumentacja spedycyjno transportowa, ceny za usługi spedycyjne i taryfy specjalne.</t>
  </si>
  <si>
    <t>Aspekty prawne działalności spedycyjnej i transportowej, konwencje i umowy międzynarodowe.</t>
  </si>
  <si>
    <t>Łańcuch dostaw, w branży rolno-spożywczej.</t>
  </si>
  <si>
    <t>Znaczenie branży TSL, geneza i systematyka spedycji, istota działalności spedycyjnej i rola spedytora w handlu.</t>
  </si>
  <si>
    <t>kreatywnego myślenia i działania oraz podejmowania decyzji w zakresie procesów logistycznych w przedsiębiorstwie, ze świadomością znaczenia aspektów technicznych i pozatechnicznych</t>
  </si>
  <si>
    <t>POP_K1</t>
  </si>
  <si>
    <t>zastosować metody i narzędzia do analizy i oceny przedsięwzięć logistycznych w przedsiębiorstwie</t>
  </si>
  <si>
    <t>POP_U2</t>
  </si>
  <si>
    <t>planować i optymalizować procesy logistyczne przedsiębiorstwa oraz programy i harmonogramy zaopatrzenia i dystrybucji</t>
  </si>
  <si>
    <t>POP_U1</t>
  </si>
  <si>
    <t xml:space="preserve">podstawowe zgadnienia z procesów zaopatrzenia i dystrybucji w produkcji i przetwórstwie rolno-spożywczym </t>
  </si>
  <si>
    <t>POP_W1</t>
  </si>
  <si>
    <t xml:space="preserve">Sawicka B. 2001. Agrotechnika i jakość cech roślin uprawnych. Wybrane zagadnienia. WAR, Lublin </t>
  </si>
  <si>
    <t>Berbec S., Kawka S., Kołodziej B., Wiśniewski J., Wolski T. 1994. Rośliny przemysłowe specjalne i zielarskie. WAR, Lublin</t>
  </si>
  <si>
    <t>Sadowska U. 2019. Energochłonność produkcji roślin zielarskich na przykładzie mięty pieprzowej (Mentha piperita L.) i melisy lekarskiej (Melissa officinalis L.). PTIR, Kraków</t>
  </si>
  <si>
    <t>Litwinczuk A. 2004. Surowce zwierzęce: ocena i wykorzystanie. PWRiL, Warszawa</t>
  </si>
  <si>
    <t>Kołodziej B. 2010. Poradnik dla plantatorów uprawa ziół. PWRiL, Poznań</t>
  </si>
  <si>
    <t>Zaliczenie pisemne (ocena z projektu)                                                                                                      
Udział w ocenie końcowej - 20%</t>
  </si>
  <si>
    <t>PBN_U1; PBN_K1; PBN_K2</t>
  </si>
  <si>
    <t xml:space="preserve">Opracowanie cyklu produkcyjnego wybranych gatunkunków roślin zielarskich z uwzględnieniem wymaganego wyposażenia technicznego gospodarstwa i możliwej wielowariantowości materiału rozmnożeniowego oraz sposobu konserwacji surowca i wstępnego przetwórstwa. </t>
  </si>
  <si>
    <t>Zaliczenie pisemne  (ocena z kolokwium i sprawozdań z ćwiczeń laboratoryjnych)                                                                                                 
Udział w ocenie końcowej - 30%</t>
  </si>
  <si>
    <t>Budowa morfologiczna i anatomiczna włókna wełnianego - kryteria i metody oceny jakości wełny jako surowca do przemysłu odzieżowego.</t>
  </si>
  <si>
    <t xml:space="preserve">Budowa morfologiczna i anatomiczna pierza ptaków hodowlanych - sposoby identyfikacji grup upierzenia, kryteria i metody oceny jakości surowca. </t>
  </si>
  <si>
    <t xml:space="preserve">Surowce wikliniarskie i tytoniowe - właściwości i ocena. </t>
  </si>
  <si>
    <t>Surowce roślinne na cele włókiennicze - właściwości i ocena.</t>
  </si>
  <si>
    <t xml:space="preserve">Surowiec zielarski o przeznaczeniu farmaceutycznym i kosmetycznym - właściwości i ocena. </t>
  </si>
  <si>
    <t>Zaliczenie pisemne (w formie pytań otwartych)                                                                                              
Udział w ocenie końcowej - 50 %</t>
  </si>
  <si>
    <t>PBN_W1; PBN_W2; PBN_K1; PBN_K2</t>
  </si>
  <si>
    <t>Technologie produkcji surowca koszykarskiego.</t>
  </si>
  <si>
    <t xml:space="preserve">Technologie produkcji tytoniu. </t>
  </si>
  <si>
    <t xml:space="preserve">Technologie produkcji  wybranych gatunków roślin przemysłowych oleisto - włóknistych. </t>
  </si>
  <si>
    <t>Technologie produkcji roślinnych surowców farmaceutycznych i kosmetycznych.</t>
  </si>
  <si>
    <t>Przegląd pozażywnościowych surowców pochodzenia rolniczego - roślinnego i zwierzecego.</t>
  </si>
  <si>
    <t>PBN_K2</t>
  </si>
  <si>
    <t>PBN_K1</t>
  </si>
  <si>
    <t xml:space="preserve">ZIP1_U08     </t>
  </si>
  <si>
    <t>opracować typowe technologie produkcji wybranych surowców o przeznaczeniu nieżywnościowym oraz dobierać niezbędne wyposażenie techniczne</t>
  </si>
  <si>
    <t>PBN_U1</t>
  </si>
  <si>
    <t xml:space="preserve">ZIP1_W09     </t>
  </si>
  <si>
    <t>zasady doboru maszyn i narzędzi wykorzystywanych w produkcji surowców nieżywnościowych</t>
  </si>
  <si>
    <t>PBN_W2</t>
  </si>
  <si>
    <t xml:space="preserve">ZIP1_W03     </t>
  </si>
  <si>
    <t>PBN_W1</t>
  </si>
  <si>
    <t>Wydział Inżynierii Produkcji i Energetyki                                                                                                                      Katedra Eksploatacji Maszyn, Ergonomii i Prcesów Produkcyjnych</t>
  </si>
  <si>
    <t xml:space="preserve"> 5</t>
  </si>
  <si>
    <t>Dostatni E., Rybaczewska-Błażejowska M. 2020. Tworzenie ekoinnowacji. PWE, Warszawa</t>
  </si>
  <si>
    <t>Figiel Sz., Chechelski P., Grochowska R.Kozłowski W., Kuberska D. 2016. Uwarunkowania rozwoju i dyfuzji innowacji w sektorze rolno-spożywczym i na obszarach wiejskich. Instytut Ekonomiki Rolnictwa i Gospodarki Żywnościowej - Państwowy Instytut Badawczy, Warszawa</t>
  </si>
  <si>
    <t>Badory A., Woźniaka L. 2019. Produkty nowej generacji : wybrane zagadnienia. Wyd. Difin, Warszawa</t>
  </si>
  <si>
    <t>Bal-Woźniak T. 2020. Zarządzanie innowacjami w ujęciu podmiotowym. Warszawa</t>
  </si>
  <si>
    <t>Jelonek D., Moczała A. 2020. Metody i techniki projektowania innowacji. Polskie Wydawnictwo Ekonomiczne, Warszawa</t>
  </si>
  <si>
    <t>Zaliczenie pisemne (ocena z projektów)                                                                                                 Udział w ocenie końcowej - 50%</t>
  </si>
  <si>
    <t>ZRP_U1; ZRP_K1</t>
  </si>
  <si>
    <t>Opracowanie opinii o innowacji produktowej.</t>
  </si>
  <si>
    <t>Projekt wdrażania innowacji produktowych do standardowych działań organizacji - wprowadzenie. Projektowanie poszczególnych etapów wdrażania innowacyjnych rozwiązań produktowych poprzez dokonanie analizy rynku, ocena wiedzy technicznej i organizacyjnej w sferze działania firmy, ustalenie źródeł innowacji produktowych w branży, ocena stanu innowacyjności własnej firmy oraz szans i miejsc poprawy, określenie zadania innowacyjnego mającego zwiększyć konkurencyjność firmy, opracowanie projektu technicznego z podziałem na poszczególne zadania, ocena techniczna i ekonomiczno-finansowa projektu, przedstawienie głównych założeń wdrożenia innowacji produktowych do standardowych działań firmy.</t>
  </si>
  <si>
    <t>Ocena poziomu innowacyjności przedsiębiorstwa.</t>
  </si>
  <si>
    <t>Zaliczenie pisemne (w formie testu)                                                                                              Udział w ocenie końcowej - 50%</t>
  </si>
  <si>
    <t>ZRP_W1; ZRP_K1</t>
  </si>
  <si>
    <t>Podstawowe założenia ochrony własność intelektualnej w aspekcie rozwoju produktu.</t>
  </si>
  <si>
    <t>Uwarunkowania otoczenia wewnętrznego i zewnętrznego rozwoju produktu.</t>
  </si>
  <si>
    <t>Transfer technologii do przedsiębiorstwa - rola jednostek otoczenia biznesu.</t>
  </si>
  <si>
    <t>Istota i model innowacji produktowej i technologicznej w przedsiębiorstwie.</t>
  </si>
  <si>
    <t>identyfikowania oraz kreatywnego rozstrzygania dylematów produkcyjnych z uwzględnieniem innowacji produktowych i technologicznych</t>
  </si>
  <si>
    <t>ZRP_K1</t>
  </si>
  <si>
    <t>planować proces transferu technologii oraz dobierać metody opracowania i wdrożeń innowacji produktowych i technologicznych z uwględnieniem oceny efektywności podjętych działań</t>
  </si>
  <si>
    <t>ZRP_U1</t>
  </si>
  <si>
    <t xml:space="preserve"> ZIP1_W15</t>
  </si>
  <si>
    <t>uwarunkowania powstawania innowacji produktowych i technologicznych oraz uwarunkowania transferu technologii do przedsiębiorstw</t>
  </si>
  <si>
    <t>ZRP_W1</t>
  </si>
  <si>
    <t>wiedza z podstaw zarządzania</t>
  </si>
  <si>
    <t>Tabor S. i in. 2014. Rozwiązania modelowe gospodarstw ekologicznych. PTIR, Kraków</t>
  </si>
  <si>
    <t>Praca zbiorowa. 2021. Rolnictwo ekologiczne i jego ukryty potencjał. Wydawca Wiedza i Praktyka (eBook), Sulejówek</t>
  </si>
  <si>
    <t>Łuczka W. 2020. Procesy rozwojowe rolnictwa ekologicznego i ich ekonomiczno-społeczne uwarunkowania. Wydawnictwo Scholar, Warszawa</t>
  </si>
  <si>
    <t>Dobosz-Idzik A. 2018. Dobre praktyki w rolnictwie ekologicznym. Kujawsko-pomorski Ośrodek Doradztwa Rolniczego w Minikowie. ISBN: 978-83-65181-48-0, Minikowo</t>
  </si>
  <si>
    <t>Zaliczenie pisemne (ocena z projektów)                                                                                                                    Udział w ocenie końcowej - 50%</t>
  </si>
  <si>
    <t xml:space="preserve">Projekt fermy wybranej grupy zwierząt hodowlanych w systemie chowu ekologicznego z analizą efektywności produkcji. </t>
  </si>
  <si>
    <t>Certyfikacja i wymagania stawiane inspektorom atestującym ekologiczne systemy produkcji.Przeprowadzenie kontroli gospodarstwa ekologicznego (studium przypadku). Przedstawienie metod i zasad kontroli.</t>
  </si>
  <si>
    <t>Technologie chowu wybranych gatunków zwierząt hodowlanych w systemie rolnictwa ekologicznego.</t>
  </si>
  <si>
    <t>Rola i racjonalne nawożenie w rolnictwie ekologicznym. Dopuszczalne i niedopuszczalne środki nawozowe.</t>
  </si>
  <si>
    <t>Zasady oraz inżynieria uprawy roślin i produkcji proekologicznej na użytkach zielonych.</t>
  </si>
  <si>
    <t>Zaliczenie pisemne (w formie testu i pytań otwartych)                                                                                                       Udział w ocenie końcowej - 50%</t>
  </si>
  <si>
    <t>SPE_W1; SPE_W2; SPE_K1</t>
  </si>
  <si>
    <t>Zasady przetwórstwa ekologicznego.</t>
  </si>
  <si>
    <t>Dobrostan zwierząt w gospodarstwach ekologicznych z uwzględnieniem aspektów prawnych i środowiskowych.</t>
  </si>
  <si>
    <t>Agrotechnika i jej wpływ na jakość produktów roślinnych i zwierzęcych.</t>
  </si>
  <si>
    <t>Prośrodowiskowe i produkcyjne aspekty użytków zielonych.</t>
  </si>
  <si>
    <t>Tendencje i kierunki rozwoju rolnictwa ekologicznego.</t>
  </si>
  <si>
    <t>Ogólne zasady funkcjonowania rolnictwa ekologicznego z uwzględnieniem dobrej praktyki rolniczej i uwarunkowań prawnych.</t>
  </si>
  <si>
    <t>podejmowania działalności w zakresie rolnictwa ekologicznego, z uwzględnieniem jego ekonomicznych i środowiskowych wad i zalet oraz potrzeb społecznych</t>
  </si>
  <si>
    <t>SPE_K1</t>
  </si>
  <si>
    <t>SPE_U3</t>
  </si>
  <si>
    <t>określić sankcje i sformułować niezgodności oraz naruszenia występujące w rolnictwie ekologicznym, w tym sporządzić protokół z lustracji gospodarstwa ekologicznego</t>
  </si>
  <si>
    <t>SPE_U2</t>
  </si>
  <si>
    <t>identyfikować symptomy stosowania niedozwolonych środków i technik w rolnictwie ekologicznym</t>
  </si>
  <si>
    <t>SPE_U1</t>
  </si>
  <si>
    <t>techniki i technologie ekologicznej produkcji roślinnej i zwierzęcej oraz zna zasady przetwórstwa żywności ekologicznej</t>
  </si>
  <si>
    <t>SPE_W2</t>
  </si>
  <si>
    <t>SPE_W1</t>
  </si>
  <si>
    <t>Grzybek A. 2017. Efektywne gospodarowanie energią elektryczną i cieplną w gospodarstwie rolnym. Wyd. Fundacja na rzecz Rozwoju Polskiego Rolnictwa, Katowice</t>
  </si>
  <si>
    <t>Kwiatkiewicz P., Szczerbowski R.  2018. Energetyka - aspekty badań interdyscyplinarnych: prawo i polityka, zrównoważony rozwój i OZE, ekonomia, technika, bezpieczeństwo. Wyd. Fundacja na rzecz Czystej Energii, Poznań</t>
  </si>
  <si>
    <t>Marecki J. 2017. Podstawy przemian energetycznych. PWN, Warszawa</t>
  </si>
  <si>
    <t>Szul T. 2018. Ocena efektywności energetycznej budynków. Wybrane zagadnienia z przykładami. Wyd. Nauk. Intellect, Waleńczów</t>
  </si>
  <si>
    <t>Zaliczenie pisemne (ocena z testu i projektu)                                                                                                Udział w ocenie końcowej - 25%</t>
  </si>
  <si>
    <t>IEN_U1; IEN_K1</t>
  </si>
  <si>
    <t>Dobór zaprojektowanej aparatury na podstawie kart katalogowych.</t>
  </si>
  <si>
    <t>Projektowanie instalacji trójfazowej.</t>
  </si>
  <si>
    <t>Projektowanie instalacji gniazd jednofazowych.</t>
  </si>
  <si>
    <t>Projektowanie instalacji oświetleniowej.</t>
  </si>
  <si>
    <t>Projektowanie oświetlenia elektrycznego.</t>
  </si>
  <si>
    <t>Rozpoznawanie przewodów elektroenergetycznych.</t>
  </si>
  <si>
    <t>Pomiar i ocena stanu instalacji elektrycznej.</t>
  </si>
  <si>
    <t>Zaliczenie pisemne (ocena z kolokwium)                                                                                                 Udział w ocenie końcowej - 25%</t>
  </si>
  <si>
    <t>IEN_U2; IEN_K1</t>
  </si>
  <si>
    <t>Podstawy analizy ekonomicznej systemów ogrzewania i przygotowania c.w.u.</t>
  </si>
  <si>
    <t>Obliczenia sezonowego zużycia energii na cele ogrzewania i przygotowania c.w.u.</t>
  </si>
  <si>
    <t>Obliczanie mocy urządzeń do przygotowania c.w.u. i dobór objętości zasobnika.</t>
  </si>
  <si>
    <t>Obliczanie projektowego obciążenia cieplnego budynku.</t>
  </si>
  <si>
    <t>Obliczanie współczynnika przenikania ciepła U dla przegród wielowarstwowych</t>
  </si>
  <si>
    <t>Egzamin pisemny (w formie testu)                                                                                              Udział w ocenie końcowej - 50%</t>
  </si>
  <si>
    <t>IEN_W1; IEN_W2; IEN_K1</t>
  </si>
  <si>
    <t>Ochrona przeciwporażeniowa i przeciwprzepięciowa.</t>
  </si>
  <si>
    <t>Projektowanie instalacji elektrycznych.</t>
  </si>
  <si>
    <t>Dobór odbiorników energii elektrycznej i ich osprzętu.</t>
  </si>
  <si>
    <t>Dobór mocy źródeł ciepła.</t>
  </si>
  <si>
    <t>Wyznaczenie sezonowego zapotrzebowanie na energię.</t>
  </si>
  <si>
    <t>Jakość energii elektrycznej.</t>
  </si>
  <si>
    <t>Infrastruktura elektroenergetyczna.</t>
  </si>
  <si>
    <t>Infrastruktura ciepłownicza.</t>
  </si>
  <si>
    <t>Infrastruktura gazowa.</t>
  </si>
  <si>
    <t>ZIP1_K01
ZIP1_K03</t>
  </si>
  <si>
    <t>IEN_K1</t>
  </si>
  <si>
    <t>wykorzystać typowe techniki i technologie do doboru oraz projektowania urządzeń do ogrzewania i przygotowania ciepłej wody użytkowej, zastosować elementy elektrotechniki do projektowania instalacji energetycznych</t>
  </si>
  <si>
    <t>IEN_U2</t>
  </si>
  <si>
    <t>stosować zasady oceny bezpiecznej eksploatacji maszyn oraz elementów infrastruktury energetycznej</t>
  </si>
  <si>
    <t>IEN_U1</t>
  </si>
  <si>
    <t>budowę, zasady doboru i eksploatacji urządzeń energetycznych</t>
  </si>
  <si>
    <t>IEN_W2</t>
  </si>
  <si>
    <t>zjawiska i procesy związane z elektrotechniką i techniką cieplną wykorzystywane w elementach infrastruktury energetycznej obiektów</t>
  </si>
  <si>
    <t>IEN_W1</t>
  </si>
  <si>
    <t>Sałat R., Korpysz K., Obstawski P. 2009. Wstęp do programowania sterowników. Wyd. WKŁ, Sulejówek</t>
  </si>
  <si>
    <t>Gilewski T. 2007. Szkoła programisty PLC. Sterowniki przemysłowe. Wyd. Helion, Gliwice</t>
  </si>
  <si>
    <t xml:space="preserve">Kacprzak S. 2011. Programowanie sterowników PLC zgodnie z normą IEC61131-3 w praktyce. Wyd. BTC, Legionowo </t>
  </si>
  <si>
    <t>Kasprzyk J. 2010. Programowanie sterowników przemysłowych. Wyd. WNT, Warszawa</t>
  </si>
  <si>
    <t>Tomasik M., Juszka H., Lis S. 2013. Sterowanie i wizualizacja rolniczych procesów. Wyd. PTIR, Kraków</t>
  </si>
  <si>
    <t>Flaga S. 2014. Programowanie sterowników PLC w języku drabinkowym. Wyd. BTC, Legionowo</t>
  </si>
  <si>
    <t xml:space="preserve">Zaliczenie pisemne (ocena z kolokwiów i sprawozdań)
Udział w ocenie końcowej - 50% </t>
  </si>
  <si>
    <t>YST_U1; YST_U2; YST_K1; YST_K2</t>
  </si>
  <si>
    <t>Programowanie  systemów sterowania mikroprocesorowego dla przykładowych procesów technologicznych.</t>
  </si>
  <si>
    <t>Programowanie sterowników Moeller XC 101 językiem tekstu strukturalnego ST. Realizacja funkcji logicznych z wizualizacją na panelu operatorskim.</t>
  </si>
  <si>
    <t>Programowanie sterowników Moeller XC 101 językiem tekstu strukturalnego ST. Konﬁguracja PLC, tworzenie zmiennych, formowanie instrukcji warunkowych.</t>
  </si>
  <si>
    <t>Programowanie sterowników do zadań zawartych w zestawach szkoleniowych Siemens-Logo.</t>
  </si>
  <si>
    <t>Programowanie układu sterowania złożonym systemem transportowym w magazynie logistycznym.</t>
  </si>
  <si>
    <t>Programowanie sterowników językiem schematów blokowych FBD (Siemens-Logo). Realizacja przykładowych zadań.</t>
  </si>
  <si>
    <t>Programowanie sterowników językiem schematów blokowych FBD (Siemens-Logo). Realizacji funkcji logicznych, stosowanie bloków funkcjonalnych: timerów i liczników.</t>
  </si>
  <si>
    <t>Programowanie zadanych układów sterowania językiem schematów drabinkowych LD. Rozwiazywanie zadań.</t>
  </si>
  <si>
    <t>Programowanie PLC językiem LD z zastosowaniem bloków funkcyjnych: komparator wielkości analogowych, moduł arytmetyczny, moduł licznika.</t>
  </si>
  <si>
    <t>Programowanie paneli operatorskich dla sterowników serii EASY Titan</t>
  </si>
  <si>
    <t>Programowanie PLC za pomocą środowiska programistycznego Easy Soft (Eaton-Moeller). Zarzadzanie bibliotekami, konﬁguracja połączeń, deklaracja zmiennych.</t>
  </si>
  <si>
    <t>Łączenie modułów. Podłączanie zasilania oraz terminali stanów logicznych i analogowych do sterowników (symulacjapracysystemówsterowania).Komunikacja PC-PLC. Konﬁguracja systemu sterowania.</t>
  </si>
  <si>
    <t>Zaliczenie pisemne (w formie pytań otwartych)
Udział w ocenie końcowej - 50%</t>
  </si>
  <si>
    <t>YST_W1; YST_W2; YST_K1; YST_K2</t>
  </si>
  <si>
    <t>Metodyka doboru sterowników mikroprocesorowych do procesów produkcyjnych. Przykłady rozwiązań takich systemów sterowania.</t>
  </si>
  <si>
    <t>Układy sieciowe sterowników mikroprocesorowych. Protokoły komunikacyjne. Standardowe łącza szeregowe. Sieci lokalne i przemysłowe. Topologia sieci.</t>
  </si>
  <si>
    <t>Charakterystyka graﬁcznych języków programowania PLC: język schematów drabinkowych - LD, funkcjonalne schematy blokowe - FBD.</t>
  </si>
  <si>
    <t>Charakterystyka tekstowych języków programowania PLC: lista rozkazów (instrukcji) - IL, tekst strukturalny - ST.</t>
  </si>
  <si>
    <t>Standardowe bloki funkcjonalne: liczniki, komparatory wielkości analogowych, czasomierze, bloki arytmetyczne. Funkcje konwersji danych.</t>
  </si>
  <si>
    <t>Metody programowania. Typy danych. Elementy oprogramowania. Deklaracja zmiennych. Atrybuty zmiennych.</t>
  </si>
  <si>
    <t xml:space="preserve">Wprowadzenie do programowania sterowników mikroprocesorowych. Zasady tworzenia programu. Struktura programu. Model oprogramowania wg normy PN-EN 61131. </t>
  </si>
  <si>
    <t>Budowa programowalnych sterowników logicznych i zasada działania poszczególnych elementów. Jednostka centralna i jej konﬁguracja. Moduły wejść i wyjść dyskretnych, moduły wejść impulsowych, moduły wejść i wyjść analogowych, moduły specjalne.</t>
  </si>
  <si>
    <t>Norma PN-EN 61131. Elementy składowe normy. Zasady eksploatacji sterowników PLC. Problematyka komunikacji sieciowej wg normy.</t>
  </si>
  <si>
    <t>Charakterystyka funkcjonalna sterownika mikroprocesorowego. Funkcje: przetwarzania sygnałów, interfejsu z czujnikami i urządzeniami wykonawczymi, komunikacyjne i zasilania.</t>
  </si>
  <si>
    <t>uznawania wiedzy oraz analizy zalet i zagrożeń dla ludzi i środowiska wynikających ze stosowania sterowników mikroprocesorowych</t>
  </si>
  <si>
    <t>YST_K2</t>
  </si>
  <si>
    <t>otwartości na postęp techniczny w stosowaniu sterowników mikroprocesorowych, dokształcania się oraz podnoszenie kwalifikacji</t>
  </si>
  <si>
    <t>YST_K1</t>
  </si>
  <si>
    <t>zaprogramować językiem schematów blokowych (FBD) systemy sterowania dla wybranych zadań w procesach produkcyjnych</t>
  </si>
  <si>
    <t>YST_U2</t>
  </si>
  <si>
    <t>zaprogramować językiem schematów drabinkowych (LD) systemy sterowania dla wybranych zadań w procesach produkcyjnych</t>
  </si>
  <si>
    <t>YST_U1</t>
  </si>
  <si>
    <t>budowę, zasadę działania oraz schemat funkcjonalny programowalnych sterowników mikroprocesorowych</t>
  </si>
  <si>
    <t>YST_W2</t>
  </si>
  <si>
    <t xml:space="preserve">model oprogramowania wraz z językami programowania PLC oraz elementy składowe normy PN-EN 61131 </t>
  </si>
  <si>
    <t>YST_W1</t>
  </si>
  <si>
    <t>Szargut J. 2000 Termodynamika. PWN, Warszawa</t>
  </si>
  <si>
    <t>Gaziński B. (red.) 2013. Przechowalnictwo żywności: praca zbiorowa. Systerm, Poznań</t>
  </si>
  <si>
    <t>Strumiłło Cz. 1983 Podstawy teorii i techniki suszenia. WNT, Warszawa</t>
  </si>
  <si>
    <t>Jakubowski T., Sobol Z., Łapczyńska-Kordon B., Sikora J., Baran D. 2016. Wybrane aspekty przechowywania bulw ziemniaka w kontekście jakości surowca. Polskie Towarzystwo Inżynierii Rolniczej Kraków. ISBN 978-83-64377-15-0</t>
  </si>
  <si>
    <t>Adamicki F., Czerko Z. 2002 Przechowywanie owoców. PWRiL, Poznań</t>
  </si>
  <si>
    <t>Zaliczenie pisemne (ocena z projektów)                                                                                                                    Udział w ocenie końcowej - 40%</t>
  </si>
  <si>
    <t>Projekt technologii suszenia wybranych materiałów roślinnych z przeznaczeniem na różne cele, obliczenia urządzeń, całkowitego zapotrzebowania na energię, obliczenie systemu suszenia, procesu mieszania strug powietrza.</t>
  </si>
  <si>
    <t>Projekt technologii przechowywania, projekt przechowalni/chłodni, dobór urządzeń i parametrów przechowywania.</t>
  </si>
  <si>
    <t>Wyznaczenie kinetyki zmian zawartości wody i współczynnika dyfuzji masy podczas suszenia mikrofalowego.</t>
  </si>
  <si>
    <t>Wyznaczenie kinetyki zmian zawartości wody i temperatury w wybranych produktach rolniczych oraz szybkości suszenia, podczas suszenia konwekcyjnego.</t>
  </si>
  <si>
    <t>Rozmieszczenie ciągów technologicznych, kanałów wentylacyjnych, urządzeń sterowania i regulacji mikroklimatu.</t>
  </si>
  <si>
    <t>Obliczenie kubatury komór przechowalniczych, obliczanie bilansu ciepła i masy dla całego obiektu przechowalniczego, dobór izolacji, urządzeń wentylacyjnych i chłodniczych.</t>
  </si>
  <si>
    <t>Zaliczenie pisemne (w formie pytań otwartych)                                                                                          Udział w ocenie końcowej - 60%</t>
  </si>
  <si>
    <t>SZS_W1; SZS_W2; SZS_K1; SZS_K2</t>
  </si>
  <si>
    <t>Metody suszenia, i obróbki wstępnej, aspekty energetyczno-ekologiczne procesu suszenia.</t>
  </si>
  <si>
    <t>Wymiana ciepła i masy, ruch ciepła i masy, kinetyka suszenia, obliczenia suszarek.</t>
  </si>
  <si>
    <t>Wprowadzenie do zagadnień suszarnictwa, termodynamika powietrza wilgotnego, równowaga suszarnicza, wielkości charakteryzujące materiał suszony.</t>
  </si>
  <si>
    <t>Sposoby przechowywania surowców i produktów żywnościowych, maszyny, urządzenia, aparatura kontrolno pomiarowa.</t>
  </si>
  <si>
    <t>Optymalne warunki przechowywania, skład gazowy atmosfery, wymiana powietrza, cyrkulacja.</t>
  </si>
  <si>
    <t>Procesy życiowe, zmiany fizjologiczne zachodzące podczas przechowywania, czynniki wpływające na trwałość przechowalniczą.</t>
  </si>
  <si>
    <t>SZS_K2</t>
  </si>
  <si>
    <t>SZS_K1</t>
  </si>
  <si>
    <t>SZS_U2</t>
  </si>
  <si>
    <t>identyfikować zjawiska wpływające na przebieg procesów zabezpieczania surowców pochodzenia rolniczego</t>
  </si>
  <si>
    <t>SZS_U1</t>
  </si>
  <si>
    <t xml:space="preserve">uwarunkowania techniczne znajdujące zastosowanie w systemach zabezpieczania surowców pochodzenia rolniczego </t>
  </si>
  <si>
    <t>SZS_W2</t>
  </si>
  <si>
    <t xml:space="preserve">ZIP1_W03    </t>
  </si>
  <si>
    <t>SZS_W1</t>
  </si>
  <si>
    <t xml:space="preserve">Systemy zabezpieczania surowców </t>
  </si>
  <si>
    <t>Korzeniewska, E., Szczęsny, A., Lipiński, P., Dróżdż, T., Kiełbasa, P., &amp; Miernik, A. 2021. Prototype of a Textronic Sensor Created with a Physical Vacuum Deposition Process for Staphylococcus aureus Detection. Sensors, 21, 1–13. https://doi.org/10.3390/s21010183</t>
  </si>
  <si>
    <t>Kharchenko, S., Borshch, Y., Kovalyshyn, S., Piven, M., Abduev, M., Miernik, A., Popardowski, E., &amp; Kiełbasa, P. 2021. Modeling of Aerodynamic Separation of Preliminarily Stratified Grain Mixture in Vertical Pneumatic Separation Duct. Applied Sciences-Basel, 11, 1–13. https://doi.org/10.3390/app11104383</t>
  </si>
  <si>
    <t>Kiełbasa, P., Miernik, A., &amp; Rad, M. 2023. Computer program for quantitative identification of microscope images of cells in biological suspension of selected strains of microorganisms. Przegląd Elektrotechniczny, 99, 194–197. https://doi.org/10.15199/48.2023.02.36, Warszawa</t>
  </si>
  <si>
    <t>Kelsall R.W., Hamley I.W., Geoghegan M.  2008. Nanotechnologie. Wydawnictwo Naukowe PWN, Warszawa</t>
  </si>
  <si>
    <t>Turner P., McLennan A., Bates A., White M. 2011. Biologia molekularna. Wydawnictwo Naukowe PWN, Warszawa</t>
  </si>
  <si>
    <t>Walczykova M., Kiełbasa P., Zagórda M. 2016. Pozyskanie i wykorzystanie informacji w rolnictwie precyzyjnym Polskie Towarzystwo Inżynierii Rolniczej, Kraków</t>
  </si>
  <si>
    <t>Zaliczenie pisemne (ocena z projektów)                                                                                                 
Udział w ocenie końcowej  60%</t>
  </si>
  <si>
    <t xml:space="preserve">POI_U01; POI_U02; POI_K01   </t>
  </si>
  <si>
    <t>Projekt systemu produkcyjnego wybranego sortymentu towaru wykorzystujący informatyczne narzędzia optymalizacyjne i obliczeniowe.</t>
  </si>
  <si>
    <t>Projekt technologii produkcji wykorzystujący system telematyczny do zarządzania i sterowania wybranym procesem technologicznym uwzgledniający zmienność przestrzeni produkcji.</t>
  </si>
  <si>
    <t>Projekt realizacji modyfikacji  genetycznych stosowanych w przetwórstwie rolno - spożywczym wykorzystujący bioinformatyczne technik wizualizacji danych.</t>
  </si>
  <si>
    <t>Projekt planowania i organizacji procesu technologicznego w produkcji z zakresu przetwórstwa rolno-spożywczego.</t>
  </si>
  <si>
    <t>Zaliczenie pisemne (w formie testu)                                                                                              
Udział w ocenie końcowej  40%</t>
  </si>
  <si>
    <t xml:space="preserve">POI_W01; POI_W02; POI_K01       </t>
  </si>
  <si>
    <t>Procesy technologiczne stosowane w produkcji z zakresu przetwórstwa rolno-spożywczego.</t>
  </si>
  <si>
    <t>Elementy chemii tworzyw wielkocząsteczkowych stosowane w procesie produkcyjnym.</t>
  </si>
  <si>
    <t>Elementy nanotechnologiczne wykorzystywane w procesie produkcyjnym.</t>
  </si>
  <si>
    <t>Systemy bioinformatyczne stosowane w projektowaniu modyfikacji genetycznych stosowanych w przetwórstwie rolno-spożywczym.</t>
  </si>
  <si>
    <t>Walidacja procesów produkcyjnych.</t>
  </si>
  <si>
    <t>Charakterystyka planowania prac w projektowaniu inżynierskim.</t>
  </si>
  <si>
    <t>Programy do pomiarów parametrów eksploatacyjnych wybranych systemów produkcyjnych: a) wielkości mierzone i ich znaczenie w procesie produkcji, b) rodzaje najczęściej stosowanych czujników, c) przykład realizacji pomiaru w warunkach rzeczywistych, d) sposób wizualizacji i archiwizacji danych.</t>
  </si>
  <si>
    <t>Systemy informatyczne stosowane w zarządzaniu wybranymi procesami produkcyjnymi, środkami mobilnymi i stacjonarnymi: a) analiza procesu technologicznego wybranych agregatów rolniczych, b) wielkości mierzone i wykorzystywane czujniki, c) interfejsy komputerów pokładowych, d) norma ISO 11783, e) sposób obsługi wybranych komputerów pokładowych, f) programowanie procesu technologicznego.</t>
  </si>
  <si>
    <t>inicjowania działalności inżynierskiej ze świadomością posiadanych ograniczeń</t>
  </si>
  <si>
    <t>powiązać aspekty techniczne, organizacyjne i ekonomiczne przebiegu produkcji i artykułować najlepsze rozwiązania w zakresie planowania i organizowania przepływu produkcji</t>
  </si>
  <si>
    <t>elementy infrastruktury technicznej niezbędnej do projektowania i analizy procesu produkcyjnego</t>
  </si>
  <si>
    <r>
      <t>)</t>
    </r>
    <r>
      <rPr>
        <vertAlign val="superscript"/>
        <sz val="11"/>
        <color theme="1"/>
        <rFont val="Arial Narrow"/>
        <family val="2"/>
        <charset val="238"/>
      </rPr>
      <t>*</t>
    </r>
    <r>
      <rPr>
        <sz val="11"/>
        <color theme="1"/>
        <rFont val="Arial Narrow"/>
        <family val="2"/>
        <charset val="238"/>
      </rPr>
      <t xml:space="preserve"> - Podawane z dokładnością do 0,1 ECTS, gdzie 1 ECTS = 25-30 godz. zajęć</t>
    </r>
  </si>
  <si>
    <r>
      <t>ECTS</t>
    </r>
    <r>
      <rPr>
        <vertAlign val="superscript"/>
        <sz val="11"/>
        <color theme="1"/>
        <rFont val="Arial Narrow"/>
        <family val="2"/>
        <charset val="238"/>
      </rPr>
      <t>*</t>
    </r>
  </si>
  <si>
    <t>Instrukcje przyrządów pomiarowych</t>
  </si>
  <si>
    <t>Romer E. 1978. Miernictwo przemysłowe. PWN, Warszawa</t>
  </si>
  <si>
    <t>Piotrowski J. (red). 2009.  Pomiary. Czujniki i metody pomiarowe wybranych wielkości  fizycznych i składu chemicznego. WNT, Warszawa</t>
  </si>
  <si>
    <t>Tumański S. 2007. Technika pomiarowa. WNT, Warszawa</t>
  </si>
  <si>
    <t>Gawędzki W. 2010. Pomiary elektryczne wielkości nieelektrycznych. Wyd. Akademii Górniczo-Hutniczej, Kraków</t>
  </si>
  <si>
    <t>Zaliczenie pisemne ocena z kolokwium.                                                                                                 Udział w ocenie końcowej - 50%</t>
  </si>
  <si>
    <t>BPP_U01; BPP_U02; BPP_K01</t>
  </si>
  <si>
    <t>Badanie właściwości i wyznaczanie charakterystyk metrologicznych wybranych czujników.</t>
  </si>
  <si>
    <t xml:space="preserve">Pomiary wilgotności powietrza i temperatury. </t>
  </si>
  <si>
    <t>Pomiary wielkości termodynamicznych.</t>
  </si>
  <si>
    <t>Metody tensometryczne w pomiarach przemysłowych.</t>
  </si>
  <si>
    <t xml:space="preserve">Przemysłowy układ do pomiaru zużycia energii cieplnej. </t>
  </si>
  <si>
    <t>Egzamin pisemny                                                                                                     Udział w ocenie końcowej - 50%</t>
  </si>
  <si>
    <t xml:space="preserve"> BPP_W01; BPP_W02; BPP_K01</t>
  </si>
  <si>
    <t>Pomiary wielkości akustycznych oraz pomiary optyczne i oświetlenia.</t>
  </si>
  <si>
    <t>Pomiar właściwości fizycznych i fizyko-chemicznych substancji.</t>
  </si>
  <si>
    <t>Pomiar temperatury oraz wielkości termodynamicznych i cieplnych.</t>
  </si>
  <si>
    <t>Metody pomiaru ciśnień i przepływu płynów.</t>
  </si>
  <si>
    <t>Metody pomiaru parametrów mechanicznych w układach napędowych.</t>
  </si>
  <si>
    <t>Pomiary wielkości nieelektrycznych w przemyśle.</t>
  </si>
  <si>
    <t>Uwarunkowania przeprowadzania pomiarów przemysłowych.</t>
  </si>
  <si>
    <t>świadomego i odpowiedzialnego pełnienia roli inżyniera w rozstrzyganiu problemów z zakresu techniki pomiarowej oraz inżynierii produkcji w systemach przetwórstwa rolno-spożywczego w poszanowaniu etyki zawodowej</t>
  </si>
  <si>
    <t>zaprojektować system pomiarowy przeprowadzić obserwacje, pomiary oraz analizować i interpretować wyniki wraz z analizą błędów</t>
  </si>
  <si>
    <t>metody i systemy pomiarowe stosowane do monitorowania i analizy obiektów i systemów technicznych w obszarze produkcji przetwórstwa rolno-spożywczego</t>
  </si>
  <si>
    <t>6</t>
  </si>
  <si>
    <t xml:space="preserve">Kierunek studiów: </t>
  </si>
  <si>
    <t>wiedza z zakresu pomiarów elektrycznych wielkości nieelektrycznych</t>
  </si>
  <si>
    <t>kierunkowy, obowiązkowy</t>
  </si>
  <si>
    <t>realizacja zajęć z zakresu inżynierii produkcji i przetwórstwa rolno-spożywczego, teorii procesów produkcyjnych oraz zarządzania produkcją i usługami</t>
  </si>
  <si>
    <t xml:space="preserve"> 6</t>
  </si>
  <si>
    <t xml:space="preserve">Wydział Inżynierii Produkcji i Energetyki                                                                                                                    </t>
  </si>
  <si>
    <t>metody  do analizy cyklu życia obiektów oraz systemów technicznych i produkcyjnych w zakresie produkcji i przetwórstwa rolno-spożywczego</t>
  </si>
  <si>
    <t>rozumie potrzebę ciągłego zdobywania wiedzy, wynikającą z postępu w zakresie zarządzania procesami produkcyjnymi oraz inżynirii produkcji i przetwórstwa rolno-spożywczego</t>
  </si>
  <si>
    <t>Seminarium</t>
  </si>
  <si>
    <t>Problemy inżynierskie i badawcze dyscypliny inżynieria mechaniczna oraz dyscypliny nauki o zarządzaniu i jakości w obszarze produkcji i przetwórstwa rolno-spożywczego</t>
  </si>
  <si>
    <t xml:space="preserve">Obszary badań i innowacji jednostek Uczelni w zakresie inżynierii produkcji i przetwórstwa rolno-spożywczego </t>
  </si>
  <si>
    <t xml:space="preserve">Obszary badań i innowacji jednostek Uczelni w zakresie zarządzania procesami produkcyjnymi i logistycznymi </t>
  </si>
  <si>
    <t>Zasady pozyskiwania i gromadzenia informacji z krajowych i międzynarodowych baz bibliotecznych</t>
  </si>
  <si>
    <t>PRS_W1; PRS_W2; PRS_U1; PRS_K1</t>
  </si>
  <si>
    <t>Zaliczenie ustne - przygotowanie i przedstawenie prezentacji.                                           Udział w ocenie w końcowej - 100%</t>
  </si>
  <si>
    <t xml:space="preserve">Durlik I. 2004. Inżynieria zarządzania cz. I. Placet, Warszawa </t>
  </si>
  <si>
    <t>Durlik I. 2005. Inżynieria zarządzania cz. II Placet, Warszawa</t>
  </si>
  <si>
    <t>Pająk E. 2007. Zarządzanie produkcją. Produkt, technologia, organizacja. Wydawnictwo Naukowe PWN, Warszawa</t>
  </si>
  <si>
    <t>Lula P, Tadeusiewicz R. 2001. Wprowadzenie do sieci neuronowych [przekł. z jęz. ang. i oprac. dla StatSoft Polska]. StatSoft Polska, Kraków</t>
  </si>
  <si>
    <t>Sieci neuronowe - Internetowy Podręcznik Statystyki. https://www.statsoft.pl/textbook/stathome_stat.html?https%3A%2F%2Fwww.statsoft.pl%2Ftextbook%2Fstneunet.html</t>
  </si>
  <si>
    <t>Rutkowski L. 2023. Metody i techniki sztucznej inteligencji. Wydawnictwo Naukowe PWN, Warszawa</t>
  </si>
  <si>
    <t>Boniecki P. 2008. Elementy modelowania neuronowego w rolnictwie. Wydawnictwo Uniwersytetu Przyrodniczego, Poznań</t>
  </si>
  <si>
    <t>Tadeusiewicz R. 1993. Sieci neuronowe. Akademicka Oficyna Wydawnicza RM, Warszawa</t>
  </si>
  <si>
    <t>Zaliczenie pisemne (ocena z projektów)
Udział w ocenie końcowej - 60%</t>
  </si>
  <si>
    <t>SIZ_U1; SIZ_K1</t>
  </si>
  <si>
    <t>Wykorzystanie sztucznych sieci neuronowych do modelowania procesów w inżynierii produkcji (wykorzystanie oprogramowania m. in. Statistica i MATLAB) w problemach:
-regresyjnych,
-klasyfiakcyjnych,
-prognostycznych.</t>
  </si>
  <si>
    <t>SIZ_W1; SIZ_K1</t>
  </si>
  <si>
    <t>Sztuczne sieci neuronowe (SSN): definicje podstawowe; rodzaje SSN; możliwości zastosowania SSN – zagadnienia regresji, prognozowania, klasyfikacji; metody uczenia SSN; modelowanie i symulacja z wykorzystaniem SSN. Wykorzystanie oprogramowania Statistica i MATLAB do tworzenia SSN.</t>
  </si>
  <si>
    <t>Pojęcia podstawowe z zakresu sztucznej inteligencji obliczeniowej, tendencje rozwojowe w badaniach dotyczących metod sztucznej inteligencji, metody sztucznej inteligencji (Sztuczne Sieci Neuronowe, Logika rozmyta, Algorytmy genetyczne, Inne metody).</t>
  </si>
  <si>
    <t>upowszechniania stosowania metod SSN  w zagadnieniach z zakresu zarządzania i inżynierii produkcji</t>
  </si>
  <si>
    <t>SIZ_K1</t>
  </si>
  <si>
    <t>ZIP1_U02
ZIP1_U11</t>
  </si>
  <si>
    <t>stosować w praktyce SSN w celu modelowania, symulacji i optymalizacji systemów i procesów</t>
  </si>
  <si>
    <t>SIZ_U1</t>
  </si>
  <si>
    <t>ZIP1_W01
ZIP1_W07</t>
  </si>
  <si>
    <t>SIZ_W1</t>
  </si>
  <si>
    <t xml:space="preserve">Struktury i zastosowanie sztucznych sieci neuronowych </t>
  </si>
  <si>
    <t>dokumentacja programu Bizagi: https://www.bizagi.com/en/platform/modeler</t>
  </si>
  <si>
    <t>Hnatkowska B., Huzar Z. 2008. Inżynieria oprogramowania: metody wytwarzania i wybrane zastosowania. PWN, Warszawa</t>
  </si>
  <si>
    <t>Płodzień J.,Stemposz E. 2003. Analiza i projektowanie systemów informatycznych. PJWSTK, Warszawa</t>
  </si>
  <si>
    <t>ZIO_U1; ZIO_U2; ZIO_K1</t>
  </si>
  <si>
    <t>Analiza modelu UML, dyskusja wyników.</t>
  </si>
  <si>
    <t>Model UML - diagram sekwencji.</t>
  </si>
  <si>
    <t>Model UML - diagramy klas i obiektów.</t>
  </si>
  <si>
    <t>Model UML - diagram przypadków użycia.</t>
  </si>
  <si>
    <t>Analiza modelu BPMN, dyskusja wyników.</t>
  </si>
  <si>
    <t>Projekt BPMN.</t>
  </si>
  <si>
    <t>Diagramy procesorowe.</t>
  </si>
  <si>
    <t>Scenariusz projektu, ustalenie aktorów.</t>
  </si>
  <si>
    <t>Wprowadzenie do tematyki projektów - omówienie założeń i wytycznych.</t>
  </si>
  <si>
    <t>ZIO_W1; ZIO_W2; ZIO_K1</t>
  </si>
  <si>
    <t>Realizacja i wdrażanie projektów informatycznych.</t>
  </si>
  <si>
    <t>Podstawy modelowania w językiu UML.</t>
  </si>
  <si>
    <t>Zasady modelowania w oparciu o BPMN.</t>
  </si>
  <si>
    <t>Zarządzanie oprogramowaniem.</t>
  </si>
  <si>
    <t>Cykl życia oprogramowania.</t>
  </si>
  <si>
    <t xml:space="preserve">Etapy wytwarzania oprogramowania. </t>
  </si>
  <si>
    <t xml:space="preserve">Proces powstawania oprogramowania. </t>
  </si>
  <si>
    <t xml:space="preserve">Podstawy analizy systemowej strukturalnej i obiektowej. </t>
  </si>
  <si>
    <t>ZIO_K1</t>
  </si>
  <si>
    <t>wykorzystać języki i diagramy programowania do planowania i optymalizacji procesów produkcyjnych</t>
  </si>
  <si>
    <t>ZIO_U2</t>
  </si>
  <si>
    <t>wykonać scenariusz projektu i analizę modelu z wykorzystaniem języków i diagramów programowania</t>
  </si>
  <si>
    <t>ZIO_U1</t>
  </si>
  <si>
    <t>metody projektowania i modelowania oprogramowania</t>
  </si>
  <si>
    <t>ZIO_W2</t>
  </si>
  <si>
    <t>etapy wytwarzania, cykl życia i zarządzanie oprogramowaniem oraz zasady wdrażania projektów informatycznych</t>
  </si>
  <si>
    <t>ZIO_W1</t>
  </si>
  <si>
    <t>Osowski. S.: 2007. Modelowanie i symulacja układów i procesów dynamicznych. Wyd. OWPW, ISBN 978-83-7207-709-7, Warszawa</t>
  </si>
  <si>
    <t>Zielińska T., Żurawska M. S.: 2017. Optymalizacja w sterowaniu i podejmowaniu decyzji. Wyd. OWPW, ISBN 978-83-7814-525-7, Warszawa</t>
  </si>
  <si>
    <t>Tomasik M., Juszka H., Lis S.: 2013. Sterowanie i wizualizacja rolniczych procesów produkcyjnych. Wyd. PTIR, Kraków</t>
  </si>
  <si>
    <t>Juszka H. 2006. Automatyzacja i robotyzacja w inżynierii rolniczej. Wyd. PTIR, Kraków, ISBN 8390755343</t>
  </si>
  <si>
    <t>Juszka H., Lis S., Tomasik M., Janosz R.: 2013. Robotyzacja rolno-spożywczych procesów technologicznych. Wyd. PTIR, Kraków</t>
  </si>
  <si>
    <t>ZSP_U1; ZSP_U2; ZSP_U3; ZSP_K1</t>
  </si>
  <si>
    <t xml:space="preserve">Programowanie sterowników sprzętowych w aspekcie sterowania procesem produkcji, mikrokontrolery AVR – komunikacja z otoczeniem, obsługa wejść i wyjść.  </t>
  </si>
  <si>
    <t>Opracowanie lingwistycznego modelu (typu Takagi-Sugeno) procesu sterowania z nastawami dobranymi przy wykorzystaniu sztucznej sieci neuronowej.</t>
  </si>
  <si>
    <t>Modelowanie procesu sterowania rozmytego w środowisku Matlab-fuzzy logik z wykorzystaniem modelu Mamdaniego.</t>
  </si>
  <si>
    <t>Wprowadzenie do modułu Simulink. Opracowanie hierarchicznych modeli matematycznych definiowanych graficznie oraz przeprowadzenie symulacji.</t>
  </si>
  <si>
    <t>Programowanie w środowisku Matlab.</t>
  </si>
  <si>
    <t>Operacje na macierzach oraz zastosowanie funkcji logicznych w środowisku Matlab.</t>
  </si>
  <si>
    <t xml:space="preserve">Wprowadzenie do środowiska Matlab. Podstawowe polecenia, zmienne i wyrażenia. Graficzny interfejs użytkownika GUI. </t>
  </si>
  <si>
    <t>Weryfikacja algorytmu sterowania na obiekcie rzeczywistym.</t>
  </si>
  <si>
    <t>Dobór regulatora dla procesu.</t>
  </si>
  <si>
    <t>Opracowanie algorytmu regulatora dla procesu.</t>
  </si>
  <si>
    <t>Sformułowanie na bazie modelu obiektu modelu systemu sterowania.</t>
  </si>
  <si>
    <t>Dostrojenie modelu obiektu sterowania.</t>
  </si>
  <si>
    <t>Opracowanie modelu symulacyjnego obiektu sterowania.</t>
  </si>
  <si>
    <t>Zaliczenie pisemne
Udział w ocenie końcowej - 50%</t>
  </si>
  <si>
    <t>ZSP_W1; ZSP_W2; ZSP_W3; ZSP_K1</t>
  </si>
  <si>
    <t>Programowanie sterowników sprzętowych w systemach sterowania produkcją.</t>
  </si>
  <si>
    <t>Logika rozmyta w systemach sterowania – modele Mamdaniego i Takagi-Sugeno.</t>
  </si>
  <si>
    <t>Projektowanie, uruchamianie i testowanie algorytmu sterującego.</t>
  </si>
  <si>
    <t>Tworzenie modeli symulacyjnych obiektu i systemu sterowania w środowisku Matlab®-Simulink.</t>
  </si>
  <si>
    <t>Przegląd metod identyfikacji.</t>
  </si>
  <si>
    <t>Pojęcie sygnału w teorii identyfikacji.</t>
  </si>
  <si>
    <t>Identyfikacja obiektu sterowania, ewolucja wymienionego pojęcia, jego zakres.</t>
  </si>
  <si>
    <t>Podstawowe pojęcia. Proces produkcyjny jako obiekt sterowania.</t>
  </si>
  <si>
    <t>ZSP_K1</t>
  </si>
  <si>
    <t>planować i optymalizować algorytmy sterowania procesami produkcyjnymi</t>
  </si>
  <si>
    <t>ZSP_U3</t>
  </si>
  <si>
    <t>ZSP_U2</t>
  </si>
  <si>
    <t>identyﬁkować i interpretować parametry systemu sterowania procesem produkcji</t>
  </si>
  <si>
    <t>ZSP_U1</t>
  </si>
  <si>
    <t>zaganienia związane z identyfilacją parametrów technologi produkcji w aspekcie sterowania procesem</t>
  </si>
  <si>
    <t>ZSP_W3</t>
  </si>
  <si>
    <t>metodykę prototypowania systemów sterowania procesem produkcyjnym</t>
  </si>
  <si>
    <t>ZSP_W2</t>
  </si>
  <si>
    <t xml:space="preserve">metody diagnostyki i bezpiecznej eksploatacji systemów sterowania produkcją </t>
  </si>
  <si>
    <t>ZSP_W1</t>
  </si>
  <si>
    <t>wiedza z zakresu automatyki</t>
  </si>
  <si>
    <t>Żabiński A., Sadowska U., Jewiarz M., Gondek K., Mierzwa-Hersztek M. 2019. Vegetation of Permanent Pastures as a Biomass Source for Energy Purposes, w: Infrastructure and Environment / Krakowiak-Bal Anna, Vaverkova Magdalena (red.), Springer, ISBN 978-3-030-16541-3</t>
  </si>
  <si>
    <t xml:space="preserve">Frączek J., Cieślikowski B., Juliszewski J., Kwaśniewski D., Kuboń M., Kurpaska S., Mudryk K., Szeląg-Sikora A., Wójcik A., Wróbel M. 2014. Ekonomiczno-organizacyjne aspekty produkcji biopaliw. Wyd. Polskie Towarzystwo Inżynierii Rolniczej. Kraków. ss. 181. ISBN 978-83-64377-02-0, Kraków </t>
  </si>
  <si>
    <t xml:space="preserve">Lewandowski W. M., Ryms M. 2013. Biopaliwa. Proekologiczne odnawialne źródła energii Wyd. WNT. ISBN 978-83-63623-73-9, Warszawa </t>
  </si>
  <si>
    <t xml:space="preserve">Frączek J., Cieślikowski B., Kuboń M., Mudryk K., Sikora J., Szeląg-Sikora A., Wcisło G., Wróbel M. 2014. Produkcja biopaliwa problemy wybrane. Wyd. Polskie Towarzystwo Inżynierii Rolniczej, ISBN 978-83-6437704-4, Kraków </t>
  </si>
  <si>
    <t>Zaliczenie pisemne (ocena z kolokwium i projektów)                                                                                                 Udział w ocenie końcowej - 50%</t>
  </si>
  <si>
    <t>Subwencjonowanie przetwarzania biomasy na cele energetyczne.</t>
  </si>
  <si>
    <t>Oznaczanie niektórych parametrów ﬁzycznych dla wybranych substratów do produkcji biogazu. Ustalanie wsadu do bioreaktora laboratoryjnego. Projekt instalacji biogazowej.</t>
  </si>
  <si>
    <t>Wybór technologii produkcji biopaliw ze względu na jakość surowa. Dobór parametrów produkcji biopaliw etanolowych i Biodiesla FAME. Określanie wpływu dodatku biopaliw i biokomponentów na parametry paliwowe mieszanin z paliwami konwencjonalnymi.</t>
  </si>
  <si>
    <t>Szacowanie kosztów produkcji biomasy z wybranych roślin energetycznych dla wybranych technologii zbioru. Wskazanie zalet i wad stosowanych technologii zbioru biomasy.</t>
  </si>
  <si>
    <t xml:space="preserve">Projekt zapotrzebowania i produkcji biomasy do celów grzewczych w gospodarstwie rolnym z uwzględnieniem budynku mieszkalnego. </t>
  </si>
  <si>
    <t>Projekt przetwarzania wstępnego biomasy drzewne,j procesy rozdrabniania (zrębkowania lub mielenia). Produkcja biopaliw stałych na przykładzie brykietów/peletów. Ocena jakościowa paliw stałych, oznaczenie zgodnie z normami.</t>
  </si>
  <si>
    <t>Egzamin pisemny (w formie pytań otwartych)                                                                                              Udział w ocenie końcowej - 50%</t>
  </si>
  <si>
    <t>IPB_W1; IPB_W2; IPB_K1; IPB_K2</t>
  </si>
  <si>
    <t>Założenia i cele krajowej i europejskiej polityki, dotyczące odnawialnych źródeł energii w kontekście produkcji biomasy.</t>
  </si>
  <si>
    <t>Charakterystyka biopaliw II i III generacji. Analiza wpływu biopaliw i biokomponentów na parametry energetyczne, eksploatacyjne oraz toksyczność spalin. Atestacja biopaliw ciekłych.</t>
  </si>
  <si>
    <t>Surowce do produkcji biopaliw ciekłych. Charakterystyka ﬁzyczno-chemiczna. Technologie produkcji biopaliw do silników z zapłonem iskrowym ZI oraz z zapłonem samoczynnym (Diesla). Ocena możliwości współspalania z benzyną i olejem napędowym.</t>
  </si>
  <si>
    <t>Surowce do produkcji biopaliw stałych. Charakterystyka ﬁzyczno-chemiczna. Technologie produkcji peletów i brykietów. Atestacja biopaliw stałych. Możliwości wykorzystania biopaliw stałych w różnych systemach energetycznych.</t>
  </si>
  <si>
    <t>Surowce do produkcji biogazu. Wydajność produkcji biogazu. Technologia produkcji i jego przygotowania do spalania. Parametry ﬁzyko-chemiczne biogazu.</t>
  </si>
  <si>
    <t>Krajowe rośliny energetyczne (charakterystyka biologiczna, potencjał produkcyjny, technologia uprawy). Czynniki klimatyczne mające wpływ na wysokość produkcji roślin energetycznych.</t>
  </si>
  <si>
    <t>Ogólne zasady rachunku kosztów produkcji różnego rodzaju biomasy jako nośnika energii. Efektywność ekonomiczna produkcji biomasy. Energochłonność produkcji a efektywność energetyczna produkcji różnego rodzaju biomasy.</t>
  </si>
  <si>
    <t>Wprowadzenie do produkcji biopaliw: podstawowe definicje, wady i zalety surowców biopaliwowych. Sprawność energetyczna produkcji i przetwarzania biomasy. Ograniczenia produkcji biomasy i biopaliw na cele energetyczne.</t>
  </si>
  <si>
    <t>działania ze świadomością znaczenia prawnej i etycznej odpowiedzialności za jakość surowców nieżywnościowych stosowanych do produkcji biopaliw stałych, ciekłych i gazowych</t>
  </si>
  <si>
    <t>IPB_K2</t>
  </si>
  <si>
    <t>działania ze świadomością ważności problematyki związanej z produkcją i wstępnym przetwarzaniem biomasy jako nośnika energii i surowca biopaliwowego oraz wpływu tej produkcji na środowisko</t>
  </si>
  <si>
    <t>IPB_K1</t>
  </si>
  <si>
    <t>dobrać i zaprojektować ogólny system produkcji surowców biopaliwowych i ich przekształcania w biopaliwa stałe, ciekłe i gazowe oraz potrafi wskazać aspekty techniczno-organizacyjno-ekonomiczne procesów produkcji biopaliw</t>
  </si>
  <si>
    <t>IPB_U2</t>
  </si>
  <si>
    <t>identyfikować i dokonać właściwego doboru materiałów i surowców jako biokomponentów do technicznego zastosowania w procesach produkcji biopaliw</t>
  </si>
  <si>
    <t>IPB_U1</t>
  </si>
  <si>
    <t>zagadnienia z zakresu technologii produkcji surowców biopaliwowych i związanych z nimi procesów przetwarzania na biopaliwa stałe, ciekłe i gazowe</t>
  </si>
  <si>
    <t>IPB_W2</t>
  </si>
  <si>
    <t>IPB_W1</t>
  </si>
  <si>
    <r>
      <t>)</t>
    </r>
    <r>
      <rPr>
        <vertAlign val="superscript"/>
        <sz val="11"/>
        <color indexed="8"/>
        <rFont val="Arial Narrow"/>
        <family val="2"/>
        <charset val="238"/>
      </rPr>
      <t>*</t>
    </r>
    <r>
      <rPr>
        <sz val="11"/>
        <color indexed="8"/>
        <rFont val="Arial Narrow"/>
        <family val="2"/>
        <charset val="238"/>
      </rPr>
      <t xml:space="preserve"> - Podawane z dokładnością do 0,1 ECTS, gdzie 1 ECTS = 25-30 godz. zajęć</t>
    </r>
  </si>
  <si>
    <t>Rozporzadzenie Ministra Infrastrukturyz dnia 15 kwietnia 2002 roku w sprawie warunków technicznych, jakim powinny odpowiadać budynki i ich usytuowanie (Dz.U. 2022 poz. 1225)</t>
  </si>
  <si>
    <t>Wojewódzka-Król. K, Rolbiecki R. 2018. Infrastruktura transportu. Wydawnictwo Naukowe PWN, Warszawa</t>
  </si>
  <si>
    <t>Nowińska-Olszańska A. Sokół-Łętowska A. 2019. Gospodarka wodno-ściekowa w zakładach przemysłu spożywczego. Wydawnictwo Uniwersytetu Przyrodniczego we Wrocławiu, Wrocław</t>
  </si>
  <si>
    <t>Żakowicz S. 2009. Podstawy infrastruktury technicznej w przestrzeni rolniczej. Wydawnictwo SGGW, Warszawa</t>
  </si>
  <si>
    <t>Myna A. 2012. Modele rozwoju lokalnej infrastruktury technicznej. Wydawnictwo UMCS, Lublin</t>
  </si>
  <si>
    <t>Zaliczenie pisemne (ocena z kolokwium i projektów)                                                                                                 Udział w ocenie końcowej -50%</t>
  </si>
  <si>
    <t>Dobór urządzeń infrastruktury technicznej w oparciu bilans materiałów, surowców i odpadów.</t>
  </si>
  <si>
    <t>Analiza kosztów eksploatacji wybranych urządzeń infrastruktury technicznej przedsiębiorstwa.</t>
  </si>
  <si>
    <t>Projekt własnej oczyszczalni ścieków przedsiębiorstwa.</t>
  </si>
  <si>
    <t>Dobór urządzeń infrastruktury technicznej w oparciu o bilans wody.</t>
  </si>
  <si>
    <t xml:space="preserve">Analiza wyposażenia przedsiębiorstwa w elementy infrastruktury technicznej (analiza wielowymiarowa). </t>
  </si>
  <si>
    <t>Dobór wskaźników wyposażenia przedsiębiorstwa w elementy infrastruktury technicznej i określenie metodyki pozyskiwania danych.</t>
  </si>
  <si>
    <r>
      <t>Egzamin pisemny w formie testu</t>
    </r>
    <r>
      <rPr>
        <sz val="11"/>
        <color rgb="FFFF0000"/>
        <rFont val="Arial Narrow"/>
        <family val="2"/>
        <charset val="238"/>
      </rPr>
      <t xml:space="preserve">  </t>
    </r>
    <r>
      <rPr>
        <sz val="11"/>
        <color rgb="FF000000"/>
        <rFont val="Arial Narrow"/>
        <family val="2"/>
        <charset val="238"/>
      </rPr>
      <t xml:space="preserve">                                                                                           Udział w ocenie końcowej - 50%</t>
    </r>
  </si>
  <si>
    <t>ZIT_W1; ZIT_W2; ZIT_K1</t>
  </si>
  <si>
    <t>Zarządzanie infrastrukturą techniczną w przedsiębiorstwie. Inwestycje w zakresie infrastruktury technicznej.</t>
  </si>
  <si>
    <t>Ekspolatacja urządzeń infrastruktury technicznej. Zasady eksploatacji i koszty.</t>
  </si>
  <si>
    <t xml:space="preserve">Melioracje i ich wpływ na funkcjonowanie przedsiębiorstwa rolno-spożywczego. </t>
  </si>
  <si>
    <t>Znaczenie sieci wodociągowo-kanalizacyjnej dla funkcjonowania przedsiębiorstwa przetwórstwa rolno-spożywczego. Elementy sieci wodociągowej i kanalizacyjnej i ich funkcje.</t>
  </si>
  <si>
    <t>Charakterystyka podstawowych elementów infrastruktury technicznej: drogi, sieci przesyłowe, budynki i budowle.</t>
  </si>
  <si>
    <r>
      <t>Metody oceny wyposażenia i stopnia wykorzystania urządzeń infrastruktury technicznej w przedsiębiorstwie. Wskaźniki stosowane do oceny infrastruktury, ich interpretacja i znaczenie.</t>
    </r>
    <r>
      <rPr>
        <sz val="11"/>
        <color rgb="FFFF0000"/>
        <rFont val="Arial Narrow"/>
        <family val="2"/>
        <charset val="238"/>
      </rPr>
      <t xml:space="preserve"> </t>
    </r>
  </si>
  <si>
    <t>Rola i znaczenie infrastruktury technicznej dla właściwego przebiegu procesów produkcyjnych. Znaczenie infrastruktury technicznej w kształtowaniu środowiska.</t>
  </si>
  <si>
    <t>kreatywnego działania i podejmowania decyzji w zakresie funkcjonowania infrastruktury technicznej związanej z agrobiznesem, ze świadomością aspektów technicznych i możliwych środowiskowych skutków podejmowanych decyzji</t>
  </si>
  <si>
    <t>ZIT_K1</t>
  </si>
  <si>
    <t>określić wpływ elementów infrastruktury na przebieg procesów produkcyjnych w przedsiębiorstwie</t>
  </si>
  <si>
    <t>ZIT_U2</t>
  </si>
  <si>
    <t>ZIT_U1</t>
  </si>
  <si>
    <t>ZIT_W2</t>
  </si>
  <si>
    <t>ZIT_W1</t>
  </si>
  <si>
    <t>Praktyka zawodowa</t>
  </si>
  <si>
    <t>obowiązkowa praktyka</t>
  </si>
  <si>
    <t>realizacja zajęć z zakresu inżynierii produkcji i podstaw zarządzania oraz informatyki i baz danych</t>
  </si>
  <si>
    <t>stosować zasady organizowania produkcji umozliwiajacą ergonomiczną i bezpieczną eksploatację maszyn oraz wykorzystaniem infrastruktury logistycznej w produkcji i przetwórstwie rolno-spożywczym</t>
  </si>
  <si>
    <t>identyfikować i analizować zjawiska wpływające na organizację procesów produkcyjnych i logistycznych przedsiębiorstwa</t>
  </si>
  <si>
    <t>wykorzystać typowe techniki i technologie do doboru oraz projektowania urządzeń i systemów produkcyjnych w organizacji produkcji</t>
  </si>
  <si>
    <t>uznawania znaczenia wiedzy oraz analizy i oceny w rozstrzyganiu problemów poznawczych i praktycznych z zakresu organizacji produkcji w obszarze agrobiznesu</t>
  </si>
  <si>
    <t>postępowania z uwzględnieniem zmieniających się potrzeb społecznych, w tym dotyczących racjonalnego wykorzystania zasobów produkcyjnych</t>
  </si>
  <si>
    <t>przestrzegania zasad etyki zawodowej</t>
  </si>
  <si>
    <t xml:space="preserve">TZ </t>
  </si>
  <si>
    <t>Praktyka zawodowa trwa minimum 4 tygodnie</t>
  </si>
  <si>
    <t>Swoim zakresem obejmuje zapoznanie się z organizacją i zasadami funkcjonowania przedsiębiorstwa sektora produkcji i przetwórstwa rolno-spożywczego lub usług sektora agrobiznesu, w tym instytucji publicznych tego sektora.</t>
  </si>
  <si>
    <t>Kontrahenci muszą spełnić wymagania dotyczące możliwości realizacji programu praktyki i wszystkich efektów nauczania, określonych dla tych zajęć</t>
  </si>
  <si>
    <t>Szczególne znaczenie ma współpraca w zespole realizujacym określone zadania produkcyjne, usługowe lub administracyjne, w tym w zespole interdyscyplinarnym, co umożliwia kompleksowe rozwiązanie realizowanych zdań</t>
  </si>
  <si>
    <t>Zaliczenie praktyki na podstawie rozmowy weryfikacyjnej i zapisów dziennika praktyk</t>
  </si>
  <si>
    <t>Regulaminy i instrukcje obowiązujące w przedsiębiorstwie</t>
  </si>
  <si>
    <t>Micknass W, Popiol R. 2005. Sprzęgła, skrzynki biegów, wały i półosie, WNT, Warszawa</t>
  </si>
  <si>
    <t>Jaśiewicz Z., Wasiewski A. 2002. Układy napędowe pojazdów samochodowych, Oficyna Wydaw. Politechniki Rzeszowskiej, Rzeszów</t>
  </si>
  <si>
    <t>Herner A., Hans-Jurgen Diehl 2004. Elektrotechnika i elektronika w pojazdach WKiŁ, Warszawa</t>
  </si>
  <si>
    <t>Cieślikowski B. 2007. Procesy drganiowe w diagnostyce maszyn rolniczych WIR, Kraków</t>
  </si>
  <si>
    <t>Zaliczenie pisemne (ocena z kolokwium i sprawozdań)                                                                                                      Udział w ocenie końcowej - 50%</t>
  </si>
  <si>
    <t xml:space="preserve">Badanie układu hamulcowego pojazdu. Rozpoznawanie rodzajów skrzyń biegów oraz przełożeń. </t>
  </si>
  <si>
    <t>Porównanie zmian konstrukcyjnych silników ZS w celu spełnienia poszczególnych norm EURO.</t>
  </si>
  <si>
    <t>Diagnostyka szeregowa i równoległa pojadów.</t>
  </si>
  <si>
    <t>Wyważenie statyczne i dynamiczne elementów obrotowych w pojeździe.</t>
  </si>
  <si>
    <t xml:space="preserve">Analiza charakterystyki układu elektronicznego sterowania wtryskiem paliwa w silniku.  </t>
  </si>
  <si>
    <t>Ćwiczenia  laboratoryjne</t>
  </si>
  <si>
    <t>Zaliczenie pisemne (w formie testu, pytań otwartych, zamkniętych)                                                                                              Udział w ocenie końcowej - 50%</t>
  </si>
  <si>
    <t>PUN_W1; PUN_W2; PUN_K1</t>
  </si>
  <si>
    <t>Napędy hydrostatyczne stosowane w układach napędowych pojazdów.</t>
  </si>
  <si>
    <t>Zespoły napędowe z przekładniami pasowymi o stały i zmiennym przełożeniu.</t>
  </si>
  <si>
    <t>Dobór silników spalinowych i elektrycznych do napędów pojazdów i wybranych maszyn.</t>
  </si>
  <si>
    <t xml:space="preserve">Zespoły przekładniowe pojazdów: dobór wielkości przełożeń stopniowych, planetarne zespoły przekładniowe. </t>
  </si>
  <si>
    <t>Sprzęgła stosowane w pojazdach oraz w układach napędowych - dobór i obliczenia.</t>
  </si>
  <si>
    <t xml:space="preserve">Budowa istotnych zespołów i podzespołów pojazdów. Charakterystyki silników. </t>
  </si>
  <si>
    <t>ciągłego zdobywania wiedzy, samodoskonalenia w zakresie eksploatacji układów i systemów napędowych oraz budowy współczesnych pojazdów, wykorzystywania zdobytej wiedzy w procesie wdrażania nowoczesnych rozwiązań technicznych</t>
  </si>
  <si>
    <t>PUN_K1</t>
  </si>
  <si>
    <t xml:space="preserve">wykorzystać typowe techniki, technologie i rozwiązania techniczne do przeprowadzania diagnostyki szeregowej oraz równoległej systemów technicznych </t>
  </si>
  <si>
    <t>PUN_U2</t>
  </si>
  <si>
    <t>stosować zasady ergonomicznej i bezpiecznej eksploatacji pojazdów i maszyn, prawidłowo diagnozować oraz przeprowadzać testy</t>
  </si>
  <si>
    <t>PUN_U1</t>
  </si>
  <si>
    <t>PUN_W1</t>
  </si>
  <si>
    <t>wiedza z zakresu mechaniki technicznej</t>
  </si>
  <si>
    <t>Kowalski, J., Michałek, R., Kuboń, M., Kwaśniewski, D., &amp; Malaga-Toboła, U. 2014. Rozwiązania modelowe gospodarstw ekologicznych. Polskie Towarzystwo Inżynierii Rolniczej, Kraków</t>
  </si>
  <si>
    <t>Kwaśniewski D., Kuboń M., Malaga-Toboła U., Tabor S. 2014. Koszty eksploatacji a wykorzystanie zdolności produkcyjnych parku maszynowego w gospodarstwach ekologicznych. Inżynieria Rolnicza 2 (150). s. 91-101. ISSN 1429-7264.</t>
  </si>
  <si>
    <t>Pająk E. 2021. Zarządzanie produkcją. Produkt, technologia, organizacja. Wyd. 2 popr. Warszawa.</t>
  </si>
  <si>
    <t>Gawlik J., Plichta J., Świć A. 2013. Procesy produkcyjne. Polskiw wydawnictwo Ekonmiczne. ISBN: 978-83-208-2059-1</t>
  </si>
  <si>
    <t>Banasiak J. 2004. Projektowanie i ocena ekonomiczna procesów agrotechnicznych. Wyd, AR we Wrocławiu, Wrocław</t>
  </si>
  <si>
    <t>YPP_U1; YPP_U2</t>
  </si>
  <si>
    <t>Ocena projektowanych technologii procesów produkcyjnych w przedsiębiorstwie rolniczym.</t>
  </si>
  <si>
    <t>Projektowanie i zarządzanie procesami produkcji rolniczej z wykorzystaniem typowych technik i technologii oraz czynniki wpływające na realizację procesu produkcji. Organizacja procesu technologicznego zbioru zbóż i roślin okopowych. Obliczanie wydajności i nakładów pracy oraz kalkulacja kosztów eksploatacji maszyn rolniczych i kosztów mechanizacji.</t>
  </si>
  <si>
    <t>Projektowanie i zarządzanie procesami produkcji rolniczej z wykorzystaniem typowych technik i technologii oraz czynniki wpływające na realizację procesu produkcji. Organizacja procesu technologicznego zbioru roślin pastewnych. Obliczanie wydajności i nakładów pracy oraz kalkulacja kosztów eksploatacji maszyn rolniczych i kosztów mechanizacji.</t>
  </si>
  <si>
    <t>Projektowanie i zarządzanie procesami produkcji rolniczej z wykorzystaniem typowych technik i technologii oraz czynniki wpływające na realizację procesu produkcji. Organizacja procesu technologicznego siewu, sadzenia, ochrony i pielęgnacji roślin. Obliczanie wydajności i nakładów pracy oraz kalkulacja kosztów eksploatacji maszyn rolniczych i kosztów mechanizacji.</t>
  </si>
  <si>
    <t>Projektowanie i zarządzanie procesami produkcji rolniczej z wykorzystaniem typowych technik i technologii oraz czynniki wpływające na realizację procesu produkcji. Organizacja procesu technologicznego uprawy gleby oraz nawożenia mineralnego i organicznego. Obliczanie wydajności i nakładów pracy oraz kalkulacja kosztów eksploatacji maszyn rolniczych i kosztów mechanizacji.</t>
  </si>
  <si>
    <t>Egzamin pisemny w formie pytań otwartych                                                                                                                          Udział w ocenie końcowej - 50%</t>
  </si>
  <si>
    <t>YPP_W1; YPP_W2; YPP_K1</t>
  </si>
  <si>
    <t>Ocena ekonomicznych skutków modernizacji technologicznych w różnych procesach produkcji w przedsiębiorstwie rolniczym.</t>
  </si>
  <si>
    <t>Podstawy kalkulacji kosztów eksploatacji maszyn i urządzeń w procesach produkcji. Koszty stałe utrzymania maszyn wykorzystywanych w procesach produkcyjnych. Koszty zmienne użytkowania maszyn wykorzystywanych w procesach produkcyjnych.</t>
  </si>
  <si>
    <t xml:space="preserve">Park maszynowy w przedsiębiorstwie rolniczym wykorzystywany w róznych procesach produkcji. Zasady doboru maszyn. Dobór ilościowy i jakościowy maszyn. Warunki potokowości pracy maszyn w różnych technologiach procesów produkcyjnych. </t>
  </si>
  <si>
    <t>Organizacja procesów zarządzania zasobami oraz ocena efektywności mechanizacji procesów produkcji dla wybranych technologii.</t>
  </si>
  <si>
    <t xml:space="preserve">Podstawy teoretyczne i deﬁnicje w planowaniu i organizowaniu technologii procesów produkcji. Organizacja przedsiębiorstwa rolniczego. Charakterystyka zmianowości pracy ludzkiej oraz środków technicznych w przedsiębiorstwie rolniczym. Rodzaje procesów technologicznych w produkcji surowcowej. </t>
  </si>
  <si>
    <t>ZIP1_K01 
ZIP1_K03</t>
  </si>
  <si>
    <t xml:space="preserve">myślenia i  podejmowania działań w sposób odpowiedzialny i przedsiębiorczy z uwzględnieniem krytycznej oceny stosowanych technologii procesów produkcyjnych </t>
  </si>
  <si>
    <t>YPP_K1</t>
  </si>
  <si>
    <t>planować i optymalizować procesy produkcyjne z uwzględnieniem optymalnego bilansu nakładów oraz kosztów eksploatacji maszyn i kosztów produkcji</t>
  </si>
  <si>
    <t>YPP_U2</t>
  </si>
  <si>
    <t>wykorzystać typowe techniki i technologie w procesach produkcyjnych w rolnictwie oraz identyfikować czynniki wpływające na produkcję</t>
  </si>
  <si>
    <t>YPP_U1</t>
  </si>
  <si>
    <t>zagadnienia związane z technologiami produkcji i procesy zarządzania zasobami produkcyjnymi w tych technologiach oraz zasady doboru środków technicznych</t>
  </si>
  <si>
    <t>YPP_W2</t>
  </si>
  <si>
    <t>zagadnienia związane z projektowaniem procesów produkcji oraz identyfikuje rodzaje procesów technologicznych i produkcyjnych w rolnictwie</t>
  </si>
  <si>
    <t>YPP_W1</t>
  </si>
  <si>
    <t>Wydział Inżynierii Produkcji i Energetyki                                                                                                                                        Katedra inżynierii produkcji, logistyki i informatyki stosowanej</t>
  </si>
  <si>
    <t xml:space="preserve">egzamin </t>
  </si>
  <si>
    <t>Serhii Kharchenko, , Yurii Borshch, Stepan Kovalyshyn, Mykhailo Piven, Magomed Abduev, Anna Miernik, Ernest Popardowski, Paweł Kiełbasa. 2021. Modeling of Aerodynamic Separation of Preliminarily Stratified Grain Mixture in Vertical Pneumatic Separation Duct. Appl. Sci. 2021, 11, 4383. https://doi.org/10.3390/app11104383</t>
  </si>
  <si>
    <t xml:space="preserve">Halusiak S., Uciński J. 2014.Transport wewnętrzny - zagadnienia wybrane. Wydawnictwo Politechniki Łódzkiej, ISBN: 9788372836458, Łódź </t>
  </si>
  <si>
    <t>Wojewódzka-Król K., Załoga E. 2017. Transport - nowe wyzwania. PWN, ISBN 978-83-01-19587-8, Warszawa</t>
  </si>
  <si>
    <t>Zaliczenie pisemne      (ocena z projektów)                                                                                                 Udział w ocenie końcowej -60%</t>
  </si>
  <si>
    <t xml:space="preserve">TSP_U01; TSP_U02; TSP_K01   </t>
  </si>
  <si>
    <t>Nakłady i koszty w transporcie wewnętrznym. Ocena efektywności ekonomicznej użytych środków transportowych.</t>
  </si>
  <si>
    <t>Obliczanie pracochłonności procesu przepływu materiałów, liczba potrzebnych środków i obsługi.</t>
  </si>
  <si>
    <t>Projekt technologii przemieszczania materiału przy wykorzystaniu przenośnika pneumatycznego z uwzględnieniem jego energochłonności.</t>
  </si>
  <si>
    <t>Projekt technologii przemieszczania materiału przy wykorzystaniu przenośnika śrubowego z uwzględnieniem jego energochłonności.</t>
  </si>
  <si>
    <t>Projekt technologii przemieszczania materiału przy wykorzystaniu przenośnika taśmowego z uwzględnieniem jego energochłonności.</t>
  </si>
  <si>
    <t xml:space="preserve">Dobór ilościowy i jakościowy środków i urządzeń transportowych dla wybranych procesów technologicznych, produkcyjnych i magazynowych. </t>
  </si>
  <si>
    <t>Zaliczenie pisemne (w formie testu)                                                                                              Udział w ocenie końcowej - 40%</t>
  </si>
  <si>
    <t xml:space="preserve">TSP_W01, TSP_W02, TSP_K01     </t>
  </si>
  <si>
    <t>Zasady projektowania systemów transportu wewnętrznego. Nakłady i koszty w transporcie wewnętrznym. Metody oceny efektywności pracy środków transportu wewnętrznego.</t>
  </si>
  <si>
    <t>Rola i znaczenie transportu w przedsiębiorstwie oraz jego udział w gospodarce krajowej i świata. Klasyfikacja i charakterystyka wybranych środków transportu wewnętrznego o charakterze stacjonarnym i mobilnym. Organizacja i zarządzanie przepływem ładunków w zakładach produkcyjnych. Kształtowanie i wymiarowanie procesów i układów transportu wewnętrznego.</t>
  </si>
  <si>
    <t>akceptacji nieautorskich ale merytorycznie uzasadnionych rozwiązań, które lepiej zrealizują określone zadania w procesach produkcyjnych oraz rozwiązywania nowych problemów i podejmowania racjonalnego działania</t>
  </si>
  <si>
    <t>rolę i znaczenie transportu w przedsiębiorstwach produkcyjnych, a także uwarunkowania techniczne i ekonomiczne funkcjonowania systemów transportowych w przedsiębiorstwie</t>
  </si>
  <si>
    <t>wiedza z zakresu inżynierii produkcji</t>
  </si>
  <si>
    <t>Bławat F., Drajska E., i in. 2021. Analiza finansowa przedsiębiorstwa. Cz. 1, Ocena sprawozdań finansowych, analiza wskaźnikowa. Wyd. 2, Wydawnictwo CeDeWu, Warszawa</t>
  </si>
  <si>
    <t>Praca zbiorowa. 2002. Planowanie energetyczne na szczeblu lokalnym i regionalnym
z uwzglednieniem odnawialnych zródeł energii. Wydawnictwo Europejskiego Centrum Energii Odnawialnej, Warszawa</t>
  </si>
  <si>
    <t>Kwiatkiewicz P., Szczerbowski R. 2018.  Energetyka - aspekty badań interdyscyplinarnych: prawo i polityka, zrównoważony rozwój i OZE, ekonomia, technika, bezpieczeństwo/ PEnergetyka - aspekty badań interdyscyplinarnych: prawo i polityka, zrównoważony rozwój i OZE, ekonomia, technika, bezpieczeństwo,Wydawnictwo: Fundacja na Rzecz Czystej Energii, Poznań</t>
  </si>
  <si>
    <t>Jastrzębska G. 2017. Energia ze źródeł odnawialnych i jej wykorzystanie. Wydawnictwo Komunikacji i Łączności, Warszawa</t>
  </si>
  <si>
    <t>Szul T. 2018. Ocena efektywności energetycznej budynków-wybrane zagadnienia z przykładami. Wydawnictwo Naukowe Intellect, Waleńczów</t>
  </si>
  <si>
    <t>ZAE_U1; ZAE_U2; ZAE_K1</t>
  </si>
  <si>
    <t>Opracowanie projektu założeń do planu zaopatrzenia jednostki w ciepło, energię elektryczną i paliwa gazowe.</t>
  </si>
  <si>
    <t>Wyznaczanie potencjału energetycznego lokalnych źródeł energii.</t>
  </si>
  <si>
    <t>Modelowanie i prognozowanie zapotrzebowania odbiorców na ciepło.</t>
  </si>
  <si>
    <t>Prognozowanie zapotrzebowania odbiorców na sieciowe nośniki energetyczne.</t>
  </si>
  <si>
    <t>Wykonanie audytu efektywności energetycznej.</t>
  </si>
  <si>
    <t>Wykonanie charakterystyki energetycznej budynku.</t>
  </si>
  <si>
    <t>Wyznaczenie współczynnika przewodzenia ciepła przez przegrody wielowarstwowe.</t>
  </si>
  <si>
    <t>Zaliczenie pisemne (w formie pytań otwartych)                                                                                              Udział w ocenie końcowej - 50%</t>
  </si>
  <si>
    <t>ZAE_W1; ZAE_W2; ZAE_K1</t>
  </si>
  <si>
    <t>Możliwości zaspokojenia potrzeb energetycznych ze źródeł lokalnych.</t>
  </si>
  <si>
    <t>Racjonalizacja zużycia energii - techniki DSM.</t>
  </si>
  <si>
    <t>Modelowanie potrzeb energetycznych.</t>
  </si>
  <si>
    <t>Podstawy prognozowania gospodarczego.</t>
  </si>
  <si>
    <t>Zasady opracowywania projektów założeń do planów oraz planów zaopatrzenia w energię oraz planów gospodarki niskoemisyjnej.</t>
  </si>
  <si>
    <t>Prawne aspekty planowania energetycznego.</t>
  </si>
  <si>
    <t>Ocena opłacalności ekonomicznej przedsięwzięć modernizacyjnych.</t>
  </si>
  <si>
    <t>Certyfikacja energetyczna budynków - podstawy prawne i metodyka.</t>
  </si>
  <si>
    <t>Zasady obliczania zużycia energii cieplnej w budynkach.</t>
  </si>
  <si>
    <t>Ocena stanu ochrony cieplnej budynków.</t>
  </si>
  <si>
    <t>Metodyka wykonywania audytów energetycznych oraz audytów efektywności energetycznej.</t>
  </si>
  <si>
    <t>Parametry komfortu cieplnego.</t>
  </si>
  <si>
    <t>ZIP1_K04
ZIP1_K05</t>
  </si>
  <si>
    <t>kreatywnego myślenia i działania oraz podejmowania decyzyzji inżynierskich, w zakresie efektywnego wykorzystywania energii na poziomie zarówno pojedyńczego obiektu, jak również gminy, mając świadomosć znaczenia aspektów technicznych, ekonomcznych i ekologicznych tego typu przedsięwzięć</t>
  </si>
  <si>
    <t>ZAE_K1</t>
  </si>
  <si>
    <t>dokonać oceny efektywności energetycznej budynków w oparciu o wykonane analizy cieplne i energetyczne  oraz zaproponować zmiany uzasadnione technicznie, ekonomicznie  a także organizacyjne</t>
  </si>
  <si>
    <t>ZAE_U2</t>
  </si>
  <si>
    <t>wykorzystać, opracować i zamodelować potrzeby energetyczne w celu sporządzenia projektu założeń do planu zaopatrzenia gminy w ciepło, energię elektryczną oraz paliwa gazowe</t>
  </si>
  <si>
    <t>ZAE_U1</t>
  </si>
  <si>
    <t>podstawy teoretyczne oraz metodykę modelowania i prognozowania potrzeb energetycznych oraz możliwości lokalnego ich zaspokajania</t>
  </si>
  <si>
    <t>ZAE_W2</t>
  </si>
  <si>
    <t>ZAE_W1</t>
  </si>
  <si>
    <t>wiedza z zakresu techniki cieplnej</t>
  </si>
  <si>
    <t>Pluta Z. 2008. Podstawy teoretyczne fototermicznej konwersji energii słonecznej. Wyd. Politechniki Warszawskiej, Warszawa</t>
  </si>
  <si>
    <t>Rubik M. 2015. Pompa ciepła w systemach geotermii niskotemperatowej. Wydawnictwo MULTICO, Warszawa</t>
  </si>
  <si>
    <t>Jastrzębska G. 2017. Energia ze źródeł odnawialnych i jej wykorzystanie. Wyd. Komunikacji i Łączności, Warszawa</t>
  </si>
  <si>
    <t>Tytko R. 2014. Urządzenia i systemy energetyki odnawialnej. Wydawnictwo I Drukarania Towarzystwa Słowaków w Polsce, Kraków</t>
  </si>
  <si>
    <t>Lewandowski W., Klugmann-Radziemska E. 2017. Proekologiczne odnawialne źródła energii. Wyd. Naukowe PWN, Warszawa</t>
  </si>
  <si>
    <t xml:space="preserve">Zaliczenie pisemne (ocena z kolokwium i projektu) 
Udział w ocenie końcowej - 60%     </t>
  </si>
  <si>
    <t>ZSE_U1; ZSE_U2;  ZSE_K1; ZSE_K2</t>
  </si>
  <si>
    <t>Złożone systemy energetyczne – wybrane przykłady.</t>
  </si>
  <si>
    <t>Wpływ urządzeń grzewczych na niską emisję.</t>
  </si>
  <si>
    <t>Obliczenia wydajności energetycznej oraz zaopatrzenia surowcowego dla biogazowni.</t>
  </si>
  <si>
    <t>Projekt z zakresu wykorzystania kolektorów słonecznych na potrzeby energetyczne obiektu.</t>
  </si>
  <si>
    <t>Podstawowe informacje i parametry pracy dotyczące pomp ciepła.</t>
  </si>
  <si>
    <t>Obliczenia energetyczne dla układów solarnych wykorzystywanych w systemach grzewczych.</t>
  </si>
  <si>
    <t>Obliczenia energetyczne dla modułów fotowoltaicznych.</t>
  </si>
  <si>
    <t>Parametry określające promieniowanie słoneczne wykorzystywane do projektowania systemów energetycznych.</t>
  </si>
  <si>
    <t>Pojęcie sprawności w systemach energetycznych.</t>
  </si>
  <si>
    <t>Podstawowe informacje o energii, mocy, przeliczanie jednostek.</t>
  </si>
  <si>
    <r>
      <t xml:space="preserve">Ćwiczenia </t>
    </r>
    <r>
      <rPr>
        <b/>
        <sz val="11"/>
        <rFont val="Arial Narrow"/>
        <family val="2"/>
      </rPr>
      <t>projektowe</t>
    </r>
  </si>
  <si>
    <t>ZSE_W1; ZSE_W2; ZSE_K1; ZSE_K2</t>
  </si>
  <si>
    <t>Skojarzona gospodarka energetyczna w obiektach.</t>
  </si>
  <si>
    <t>Procedura określania oddziaływania na środowisko urządzeń energetycznych z wykorzystaniem metody LCA.</t>
  </si>
  <si>
    <t>Energia wiatru i wody: rozwiązania techniczne, mała i duża energetyka wodna, efektywność.</t>
  </si>
  <si>
    <t>Fotowoltaika: zasada działania, elementy systemu.</t>
  </si>
  <si>
    <t xml:space="preserve">Pompa ciepła - czynniki kształtujące jej efektywność, dolne i górne żródła pompy ciepła, rozwiązania konstrukcyjne i zasada działania. </t>
  </si>
  <si>
    <t>Urządzenia grzewcze (kotły) dedykowane do ogrzewania obiektów o mocy do 500 kW.</t>
  </si>
  <si>
    <t>Geotermia głęboka, zasoby, możliwości pozyskania energii - wymienniki ciepła oraz zbiorniki buforowe.</t>
  </si>
  <si>
    <t>Biogaz - technologie pozyskania oraz oczyszczania, gospodarka strumieniami energii.</t>
  </si>
  <si>
    <t>Energia słoneczna - możliwości i uwarunkowania jej przetwarzania.</t>
  </si>
  <si>
    <t>odpowiedzialnego pełnienia roli inżyniera w rozstrzyganiu problemów z zakresu zintegrowanych systemów energetycznych w poszanowaniu etyki zawodowej</t>
  </si>
  <si>
    <t>ZSE_K2</t>
  </si>
  <si>
    <t>uznawania znaczenia wiedzy oraz jej krytycznej analizy i oceny w rozstrzyganiu problemów poznawczych i praktycznych z zakresu zintegrowanych systemów energetycznych</t>
  </si>
  <si>
    <t>ZSE_K1</t>
  </si>
  <si>
    <t>dokonać krytycznej analizy systemu energetycznego i zaproponować zmiany techniczne</t>
  </si>
  <si>
    <t>ZSE_U2</t>
  </si>
  <si>
    <t>projektować oraz modyfikować urządzenia techniczne i systemy energetyczne</t>
  </si>
  <si>
    <t>ZSE_U1</t>
  </si>
  <si>
    <t>ZSE_W2</t>
  </si>
  <si>
    <t>funkcjonowanie urządzeń energetycznych w aspekcie zagrożeń środowiska oraz metody wykorzystywane do analizy tego oddziaływania</t>
  </si>
  <si>
    <t>ZSE_W1</t>
  </si>
  <si>
    <t>wiedza z zakresu techniki cieplnej i metrologii</t>
  </si>
  <si>
    <t>stosować zasady organizowania produkcji umozliwiajacą ergonomiczną i bezpieczną eksploatację maszyn oraz wykorzystaniem inżynierii produkcji produkcji i przetwórstwie rolno-spożywczym</t>
  </si>
  <si>
    <t>identyfikować i analizować zjawiska wpływające na inżynierię procesów produkcyjnych i logistycznych przedsiębiorstwa</t>
  </si>
  <si>
    <t>wykorzystać typowe techniki i technologie do doboru oraz projektowania urządzeń i systemów produkcyjnych wz uwzględnieniem parametrów technicznych</t>
  </si>
  <si>
    <t>uznawania znaczenia wiedzy oraz analizy i oceny w rozstrzyganiu problemów poznawczych i praktycznych z zakresuinżynierii produkcji w obszarze agrobiznesu</t>
  </si>
  <si>
    <t>Seminarium dyplomowe-inżynierskie</t>
  </si>
  <si>
    <t>wiedza z zakresu teorii procesów produkcyjnych, zarządzania produkcją i usługami oraz logistyki w przedsiębiorstwie</t>
  </si>
  <si>
    <t xml:space="preserve"> 7</t>
  </si>
  <si>
    <t xml:space="preserve">zjawiska oraz procesy związane z elektrotechniką, elektroniką, automatyką i robotyką oraz jej zastosowaniem w organizacji procesów produkcyjnych i logistycznych przedsiębiorstwa </t>
  </si>
  <si>
    <t>przeprowadzać pomiary, obserwacje oraz analizować i wyciągać wnioski z uzyskanych wyników dotyczącyhch organizacji procesu produkcyjnego</t>
  </si>
  <si>
    <t>przygotować ekspertyzę lub opracowanie z organizacji produkcji w obszarze agrobiznesu, na podstawie samodzielnie wykonanych badań lub z wykorzystaniem innych źródeł</t>
  </si>
  <si>
    <t>wykonać pracę badawczą lub projektową pod kierunkiem opiekuna naukowego z zakresu zarządzania i inżynierii produkcji w obrszarze produkcji i przetwarzania produktów pochodzenia rolniczego</t>
  </si>
  <si>
    <t xml:space="preserve">rozumie potrzebę ciągłego zdobywania wiedzy, wynikającą z postępu w zakresie zarządzania procesami produkcyjnymi </t>
  </si>
  <si>
    <t>Forma oraz struktura pracy inżynierskiej</t>
  </si>
  <si>
    <t>Metodyka pisania pracy inżynierskiej i opracowania koncepcji projektowej lub projektu inżynierskiego</t>
  </si>
  <si>
    <t>Warunki realizacji i zakres badań oraz analiz wyników badań</t>
  </si>
  <si>
    <t>Zasady wnioskowania i uzasadnienie przyjętych rozwiązań</t>
  </si>
  <si>
    <t>STS_W1; STS_W2; STS_U1; STS_U2; STS_U3; STS_K1</t>
  </si>
  <si>
    <t>Przygotowanie i przedstawienie opracowań z zakresu:
1) Cel, zakres i metodyka pracy,
2) Wyniki pracy i wnioskowanie.
Udział w ocenie końcowej - 50%
Aktywność i zaprezentowanie własnego stanowiska na temat analizowanych 
zagadnień.                                                                                                                               Udział w ocenie końcowej - 50%</t>
  </si>
  <si>
    <t>Szkutnik Z. 2005. Metodyka pisania pracy dyplomowej. Wyd. Poznańskie</t>
  </si>
  <si>
    <t>Opoka E. 2001. Uwagi o pisaniu i redagowaniu prac dyplomowych na studiach technicznych. 
Wydawnictwo Politechniki Śląskiej, Gliwice</t>
  </si>
  <si>
    <t xml:space="preserve">Szymonik A. 2015. Informatyka dla potrzeb logistyka. Difin </t>
  </si>
  <si>
    <t>Długosz J. 2009. Nowoczesne technologie w logistyce. PWE</t>
  </si>
  <si>
    <t>recenzje</t>
  </si>
  <si>
    <t>wiedza z zakresu przedmiotów podstawowych i kierunkowych</t>
  </si>
  <si>
    <t>metody i narzędzia stosowane w opracowaniu danych pomiarowych z wykorzystaniem algebry, geometri i narzędzi statystycznych w organizacji systemów produkcyjnych</t>
  </si>
  <si>
    <t>ZIP1_W04 ZIP1_W06</t>
  </si>
  <si>
    <t>przeprowadzać pomiary, obserwacje oraz analizować i wyciągać wnioski z uzyskanych wyników</t>
  </si>
  <si>
    <t>ZIP1_U1</t>
  </si>
  <si>
    <t>wyszukiwać informacje z różnych dostępnych źródeł wykorzystując technologie informatyczne oraz opracowywać wyniki badań</t>
  </si>
  <si>
    <t>rozróżniać oraz dobierać materiały i surowce do systemów technicznych i procesów produkcyjnych z uwzględnieniem ich przydatności do analizowanej organizacji produkcji</t>
  </si>
  <si>
    <t>Praca dyplomowa</t>
  </si>
  <si>
    <t>Realizacja projektów, badań lub eksperymentów z zakresu:                                                                                            - wykorzystania systemów informatycznych do zarządzania procesami logistycznymi
- komputerowego wspomagania procesów transportowych i logistycznych
- zastosowania technologii komputerowych w projektowaniu, modelowaniu i optymalizacji procesów 
realizowanych przez przedsiębiorstwa</t>
  </si>
  <si>
    <t>Przygotowanie opracowania z zakresu zarządzania produkcją, inżynierii produkcji
Recenzje opracowania wg kryteriów określonych w Regulaminie studiów</t>
  </si>
  <si>
    <t>Szymonik A. 2010. Technologie informatyczne w logistyce. Wydawnictwo Placet</t>
  </si>
  <si>
    <t>Czasopisma branżowe: Logistyka, Transport przemysłowy, Nowoczesny magazyn</t>
  </si>
  <si>
    <t>Nieoczym A. 2011. Transport wewnętrzny i zewnętrzny – wybrane zagadnienia. Wydawnictwo WSPA, Lublin</t>
  </si>
  <si>
    <t>Rokicki T. 2014. Organizacja i ekonomika transportu. Wydawnictwo SGGW, Warszawa</t>
  </si>
  <si>
    <t>Fijałkowski J. 2003. Transport wewnętrzny w systemach logistycznych. Oficyna Wydawnicza Politechniki Warszawskiej, Warszawa</t>
  </si>
  <si>
    <t>Rokicki T. 2020. Technologie transportu wewnętrznego – uwarunkowania techniczno-organizacyjne i ekonomiczne. Wydawnictwo SGGW, Warszawa</t>
  </si>
  <si>
    <t>Rokicki T., Klepacki B. 2019. Transport żywności - uwarunkowania organizacyjne, techniczne, ekonomiczne oraz jego skala. Wydawnictwo SGGW, Warszawa</t>
  </si>
  <si>
    <t>Zaliczenie pisemne (ocena z projektu)                                                                                                                                                                                          Udział w ocenie końcowej - 50%</t>
  </si>
  <si>
    <t>OTŻ_U1; OTŻ_U2; OTŻ_K1; OTŻ_K2</t>
  </si>
  <si>
    <t>Projektowanie systemów transportu bliskiego w zakładach przetwórstwa rolno-spożywczego.</t>
  </si>
  <si>
    <t>Nakłady i koszty w transporcie bliskim surowców i produktów żywnościowych. Ocena efektywności ekonomicznej użytych środków transportowych.</t>
  </si>
  <si>
    <t>Obliczanie pracochłonności procesu przepływu surowców i produktów żywnościowych, liczba potrzebnych środków i obsługi.</t>
  </si>
  <si>
    <t>Dobór ilościowy i jakościowy środków i urządzeń transportowych dla wybranych procesów produkcyjnych i magazynowych dotyczących surowców i produktów żywnościowych.</t>
  </si>
  <si>
    <t>OTŻ_W1; OTŻ_W2; OTŻ_K1; OTŻ_K2</t>
  </si>
  <si>
    <t>Nakłady i koszty w transporcie bliskim. Ocena efektywności pracy środków transportu bliskiego.</t>
  </si>
  <si>
    <t>Zasady projektowania systemów transportu bliskiego.</t>
  </si>
  <si>
    <t>Kształtowanie i wymiarowanie procesów i układów transportu bliskiego.</t>
  </si>
  <si>
    <t>Organizacja i zarządzanie przepływem ładunków w zakładach przetwórczych.</t>
  </si>
  <si>
    <t>Rola i znaczenie transportu w przedsiębiorstwie. Klasyfikacja i charakterystyka wybranych środków transportu bliskiego i dalekiego.</t>
  </si>
  <si>
    <t>kreatywnego myślenia i działania oraz podejmowania decyzji w zakresie organizacji transportu w gospodarce żywnościowej, ze świadomością znaczenia aspektów technicznych i pozatechnicznych</t>
  </si>
  <si>
    <t>OTŻ_K2</t>
  </si>
  <si>
    <t>OTŻ_K1</t>
  </si>
  <si>
    <t>OTŻ_U2</t>
  </si>
  <si>
    <t>projektować wybrane urządzenia techniczne w systemach transportu  bliskiego, wykorzystywane w produkcji i przetwórstwie rolno-spożywczym</t>
  </si>
  <si>
    <t>OTŻ_U1</t>
  </si>
  <si>
    <t>zasady eksploatacji i doboru wybranych środków transportu bliskiego i dalekiego, wykorzystywanych w produkcji i przetwórstwie rolno-spożywczym</t>
  </si>
  <si>
    <t>OTŻ_W2</t>
  </si>
  <si>
    <t>budowę i zasadę działania wybranych środków transportu bliskiego i dalekiego, wykorzystywanych w produkcji i przetwórstwie rolno-spożywczym</t>
  </si>
  <si>
    <t>OTŻ_W1</t>
  </si>
  <si>
    <t>Wydział Inżynierii Produkcji i Energetyki                                                                                                                      Katedra Eksploaracji Maszyn, Ergonomii i Procesów Produkcyjnych</t>
  </si>
  <si>
    <t>7</t>
  </si>
  <si>
    <t>wiedza z zakresu logistyki w przedsiębiorstwie, teorii procesów produkcyjnych</t>
  </si>
  <si>
    <t xml:space="preserve">przedmiot uzupełniający do wyboru - fakultatywny </t>
  </si>
  <si>
    <t>Organizacja transportu w gospodarce żywnościowej</t>
  </si>
  <si>
    <r>
      <t>)</t>
    </r>
    <r>
      <rPr>
        <vertAlign val="superscript"/>
        <sz val="10"/>
        <rFont val="Arial Narrow"/>
        <family val="2"/>
        <charset val="238"/>
      </rPr>
      <t>*</t>
    </r>
    <r>
      <rPr>
        <sz val="10"/>
        <rFont val="Arial Narrow"/>
        <family val="2"/>
        <charset val="238"/>
      </rPr>
      <t xml:space="preserve"> - Podawane z dokładnością do 0,1 ECTS, gdzie 1 ECTS = 25-30 godz. zajęć</t>
    </r>
  </si>
  <si>
    <r>
      <t>ECTS</t>
    </r>
    <r>
      <rPr>
        <vertAlign val="superscript"/>
        <sz val="10"/>
        <rFont val="Arial Narrow"/>
        <family val="2"/>
        <charset val="238"/>
      </rPr>
      <t>*</t>
    </r>
  </si>
  <si>
    <t>Widerski T. 2005. Samochodowe sieci informatyczne Instalator polski. Wydawnictwo Instalator Polski, Warszawa</t>
  </si>
  <si>
    <t>Frysikowski B., Grzejszczyk E. 2011. Mechatronika samochodowa systemy transmisji danych. WNT, Warszawa</t>
  </si>
  <si>
    <t>Merkisz J., Mazurek S. 2006. Pokładowe systemy diagnostyczne. WKiŁ, Warszawa</t>
  </si>
  <si>
    <t>Herner A., Diehl H. 2004. Elektrotechnika i elektronika w pojazdach samochodowych. WNT, Warszawa</t>
  </si>
  <si>
    <t>Zaliczenie pisemne (ocena z projektu)
Udział w ocenie końcowej - 40%</t>
  </si>
  <si>
    <t>SMP_U1;  SMP_U2</t>
  </si>
  <si>
    <t>Projekt wybranego systemu mechatronicznego.</t>
  </si>
  <si>
    <t xml:space="preserve">Konfiguracja sygnałów wejściowych i wyjściowych. </t>
  </si>
  <si>
    <t xml:space="preserve">Analiza funkcjonalna wybranego układu mechatronicznego pojazdu. Współdziałanie z pozostałymi układami mechatronicznymi pojazdu. </t>
  </si>
  <si>
    <t>Zaliczenie pisemne (w formie testu, pytań otwartych, zamkniętych)                                                                                              Udział w ocenie końcowej - 60%</t>
  </si>
  <si>
    <t>SMP_W1;  SMP_W2; SMP_K1</t>
  </si>
  <si>
    <t xml:space="preserve">Wybrane sensory i aktuatory stosowane w pojazdach. </t>
  </si>
  <si>
    <t>Sieci informatyczne pojazdów - diagnostyka.</t>
  </si>
  <si>
    <t>Wybrane systemy mechatroniczne pojazdu - opis, budowa, działanie.</t>
  </si>
  <si>
    <t xml:space="preserve">Zawieszenia hydrauliczno-pneumatyczne pojazdów - aktywne poziomowanie. </t>
  </si>
  <si>
    <t xml:space="preserve">Mechatroniczne systemy sterowania pozycją pojazdu. </t>
  </si>
  <si>
    <t>Definicje, cel i zastosowania mechatroniki w pojazdach.</t>
  </si>
  <si>
    <t>Systemy mechatroniczne maszyn i pojazdów.</t>
  </si>
  <si>
    <t>znaczenia wiedzy oraz jej krytycznej analizy w zakresie projektowania i użytkowania systemów mechatronicznych</t>
  </si>
  <si>
    <t>SMP_K1</t>
  </si>
  <si>
    <t>SMP_U2</t>
  </si>
  <si>
    <t>projektować oraz modyfikować urządzenia techniczne i systemy produkcji,  wnioskować z wykonanych obliczeń oraz wykonać eksperyment symulacyjny dla potrzeb testów układu mechatronicznego pojazdu</t>
  </si>
  <si>
    <t>SMP_U1</t>
  </si>
  <si>
    <t xml:space="preserve">ZIP1_W06 
ZIP1_W09 </t>
  </si>
  <si>
    <t>zagadnienia związane z zasadami eksploatacji układów mechatronicznych oraz diagnostyki</t>
  </si>
  <si>
    <t>SMP_W2</t>
  </si>
  <si>
    <t>zagadnienia związane z budową i zasadą działania zespołów układów mechatronicznych maszyn i urządzeń oraz metodami ich doboru.</t>
  </si>
  <si>
    <t>SMP_W1</t>
  </si>
  <si>
    <t>wiedza z zakresu mechaniki technicznej oraz automatyki</t>
  </si>
  <si>
    <t xml:space="preserve">zaliczenie na ocenę </t>
  </si>
  <si>
    <t>Davis, D. E., &amp; Sosnowska, K. 2004. GIS dla każdego: systemy informacji geograficznej ułatwiają poznanie świata. Wydawnictwo Mikom, Warszawa</t>
  </si>
  <si>
    <t>Krakowiak-Bal, A., Naskret, S., Salamon, J. 2012. Wykorzystanie systemów informacji geograficznej oraz narzędzi Autocad do określenia dynamiki zmian w strukturze użytkowania gruntów na obszarze gminy Niepołomice. Infrastruktura i Ekologia Terenów Wiejskich. Wydawnictwo Stowarzyszenie Infrastruktura i Ekologia Terenów Wiejskich, Kraków</t>
  </si>
  <si>
    <t>Pachelski, W., Chojka, A., &amp; Zwirowicz-Rutkowska, A. 2012. Podstawy budowy infrastruktury informacji przestrzennej. Wydawnictwo Uniwersytetu Warmińsko-Mazurskiego w Olsztynie, Olsztyn</t>
  </si>
  <si>
    <t>Prus B. i in.. 2017. Analiza danych przestrzennych na potrzeby ochrony środowiska za pomocą narzędzi GI. Wydawnictwo Uniwersytetu Rolniczego w Krakowie, Kraków</t>
  </si>
  <si>
    <t xml:space="preserve">Gotlib, D., Iwaniak, A., &amp; Olszewski, R. 2007. GIS: obszary zastosowań. Wydawnictwo Naukowe PWN, Warszawa                         </t>
  </si>
  <si>
    <t>Zaliczenie pisemne  (ocena z kolokwium i projektu)                                                                                                 Udział w ocenie końcowej - 50%</t>
  </si>
  <si>
    <t>SIP_U1; SIP_U2; SIP_K2</t>
  </si>
  <si>
    <t>Pozyskiwanie i wprowadzanie danych z odbiorników GPS.</t>
  </si>
  <si>
    <t>Praca z programame QGIS.</t>
  </si>
  <si>
    <t>Analizy przestrzenne w oparciu o różne kryteria i wybrane oprogramownie  - projekty indywidualne.</t>
  </si>
  <si>
    <t>Kryteria łączne i wykluczające lokalizację obiektów w przestrzeni.</t>
  </si>
  <si>
    <t>Symbolizacja danych, agregowanie, reklasyfikacja zbiorów danych.</t>
  </si>
  <si>
    <t>Wizualizacja danych cyfrowych. Struktura danych geograficznych.</t>
  </si>
  <si>
    <t>Wprowadzenie do analizy obrazów rastrowych w programie Idrisi.</t>
  </si>
  <si>
    <t>Zaliczenie pisemne (w formie testu, pytań otwartych i zamkniętych)                                                                                              Udział w ocenie końcowej - 50%</t>
  </si>
  <si>
    <t>SIP_W1; SIP_W2; SIP_K1; SIP_K2</t>
  </si>
  <si>
    <t>Programy wykorzystujące informacje przestrzenne.</t>
  </si>
  <si>
    <t>Odbiorniki GNSS i urządzenia rejestrujące dane przestrzenne.</t>
  </si>
  <si>
    <t>Systemy nawigacji satelitarnych GNSS (GPS, GLONASS, GALILEO).</t>
  </si>
  <si>
    <t>Analizy przestrzenne, ich zastosowania.</t>
  </si>
  <si>
    <t>Bazy danych przestrzennych.</t>
  </si>
  <si>
    <t>Modele danych przestrzennych (rastrowe, wektorowe).</t>
  </si>
  <si>
    <t>Funkcje systemów informacji przestrzennej (pozyskiwanie i wprowadzanie danych, zarządzanie bazami danych).</t>
  </si>
  <si>
    <t>Podstawowe cechy systemów informacji przestrzennej.</t>
  </si>
  <si>
    <t>aktywnego działania oraz podejmowania decyzji w zakresie zarządzania i inżynierii produkcji na podstawie wyników analizy przestrzennej, ze świadomością znaczenia aspektów technicznych i pozatechnicznych</t>
  </si>
  <si>
    <t>SIP_K2</t>
  </si>
  <si>
    <t>podejmowania dyskusji i krytycznej analizy oraz oceny w rozstrzyganiu problemów poznawczych i praktycznych z zakresu przestrzennych uwarunkowań zarządzania produkcją rolniczą</t>
  </si>
  <si>
    <t>gromadzić informacje z różnych źródeł wykorzystując technologie informatyczne oraz tworzyć opracowania i wyciągać wnioski związane z analizą informacjii przestrzennej</t>
  </si>
  <si>
    <t xml:space="preserve">Gruszczyński M., Kuszewski T., Podgórska M. (red. nauk). 2009. Ekonometria i badania operacyjne: podręcznik dla studiów licencjackich. Wydawnictwo Naukowe PWN, Warszawa  </t>
  </si>
  <si>
    <t xml:space="preserve">Bernardelli M., Decewicz A., Tomczyk E. 2021. Ekonometria i badania operacyjne: zbiór zadań. Wydawnictwo Naukowe PWN, Warszawa </t>
  </si>
  <si>
    <t xml:space="preserve">Trzaskalik T. 2008. Wprowadzenie do badań operacyjnych z komputerem. PWE, Warszawa </t>
  </si>
  <si>
    <t xml:space="preserve">Jędrzejczyk Z., Kukuła K., Skrzypek J., Walkosz A. 2016. Badania operacyjne w przykładach i zadaniach. Wydawnictwo Naukowe PWN, Warszawa </t>
  </si>
  <si>
    <t xml:space="preserve">Bojar W., Rostek K., Knopik L. 2014. Systemy wspomagania decyzji. Polskie Wydawnictwo Ekonomiczne, Warszawa </t>
  </si>
  <si>
    <t>Zaliczenie pisemne (w formie zadań obliczeniowych)
Udział w ocenie końcowej - 25 %
Zaliczenie projektów (ocena z projektów)
Udział w ocenie końcowej - 50 %</t>
  </si>
  <si>
    <t>PWD_U1</t>
  </si>
  <si>
    <t>Wykorzystanie metod szeregowania zadań do podejmowania decyzji.</t>
  </si>
  <si>
    <t xml:space="preserve">Analiza problemu decyzyjnego przy użyciu drzew decyzyjnych. </t>
  </si>
  <si>
    <t xml:space="preserve">Optymalizacja decyzji z wykorzystaniem klasycznych metod badań operacyjnych (metod sieciowych, metod rozwiązania zagadnień transportowych). </t>
  </si>
  <si>
    <t>Zaliczenie pisemne (w formie pytań otwartych)                                                                                              Udział w ocenie końcowej - 25 %</t>
  </si>
  <si>
    <t>PWD_W1; PWD_K1</t>
  </si>
  <si>
    <t>Wybrane metody badań operacyjnych, jako tradycyjne narzędzia wspomagania decyzji.</t>
  </si>
  <si>
    <t xml:space="preserve">Klasyczne metody wspomagania decyzji (drzewa decyzyjne). </t>
  </si>
  <si>
    <t>Proces decyzyjny. Systemy wspomagania decyzji (SWD): definicje, funkcje, struktura, procesy, modele.</t>
  </si>
  <si>
    <t>ciągłego pogłębiania wiedzy w zakresie narzędzi wspomagania decyzji w celu optymalizacji planowania i organizowania procesu produkcyjnego</t>
  </si>
  <si>
    <t>PWD_K1</t>
  </si>
  <si>
    <t>ZIP1_U07       ZIP1_U15</t>
  </si>
  <si>
    <t xml:space="preserve">ZIP1_W05 </t>
  </si>
  <si>
    <t>pojęcia podstawowe, pojęcia teorii decyzji; cele i kluczowe procesy związane z podejmowaniem decyzji; budowę i zasadę działania systemów wspomagania decyzji; wybrane metody wspomagania decyzji</t>
  </si>
  <si>
    <t>PWD_W1</t>
  </si>
  <si>
    <t>wiedza z zakresu badań operacyjnych</t>
  </si>
  <si>
    <t>Krajowy plan gospodarki odpadami 2022. Monitor Polski z dnia 11 sierpnia 2016 r.Poz. 784</t>
  </si>
  <si>
    <t>Dyrektywa Parlamentu UE i Rady (UE) 2018/851 z dnia 30 maja 2018 r. zmieniająca  dyrektywę 2008/98/WE w sprawie odpadów</t>
  </si>
  <si>
    <t>Białowiec A. 2018. Innowacje w gospodarce odpadami - Zagadnienia wybrane. WAT. Warszawa</t>
  </si>
  <si>
    <t>Kumider J. 1996. Utylizacja odpadów PRS. Wyadawnictwo AEP, Poznań</t>
  </si>
  <si>
    <t>Kupczyk T., Żebrowski M., Sosnowska K., Tomys I. 2015. Zarządzanie gospodarką odpadami. Wydawnictwo WSH, Wrocław</t>
  </si>
  <si>
    <t>Zaliczenie pisemne (ocena z projektów)                                                                    Udział w ocenie końcowej - 60%</t>
  </si>
  <si>
    <t>ZGO_U1; ZGO_U2; ZGO_K1</t>
  </si>
  <si>
    <t>Zagospodarowanie padłego drobiu (dobór optymalnej metody utylizacji).</t>
  </si>
  <si>
    <t>Metanizacja odpadów (szacowanie rzeczywistej zawartości metanu w biogazie na podstawie różnych kombinacji wsadów).</t>
  </si>
  <si>
    <t>Kompostowanie odpadów (ustalanie wsadu w zależności od zawartości N, stosunku C:N, wilgotoności oraz masy surowca).</t>
  </si>
  <si>
    <t>Prognozowanie zmian ilościowych odpadów (ekstrapolacja danych wg trendów liniowego i logarytmicznego).</t>
  </si>
  <si>
    <t>System GAP w gspopodarowaniu odpadami PRS (projekt przedsiębiorstwa PRS, określenie kierunków i metod zagospodarowania generowanych odpadów).</t>
  </si>
  <si>
    <t>Egzamin pisemny (w formie pytań otwartych)                                                                       Udział w ocenie końcowej - 40%</t>
  </si>
  <si>
    <t>ZGO_W1; ZGO_W2; ZGO_K1</t>
  </si>
  <si>
    <t xml:space="preserve">Metody recyklingu organicznego (kompostowanie, fermentacja metanowa). Termiczne przekształcanie odpadów (piroliza, zgazowanie, spalanie bezpośrednie). </t>
  </si>
  <si>
    <t xml:space="preserve">Chemiczne i fizykochemiczne metody odzysku i unieszkodliwiania odpadów. </t>
  </si>
  <si>
    <t>Transport i przeładunek. Zasady odzysku i recyklingu. Technologie unieszkodliwiania odpadów.</t>
  </si>
  <si>
    <t>Zapobieganie powstawaniu odpadów; technologie niskoodpadowe i bezodpadowe. Selektywna zbiórka i segregacja odpadów. Innowacje w gospodarce odpadami.</t>
  </si>
  <si>
    <t>Rodzaje, źródła, ilości icharakterystyka wytwarzanych odpadów przemysłowych, ze szczególnym uwzględnieniem odpadów przemysłu rolno-spożywczego.</t>
  </si>
  <si>
    <t xml:space="preserve">Stan aktualny gospodarki odpadami w Polsce. Krajowy plan gospodarki odpadami. </t>
  </si>
  <si>
    <t xml:space="preserve">Definicja i klasyfikacja odpadów. Podstawy formalnoprawne gospodarki odpadami, akty krajowe i UE. </t>
  </si>
  <si>
    <t xml:space="preserve">kreowania wzorów właściwego postępowania i działania na rzecz ochrony środowiska naturalnego </t>
  </si>
  <si>
    <t>ZGO_K1</t>
  </si>
  <si>
    <t>wykorzystać typowe techniki i technologie w gospodarce odpadami</t>
  </si>
  <si>
    <t>ZGO_U2</t>
  </si>
  <si>
    <t xml:space="preserve">identyfikować zjawiska wpływające na przebieg procesów związanych z zagospodarowaniem odpadów </t>
  </si>
  <si>
    <t>ZGO_U1</t>
  </si>
  <si>
    <t>funkcjonowanie ekosystemów oraz systemów technicznych wykorzystywanych w gospodarce odpadami</t>
  </si>
  <si>
    <t>ZGO_W2</t>
  </si>
  <si>
    <t xml:space="preserve">właściwości materiałów odpadowych pochodzenia rolniczego i nierolniczego </t>
  </si>
  <si>
    <t>ZGO_W1</t>
  </si>
  <si>
    <t>Wydział Inżynierii Produkcji i Energetyki 
Katedra Eksploatacji Maszyn i Ergonomii i Procesów Produkcyjnych</t>
  </si>
  <si>
    <t>Dokumentacja oprogramowania FarmNet na stronie: https://www.365farmnet.com/pl/</t>
  </si>
  <si>
    <t>Dokumentacja programu Comarch ERP XL na stronie firmy Comarch: https://pomoc.comarch.pl/xl/</t>
  </si>
  <si>
    <t>Radomska-Zalas A. 2020. Wybrane aspekty informatycznego wspomagania optymalizacji procesów przemysłowych. Akademia im. Jakuba z Paradyża, Gorzów Wielkopolski</t>
  </si>
  <si>
    <t>Bojar W., Rostek K., Knopik L. 2014. Systemy wspomagania decyzji. PWE, Warszawa</t>
  </si>
  <si>
    <t>Banaszak Z., Kłos S., Mleczko J. 2016. Zintegrowane systemy zarządzania. PWE, Warszawa</t>
  </si>
  <si>
    <t>Zaliczenie pisemne projektów
Udział w ocenie końcowej - 65%</t>
  </si>
  <si>
    <t>Przeprowadzanie symulacji, generowanie raportów.</t>
  </si>
  <si>
    <t>Obsługa systemu wspomagającego produkcję przedsiębiorstwa.</t>
  </si>
  <si>
    <t>Uzasadnienie wybranego rozwiązania i dyskusja uzyskanych wyników. Uzasadnienie podjętych decyzji.</t>
  </si>
  <si>
    <t>Analiza różnych wariantów, optymalizacja projektu - wybór najlepszego w danej sytuacji rozwiązania.</t>
  </si>
  <si>
    <t>Projekt wyposażenia technicznego - przyjęcie założeń projektowych, wprowadzenie danych wg przyjętych założeń.</t>
  </si>
  <si>
    <t>Zaliczenie pisemne (w formie testu) 
Udział w ocenie końcowej - 35%</t>
  </si>
  <si>
    <t>SIP_W1; SIP_W2; SIP_K1</t>
  </si>
  <si>
    <t>Cele i zadania projektowania w technice rolniczej, metody projektowania w skali makro i mikro.</t>
  </si>
  <si>
    <t>Optymalizacja systemu produkcji agrofirmy, zarządzanie parkiem maszynowym, planowanie technologii produkcji, sprawozdawczość.</t>
  </si>
  <si>
    <t>Systemy wspomagające zarządzanie w rolnictwie i przemyśle rolno-spożywczym - specyfika aplikacji. Komputer w agrofirmie, zastosowanie systemów informatycznych w rolnictwie.</t>
  </si>
  <si>
    <t>Bezpieczeństwo systemów informatycznych w firmie, ochrona danych.</t>
  </si>
  <si>
    <t>Wdrażanie systemów informatycznych w przemyśle oraz w agrobiznesie.</t>
  </si>
  <si>
    <t>Struktura informatyczna przedsiębiorstwa, elementy składowe, funkcje.</t>
  </si>
  <si>
    <t xml:space="preserve">Systemy informatyczne w zarządzaniu, podstawowe pojęcia, definicje, charakterystyka. </t>
  </si>
  <si>
    <t>wdrażania systemów informatycznych do rejestracji przebiegu oraz kontroli procesów produkcyjnych</t>
  </si>
  <si>
    <t>wykorzystać specjalistyczne oprogramowanie do projektowania i symulacji procesów produkcyjnych</t>
  </si>
  <si>
    <t xml:space="preserve">identyfikować czynniki wpływające na przebieg procesów produkcyjnych </t>
  </si>
  <si>
    <t>zagadnienia związane z zastosowaniem programów komputerowych przeznaczonych do zarządzania procesami produkcyjnymi w rolnictwie i przetwórstwie</t>
  </si>
  <si>
    <t>metody wykorzystywane do analizy cyklu życia obiektów oraz systemów technicznych i produkcyjnych w obszarze produkcji i przetwórstwa rolno-spożywczego z uwzglednieniem techniki stosowanej w procesach</t>
  </si>
  <si>
    <t xml:space="preserve">zjawiska oraz procesy związane z elektrotechniką, elektroniką, automatyką i robotyką oraz jej zastosowaniem w inżynierii procesów produkcyjnych i logistycznych przedsiębiorstwa </t>
  </si>
  <si>
    <t>przeprowadzać pomiary, obserwacje oraz analizować i wyciągać wnioski z uzyskanych wyników dotyczącyhch inzynierii produkcji</t>
  </si>
  <si>
    <t>przygotować ekspertyzę lub opracowanie doboru i eksploatacji maszyn w obszarze agrobiznesu, na podstawie samodzielnie wykonanych badań lub z wykorzystaniem innych źródeł</t>
  </si>
  <si>
    <t>wykonać pracę badawczą lub projektową pod kierunkiem opiekuna naukowego z zakresu inżynierii produkcji w obrszarze produkcji i przetwarzania produktów pochodzenia rolniczego</t>
  </si>
  <si>
    <t>rozumie potrzebę ciągłego zdobywania wiedzy, wynikającą z postępu w zakresie techniki stosowanej w  procesach produkcyjnych</t>
  </si>
  <si>
    <t>metody i narzędzia stosowane w opracowaniu danych pomiarowych z wykorzystaniem algebry, geometri i narzędzi statystycznych w inzynierii produkcji</t>
  </si>
  <si>
    <t xml:space="preserve">rozróżniać oraz dobierać materiały i surowce do systemów technicznych i procesów produkcyjnych z uwzględnieniem ich przydatności do efektywnego wykorzystania maszyn i urządzeń </t>
  </si>
  <si>
    <t>Skrzypek E., Hofman M. 2010. Zarządzanie procesami w przedsiębiorstwie. Identyfikowanie, pomiar, usprawnienia. Oficyna a Wolters Kluwer business, Warszawa</t>
  </si>
  <si>
    <t>Pająk, E. 2021. Zarządzanie produkcją. Produkt, technologia, organizacja. Wydawnictwo PWN, Warszawa</t>
  </si>
  <si>
    <t>Engelhardt J. (red.) 2011. Ekonomika przedsiębiorstw. Wydawnictwo CeDeWu, Warszawa</t>
  </si>
  <si>
    <t>Zaliczenie pisemne (ocena z projektu)                                                                                                 
Udział w ocenie końcowej - 60%</t>
  </si>
  <si>
    <t>YAT_U1, YAT_U2; YAT_K1</t>
  </si>
  <si>
    <t>Ocena efektywności procesów produkcyjnych; opracowanie rekomendacji i raportu końcowego.</t>
  </si>
  <si>
    <t>Analiza przyczynowa z użyciem wybranych metod dla wybranego procesu produkcyjnego.</t>
  </si>
  <si>
    <t>Analiza porównawcza z użyciem wybranych metod dla wybranego procesu produkcyjnego.</t>
  </si>
  <si>
    <t>Dobór metodologii audytu do celu i zakresu audytu.</t>
  </si>
  <si>
    <t>Planowanie i projektowanie audytu.</t>
  </si>
  <si>
    <t>Zaliczenie pisemne                                                                                             
Udział w ocenie końcowej - 40%</t>
  </si>
  <si>
    <t>YAT_W1; YAT_K1</t>
  </si>
  <si>
    <t xml:space="preserve">Wpływ procesów na wynik działalności przedsiębiorstwa. </t>
  </si>
  <si>
    <t>Audyt procesów, miary procesu, listy kontrolne, raporty.</t>
  </si>
  <si>
    <t>Rola i funkcje procesów oraz reinżynieria procesów.</t>
  </si>
  <si>
    <t>Analiza porównawcza i przyczynowa.</t>
  </si>
  <si>
    <t>Metodyka audytu technologicznego - dobór metodologii do celu i zakresu audytu.</t>
  </si>
  <si>
    <t xml:space="preserve">Rodzaje i cechy audytu oraz planowanie audytu.							</t>
  </si>
  <si>
    <t>Metody planowania produkcji.</t>
  </si>
  <si>
    <t xml:space="preserve">odpowiedzialnego pełnienia roli inżyniera w rozstrzyganiu problemów z zakresu możliwości i zdolności produkcyjnych przedsiębiorstwa </t>
  </si>
  <si>
    <t>YAT_K1</t>
  </si>
  <si>
    <t>oszacować i ocenić wykorzystanie zdolności produkcyjnych, przeprowadzić analizę kosztów produkcji oraz oszacować wskaźniki ekonomiczne charakteryzujące procesy produkcyjne</t>
  </si>
  <si>
    <t>YAT_U2</t>
  </si>
  <si>
    <t>zaplanować audyt procesu i opracować listy kontrolne</t>
  </si>
  <si>
    <t>YAT_U1</t>
  </si>
  <si>
    <t>zasady planowania i organizacji procesów produkcyjnych oraz zasady przeprowadzania audytu technologicznego</t>
  </si>
  <si>
    <t>YAT_W1</t>
  </si>
  <si>
    <t>wiedza z zakresu rachunku kosztów i zarządzania produkcją</t>
  </si>
  <si>
    <t>Kulawik J. 2017. Wybrane problemy zarządzania ryzykiem w łańcuchach dostaw i łańcuchach żywnościowych. Instytut Ekonomiki Rolnictwa i Gospodarki Żywnościowej - Państwowy Instytut Badawczy, Warszawa</t>
  </si>
  <si>
    <t>Radomska J. 2017. Ryzyko operacyjne w procesie realizacji strategii przedsiębiorstw. PWN, Warszawa</t>
  </si>
  <si>
    <t>Badurek J. 2010. Metodyczne aspekty modelowania i projektowania systemów gospodarczych: jakość, ryzyko, aplikacje. Wydawnictwo Politechniki Gdańskiej, Gdańsk</t>
  </si>
  <si>
    <t xml:space="preserve">Cierniak-Emerych A. i in. 2017. Aspekty bezpieczeństwa pracy-procesu-produktu. Oficyna Wydawnicza Stowarzyszenia Menedżerów Jakości i Produkcji; Częstochowa </t>
  </si>
  <si>
    <t xml:space="preserve">Markowski A.S. (red.). 2006. Zapobieganie stratom w przemyśle cz.II., Zarządzanie bezpieczeństwem procesowym, Wyd.Politechnika Łódzka, Łódź  </t>
  </si>
  <si>
    <t>Burduk A.  2022. Ryzyko systemów produkcyjnych : ocena, kategoryzacja i wartościowanie strat. PWN, Warszawa</t>
  </si>
  <si>
    <t>Zaliczenie pisemne (ocena z projektu)
Udział w ocenie końcowej - 50%</t>
  </si>
  <si>
    <t>RBP_U1; RBP_U2; RBP_U3; RBP_K1; RBP_K2</t>
  </si>
  <si>
    <t>Przykłady realizacji zadań w zakresie zarządzania bezpieczeństwem systemów produkcyjnych oraz zadań projektowych w tym obszarze. Przykłady procedur systemu zarządzania bezpieczeństwem.</t>
  </si>
  <si>
    <t>Identyfikacja i kalkulacja kosztów jakości i bezpieczeństwa.</t>
  </si>
  <si>
    <t>Koszty podwyższania jakości i bezpieczeństwa systemów produkcyjnych. Kategorie i struktura kosztów.</t>
  </si>
  <si>
    <t>Wpływ ryzyka na system produkcyjny. Kalkulacja i ocena ryzyka wystąpienia zagrożeń w systemach produkcyjnych.</t>
  </si>
  <si>
    <t>Zarządzanie bezpieczeństwem produktu.</t>
  </si>
  <si>
    <t>Bezpieczeństwo technicznych środków produkcji w poszczególnych fazach użytkowania.</t>
  </si>
  <si>
    <t>Bezpieczeństwo procesów logistycznych.</t>
  </si>
  <si>
    <t>Metody analizy zagrożeń produkcyjnych.</t>
  </si>
  <si>
    <t>Identyfikowanie zagrożeń w procesach produkcyjnych.</t>
  </si>
  <si>
    <t>Ćwiczenia specjalistyczne projektowe</t>
  </si>
  <si>
    <t>Egzamin pisemny (w formie pytań)
Udział w ocenie końcowej - 50%</t>
  </si>
  <si>
    <t>RBP_W1; RBP_W2; RBP_K1; RBP_K2</t>
  </si>
  <si>
    <t>Uregulowania prawne dotyczace ryzyka i bezpieczeństwa w systemach produkcyjnych.</t>
  </si>
  <si>
    <t>Bezpieczeństwo produktu. Ekoprojektowanie w aspecie bezpieczeństwa produktu. Zastosowanie LCA w ocenie bezpieczeństwa produktów.</t>
  </si>
  <si>
    <t xml:space="preserve">Ryzyko w systemach produkcyjnych. Zarządzanie ryzykiem jako narzędzie bezpieczeństwa procesów. Rodzaje i czynniki ryzyka. </t>
  </si>
  <si>
    <t>Wdrażanie systemu zarządzania bezpieczeństwem procesów produkcyjnych.</t>
  </si>
  <si>
    <t>System zarządzania bezpieczeństwem procesów. Organizowanie i ocena systemu bezpieczeństwa procesów produkcyjnych.</t>
  </si>
  <si>
    <t>Zagrożenia dotyczące jakości i bezpieczeństwa w systemach produkcyjnych.</t>
  </si>
  <si>
    <t>Podstawowe pojęcia związane z ryzykiem i kształtowaniem bezpieczeństwa systemów produkcyjnych. Definiowanie bezpieczeństwa w różnych ujęciach.</t>
  </si>
  <si>
    <t>działać na rzecz środowiska społecznego, z uwzględnienim jego specyfiki i tradycji</t>
  </si>
  <si>
    <t>RBP_K2</t>
  </si>
  <si>
    <t>kierowania się odpowiedzialnością i etyką zawodową podczas wykonywania zawodu</t>
  </si>
  <si>
    <t>RBP_K1</t>
  </si>
  <si>
    <t>dokonać analizy, oceny oraz niezbędnej korekty procesu produkcyjnego pod kątem zmniejszenia ryzyka i zwiększenia bezpieczeństwa</t>
  </si>
  <si>
    <t>RBP_U3</t>
  </si>
  <si>
    <t>szacować i oceniać koszty zapewnienia bezpieczeństwa procesów produkcyjnych</t>
  </si>
  <si>
    <t>RBP_U2</t>
  </si>
  <si>
    <t>projektować procesy produkcyjne ze szczególnym uwzględnieniem zapewnienia bezpieczeństwa procesów</t>
  </si>
  <si>
    <t>RBP_U1</t>
  </si>
  <si>
    <t>związki pomiedzy normalizacją, jakością, a bezpieczeństwem produktów w produkcji i przetwórstwie rolno-spożywczym</t>
  </si>
  <si>
    <t>RBP_W2</t>
  </si>
  <si>
    <t>RBP_W1</t>
  </si>
  <si>
    <t>wiedza z zakresu projektowania systemów produkcyjnych, zarządzania jakością</t>
  </si>
  <si>
    <t>Kiełbasa P., Budyn P., Rad M. 2008. Wykorzystanie elektronicznego układu pomiarowego do oceny wybranych cech fizycznych płodów rolnych. Inżynieria Rolnicza. Nr 7. Kraków</t>
  </si>
  <si>
    <t>Kiełbasa P., Grodny K., Drożdż T., Korenko M., Findura P. 2018. Position for calibrating resistance strain gauges. Applications of Electromagnetics in Modern Techniques and Medicine (PTZE). Racławice</t>
  </si>
  <si>
    <t>LabView for Windows Tutorial. 1993, 1994. National Instruments Corporation</t>
  </si>
  <si>
    <t>Walczykova M., Kiełbasa P., Zagórda M. 2016. Pozyskanie i wykorzystanie informacji w rolnictwie precyzyjnym. Polskie Towarzystwo Inżynierii Rolniczej, Kraków</t>
  </si>
  <si>
    <t xml:space="preserve">Piecha J. 2003. Rejestracja i przetwarzanie danych w telematycznych systemach transportu, Wydawnictwo Politechniki Śląskiej, Gliwice </t>
  </si>
  <si>
    <t>Zaliczenie pisemne (ocena z projektów)                                                                                                 
Udział w ocenie końcowej - 30%</t>
  </si>
  <si>
    <t>Projekt systemu do obsługi przechowalni płodów rolnych, projekt systemu do obsługi gospodarstwa towarowego.</t>
  </si>
  <si>
    <t>Projekt systemu informatycznego do obsługi fermy krów mlecznych, Projekt systemu informatycznego do obsługi chlewni.</t>
  </si>
  <si>
    <t>Zaliczenie pisemne (ocena z kolokwium)                                                                                                 Udział w ocenie końcowej - 30 %</t>
  </si>
  <si>
    <t>Zastosowanie protokołu TCP/IP do komunikacji w systemach pomiarowych.</t>
  </si>
  <si>
    <t>Analiza statystyczna wyników pomiaru.</t>
  </si>
  <si>
    <t>Akwizycja danych pomiarowych za pomocą karty pomiarowej w programie LabVIEW.</t>
  </si>
  <si>
    <t>Technologia DataSocket w komunikacji systemów pomiarowych.</t>
  </si>
  <si>
    <t>Zastosowanie programu LabVIEW w systemach pomiarowych.</t>
  </si>
  <si>
    <t>Zaliczenie pisemny                                                                                             
Udział w ocenie końcowej - 40 %</t>
  </si>
  <si>
    <r>
      <t>Zdarzenia w programach</t>
    </r>
    <r>
      <rPr>
        <sz val="11"/>
        <color rgb="FFFF0000"/>
        <rFont val="Arial Narrow"/>
        <family val="2"/>
        <charset val="238"/>
      </rPr>
      <t xml:space="preserve"> </t>
    </r>
    <r>
      <rPr>
        <sz val="11"/>
        <color theme="1"/>
        <rFont val="Arial Narrow"/>
        <family val="2"/>
        <charset val="238"/>
      </rPr>
      <t>VI.</t>
    </r>
  </si>
  <si>
    <t>Aplikacja jako automat skończony.</t>
  </si>
  <si>
    <t xml:space="preserve">Technika  kreowania  podprogramu w LabView. </t>
  </si>
  <si>
    <t>Obiekty kontrolne i prezentacyjne pulpitu aplikacji.</t>
  </si>
  <si>
    <t>Podstawy programowania aplikacji w środowisku graficznym LabView.</t>
  </si>
  <si>
    <t>Systemy informatyczne do zarządzania fermą - automatyzacja procesu doju, oraz układy elektroniczne kontroli stanu zdrowia zwierząt.</t>
  </si>
  <si>
    <t>wiedza  z zakresu technologii informacyjnych, systemów baz danych</t>
  </si>
  <si>
    <t>Oddziaływanie techniki w kształtowaniu dobrostanu zwierząt oraz kierunki rozwoju automatyzacji produkcji zwierzęcej.</t>
  </si>
  <si>
    <t>Ćwikła G., Górski F., Patalas-Maliszewska J. 2021. Wspomaganie Informacyjne menedżerów produkcji. PWE, Warszawa</t>
  </si>
  <si>
    <t>Gawlik J., Plichta J., Świć A. 2013. Procesy produkcyjne. PWE, Warszawa</t>
  </si>
  <si>
    <t>Lewandowski J., Skołud B., Plinta D. 2014. Organizacja systemów produkcyjnych. PWE, Warszawa</t>
  </si>
  <si>
    <t>Szczebełek G. 2014. Zintegrowane systemy wytwarzania. Wydawnictwo, UWM Olsztyn</t>
  </si>
  <si>
    <t>Zaliczenie pisemne (ocena z projektu)                                                                                                 Udział w ocenie końcowej - 40 %</t>
  </si>
  <si>
    <t>YSW_U1; YSW_U2; YSW_K1</t>
  </si>
  <si>
    <t>Rozwiązania Przemysłu 4.0 jako narzędzia optymalizacji produkcji.</t>
  </si>
  <si>
    <t>Elastyczne systemy wytwórcze a efektywność produkcji.</t>
  </si>
  <si>
    <t>Optymalizacja wilekości partii produkcyjnej.</t>
  </si>
  <si>
    <t>Harmonogramowanie produkcji.</t>
  </si>
  <si>
    <t>Integracja procesów a optymalizacja produkcji.</t>
  </si>
  <si>
    <t>Diagnoza procesów produkcyjnych, ich wzajemnych relacji i efektywności.</t>
  </si>
  <si>
    <t>Zaliczenie pisemne                                                                                             
Udział w ocenie końcowej - 60%</t>
  </si>
  <si>
    <t>YSW_W1; YSW_W2; YSW_K1</t>
  </si>
  <si>
    <t>Komputerowo zintegrowane systemy wytwórcze CIM.</t>
  </si>
  <si>
    <t>Przemysł 4.0 - definicje, rozwiązania technologiczne, trendy.</t>
  </si>
  <si>
    <t>Nowoczesne metody sterowania procesem produkcji.</t>
  </si>
  <si>
    <t>Podstawowe typy i elementy elastycznych systemów produkcyjnych.</t>
  </si>
  <si>
    <t>Uwarunkowania integracji i elementy integrujące systemy wytwórcze.</t>
  </si>
  <si>
    <t>Zintegrowane systemy wytwarzania i ich elementy.</t>
  </si>
  <si>
    <t>ponoszenia odpowiedzialności i decyzyjności wynikającej z roli inżyniera w rozstrzyganiu problemów związanych z wdrażaniem do praktyki nowoczesnych systemów wytwarzania</t>
  </si>
  <si>
    <t>YSW_K1</t>
  </si>
  <si>
    <t>optymalizwać harmonogramy produkcji oraz wielkość partii produkcyjnej</t>
  </si>
  <si>
    <t>YSW_U2</t>
  </si>
  <si>
    <t>planować potrzeby materiałowe i wykorzystanie zasobów produkcyjnych</t>
  </si>
  <si>
    <t>YSW_U1</t>
  </si>
  <si>
    <t>metody i zakres optymalizacji procesów wytwarzania</t>
  </si>
  <si>
    <t>YSW_W2</t>
  </si>
  <si>
    <t xml:space="preserve">istotę i zasady funkcjonowania elastycznych systemów wytwarzania </t>
  </si>
  <si>
    <t>YSW_W1</t>
  </si>
  <si>
    <t>Wydział Inżynierii Produkcji i Energetyki                                                                                                                      Katedra Inżynierii Produkcji, Logistyki i Informatyki stosowanej</t>
  </si>
  <si>
    <t xml:space="preserve">Fechner I. 2007. Zarządzanie łańcuchem dostaw, Wyższa Szkoła Logistyki w Poznaniu </t>
  </si>
  <si>
    <t>Szymanowski W. 2008. Zarządzanie łańcuchami dostaw żywności w Polsce. Difin, Warszawa</t>
  </si>
  <si>
    <t xml:space="preserve">Ustawa z dnia 25 sierpnia 2006 roku o bezpieczeństwie żywności i żywienia </t>
  </si>
  <si>
    <t xml:space="preserve">Śliżewska J., Zadrożna D. 2014. Organizowanie i monitorowanie dystrybucji. WSiP, Warszawa </t>
  </si>
  <si>
    <t>Zaliczenie pisemne (ocena z projektów)                                                                                                                 Udział w ocenie końcowej - 40%</t>
  </si>
  <si>
    <t>DIM_U1; DIM_U2; DIM_K1</t>
  </si>
  <si>
    <t xml:space="preserve">Projekt procesu dystrybucji wybranego (szybkopsujcego się) artykułu żywnościowego. </t>
  </si>
  <si>
    <t>Metody planowania w dystrybucji - zadania.</t>
  </si>
  <si>
    <t>Możliwości i sposoby śledzenia wybranego produktu "od pola do stołu".</t>
  </si>
  <si>
    <t xml:space="preserve">Wyznaczenie parametrów dystrybucji i przechowywania wybranych produktów, zgodnie z obowiązujacymi Normami. </t>
  </si>
  <si>
    <t>Zaliczenie pisemne (w formie testu)                                                                                                   
Udział w ocenie końcowej - 60%</t>
  </si>
  <si>
    <t>DIM_W1; DIM_W2; DIM_U1</t>
  </si>
  <si>
    <t>Wymagania transportowe dla artykułów żywnościowych oraz systemy międzynarodowe o przewozach produktów spożywczych (np. konwencja ATP).</t>
  </si>
  <si>
    <t xml:space="preserve">Identyfikacja produktów podczas procesu dystrybucji. </t>
  </si>
  <si>
    <t xml:space="preserve">Łańcuch dystrybucji. </t>
  </si>
  <si>
    <t>Dystrybucja - funkcje, cele, zadania.</t>
  </si>
  <si>
    <t xml:space="preserve">Monitoring żywności i żywnienia. </t>
  </si>
  <si>
    <t>kreatywnego myślenia i działania oraz podejmowania decyzji w zakresie zarządzania i inżynierii produkcji w obszarze monitoringu żywności, ze świadomością znaczenia aspektów technicznych i pozatechnicznych</t>
  </si>
  <si>
    <t>DIM_K1</t>
  </si>
  <si>
    <t>ocenić i krytycznie przeanalizować przebieg procesu transportu oraz zaproponować zmiany techniczne i organizacyjne</t>
  </si>
  <si>
    <t>DIM_U2</t>
  </si>
  <si>
    <t xml:space="preserve">wykorzystywać innowacyjne metody i systemy sterowania przebiegiem procesu dystrybucji </t>
  </si>
  <si>
    <t>DIM_U1</t>
  </si>
  <si>
    <t>DIM_W2</t>
  </si>
  <si>
    <t>DIM_W1</t>
  </si>
  <si>
    <t xml:space="preserve">Wydział Inżynierii Produkcji i Energetyki                                                                                                                      Katedra Eksploatacji Maszyn, Ergonomii i Procesw Produkcyjnych </t>
  </si>
  <si>
    <t>Baran St. i in. 2011. Przyrodnicze wykorzystanie odpadów. Podstawy teoretyczne i praktyczne. PWRiL, Warszawa</t>
  </si>
  <si>
    <t>Czyżyk F. i in. 2010. Wytyczne w zakresie wykorzystania produktów ubocznych oraz zalecanego postępowania z odpadami w rolnictwie i przemyśle rolno-spożywczym. Ministerstwo Rolnictwa I Rozwoju Wsi, Instytut Technologiczno-Przyrodniczy. Falenty – Warszawa</t>
  </si>
  <si>
    <t>Petryk A., Malinowski M. 2019. Inżynieria i ochrona środowiska - wybrane zagadnienia. Wyd. UEK w Krakowie</t>
  </si>
  <si>
    <t>Rosik-Dulewska Cz. 2018. Podstawy gospodarki odpadami PWN, Warszawa</t>
  </si>
  <si>
    <t>Zaliczenie pisemne (ocena z projektów)                                                                                                 Udział w ocenie końcowej - 30%</t>
  </si>
  <si>
    <t>YOR_U1; YOR_U2; YOR_K1; YOR_K2</t>
  </si>
  <si>
    <t>Dobór maszyn i urządzeń do procesu przetwarzania odpadów z wybranej gałęzi PRS.</t>
  </si>
  <si>
    <t>Ocena oddziaływania wybranego systemu produkcyjnego w PRS na środowisko - projekt z wykorzystaniem programu SimaPro LCA (analiza cyklu życia - bilans ekologiczny).</t>
  </si>
  <si>
    <t>Zaliczenie pisemne - I termin (w formie testu z pytaniami otwartymi)                                                                                                                          
Zaliczenie ustne - II i III  termin (w formie pytań otwartych)                                                                                               
Udział w ocenie końcowej - 20%</t>
  </si>
  <si>
    <t>YOR_U2; YOR_U; YOR_K1; YOR_K2</t>
  </si>
  <si>
    <t>Obowiązki przedsiębiorców w zakresie gospodarowania odpadami. Opłata produktowa z tytułu niewykonania obowiązku recyklingu odpadów.</t>
  </si>
  <si>
    <t>Energetyczne wykorzystanie odpadów.</t>
  </si>
  <si>
    <t>Sprawozdawczość w gospodarce odpadami (roczna, półroczna). Analiza 4 podstawowych rozporządzeń w zakresie sprawozdawczości w gospodarce odpadami.</t>
  </si>
  <si>
    <t xml:space="preserve">Ewidencja odpadów, KEO, KPO, DPR, DPO. Katalog odpadów. </t>
  </si>
  <si>
    <t>Minimalizacja i zapobieganie powstawaniu odpadów w przemysle rolno-spożywczym. Rozdział masowy i wzbogacanie odpadów.</t>
  </si>
  <si>
    <t>Egzamin pisemny - I termin (w formie testu z pytaniami otwartymi i zamkniętymi)
Egzamin ustny - II-III termin (w formie pytań otwartych)    
Udział w ocenie końcowej - 50%</t>
  </si>
  <si>
    <t>YOR_W1; YOR_W2; YOR_W3; YOR_K1; YOR_K2</t>
  </si>
  <si>
    <t>Zagrożenia dla środowiska oraz sposoby i metody ograniczania oddziaływania odpadów na środowisko. Przyrodnicze i energetyczne  wykorzystanie odpadów.</t>
  </si>
  <si>
    <t>Systemy techniczne i technologie wykorzystywane w odzysku, recyklingu i składowaniu odpadów na przykładzie odpadów z wybranego działu PRS.</t>
  </si>
  <si>
    <t>Sposoby odzysku, recyklingu i unieszkodliwiania odpadów z wybranych zakładów PRS - wytyczne w zakresie odzysku termicznego, biologicznego i mechanicznego.</t>
  </si>
  <si>
    <t>Gospodarka opakowaniami. Ustawa o gospodarce opakowaniami i odpadami opakowaniowymi. Zasady selektywnej zbiórki odpadów. Zagospodarowanie opakowań w PRS.</t>
  </si>
  <si>
    <t>Gromadzenie, transport, zbieranie i magazynowanie odpadów w zakładach PRS. Rozporządzenia w sprawie szczegółowego postępowania z wybranymi odpadami niebezpiecznymi. System ADR.</t>
  </si>
  <si>
    <t>Ilościowa i jakościowa charakterystyka własciwości odpadów wytwarzanych w wybranych działach PRS (roślinnym i zwierzęcym).</t>
  </si>
  <si>
    <t xml:space="preserve">Wprowadzenie do prawodawstwa z zakresu gospodarki odpadami. Hierarchia postępowania z odpadami. Gospodarka odpadami przemysłowymi - rodzaje, źródła, masa – zagospodarowanie i charakterystyka. </t>
  </si>
  <si>
    <t>Podstawowe definicje z zakresu gospodarki odpadami. Gospodarka o obiegu zamkniętym. Cyrkularny obieg odpadów i surowców wtórych w przedsiębiorstwie.</t>
  </si>
  <si>
    <t>społecznej, zawodowej i etycznej odpowiedzialności inżyniera za stan środowiska przyrodniczego</t>
  </si>
  <si>
    <t>YOR_K2</t>
  </si>
  <si>
    <t>identyfikowania oraz rozstrzygania dylematów w zakresie gospodarki odpadami z przemysłu rolno-spożywczego</t>
  </si>
  <si>
    <t>YOR_K1</t>
  </si>
  <si>
    <t>opracowywać i analizować dokumnetację  (system BDO) oraz sprawozdania z działalności związanej z gospodarką odpadami</t>
  </si>
  <si>
    <t>YOR_U3</t>
  </si>
  <si>
    <t>dokonywać krytycznej analizy sposobu funkcjonowania instalacji, maszyn i urządzeń wykorzystywanych do odzysku, recyklingu i unieszkodliwiania odpadów z przemysłu rolno-spożywczego</t>
  </si>
  <si>
    <t>YOR_U2</t>
  </si>
  <si>
    <t>scharakteryzować właściwości odpadów z różnych gałęzi przemysłu rolno-spożywczego, opracować bilans masowy i ekologiczny (LCA) dla procesu wytwarzania i przetwarzania tych odpadów</t>
  </si>
  <si>
    <t>YOR_U1</t>
  </si>
  <si>
    <t>budowę oraz zasady działania systemów technicznych (maszyn i urządzeń) wykorzystywanych w procesie odzysku, recyklingu i unieszkodliwiania odpadów z przemysłu rolno-spożywczego</t>
  </si>
  <si>
    <t>YOR_W3</t>
  </si>
  <si>
    <t xml:space="preserve">właściwości odpadów oraz kierunki ich zagospodarowania, w tym przyrodniczego wykorzystania </t>
  </si>
  <si>
    <t>YOR_W2</t>
  </si>
  <si>
    <t>uwarunkowania prawne i środowiskowe gospodarki odpadami, w tym odzysku, recyklingu i unieszkodliwiania odpadów z przemysłu rolno-spożywczego</t>
  </si>
  <si>
    <t>YOR_W1</t>
  </si>
  <si>
    <t>wiedza z zakresu ekologii i zarządzania środowiskowego oraz inżynierii przetwórstwa rolno-spożywczego</t>
  </si>
  <si>
    <t>Uzupełniające elementy programu studiów</t>
  </si>
  <si>
    <t>Warunki realizacji zajęć specjalistycznych:</t>
  </si>
  <si>
    <r>
      <t>Rodzaj, wymiar, zasady i forma odbywania praktyk</t>
    </r>
    <r>
      <rPr>
        <vertAlign val="superscript"/>
        <sz val="10"/>
        <color rgb="FF000000"/>
        <rFont val="Arial Narrow"/>
        <family val="2"/>
        <charset val="238"/>
      </rPr>
      <t>*</t>
    </r>
  </si>
  <si>
    <t>Na kierunku zarządzanie i inżynieria produkcji praktyka w wymiarze 5 ECTS tj. 160 h zajęć (160 h po III roku), może odbywać się w:                                                                                                                                                                                               -gospodarstwach rolnych,                                                                                                                                           -gospodarstwach ogrodniczych,                                                                                                                                            -gospodarstwach sadowniczych,                                                                                                                                                                                  -fermach chowu zwierząt,                                                                                                                                             -zakładach rolno-spożywczych,                                                                                                                                                                        -przedsiębiorstwach i jednostkach usługowych agrobiznesu,                                                                                                                                     -zakładach przemysłowych,                                                                                                                                                                                                              -warsztatach usługowych,                                                                                                                                                                         -spółkach handlowych,                                                                                                                                                              -urzędach publicznych itp.,                                                                                                                                                                                                                                                                                                                              Miejsce, zasady i forma odbywania zgodnie z ramowym programem praktyk, zasady zaliczenia oraz efekty uczenia zgodnie z sylabusami, zależnie od wybranej praktyki.</t>
  </si>
  <si>
    <t>Zakres i forma egzaminu dyplomowego</t>
  </si>
  <si>
    <t>Warunki dopuszczenia do egzaminu dyplomowego na Uniwersytecie Rolniczym, forma egzaminu oraz jego zakres zostały określone w Regulaminie Studiów.                                                                                                                                                  Przedmiotem ustnego egzaminu dyplomowego inżynierskiego jest  weryfikacja osiągnięcia przez studenta efektów uczenia się właściwych dla tego poziomu studiów. Szczegóły dotyczące poszczególnych etapów dyplomowania określa Procedura dyplomowania oraz Procedura przygotowywania prac dyplomowych przez studentów Wydziału Inżynierii Produkcji i Energetyki (WIPiE) Uniwersytetu Rolniczego im. Hugona Kołłątaja w Krakowie.                                                                                                                                                                                                                                                                                                                                                                                                                                                                                                        Za egzamin dyplomowy inżynierski student otrzymje 2 ECTS.</t>
  </si>
  <si>
    <r>
      <t>Zakres i forma pracy dyplomowej</t>
    </r>
    <r>
      <rPr>
        <vertAlign val="superscript"/>
        <sz val="10"/>
        <color rgb="FF000000"/>
        <rFont val="Arial Narrow"/>
        <family val="2"/>
        <charset val="238"/>
      </rPr>
      <t>*</t>
    </r>
  </si>
  <si>
    <t xml:space="preserve">Na studiach I stopnia na kierunku zarządzanie i inżynieria produkcji pracę dyplomową stanowi praca inżynierska. Za złożenie i uzyskanie pozytywnej oceny z pracy inżynierkiej student otrzymuje 5 ECTS. 
Zasady dyplomowania zostały przedstawione w Regulaminie Studiów w paragrafie "Praca dyplomowa", który określa w sposób ogólny typy prac dyplomowych, zasady ustalania i zatwierdzania tematów tych prac, osoby uprawnione do sprawowania opieki nad pracami dyplomowymi, zasady oceny prac i ich sprawdzania z wykorzystaniem programu antyplagiatowego oraz terminy obowiązujące w tym względzie. Szczegóły poszczególnych etapów dyplomowania oraz zasady przygotowania pracy dyplomowej określa Procedura dyplomowania oraz przygotowywania prac dyplomowych przez studentów Wydziału Inżynierii Produkcji i Energetyki (WIPiE) Uniwersytetu Rolniczego im. Hugona Kołłątaja w Krakowie.
</t>
  </si>
  <si>
    <t>Recenzje</t>
  </si>
  <si>
    <t xml:space="preserve">- dziedzina nauk inżynieryjno-technicznych:                                                                                                     dyscyplina inżynieria mechaniczna (TZ) - 77,2%         </t>
  </si>
  <si>
    <t xml:space="preserve">- dziedzina nauk społecznych:                                                                                                                     dyscyplina nauki o zarządzaniu i jakości (SZ) - 22,8%                                                                                      </t>
  </si>
  <si>
    <t>dobierać i stosować elementy elektrotechniki i elektroniki oraz automatyki i robotyki  do przeprowadzania eksperymentów i projektowania systemów produkcyjnych</t>
  </si>
  <si>
    <t xml:space="preserve">Forma studiów: niestacjonarne (NI)        </t>
  </si>
  <si>
    <t>Materiały własne Zespołu Dydaktyków Fizyki w postaci internetowej:  https://fizyka.urk.edu.pl/ ; https://fizyka.urk.edu.pl/index/site/8194</t>
  </si>
  <si>
    <t xml:space="preserve">Szydłowski H. 2003. Pracownia fizyczna wspomagana komputerem, PWN, Warszawa </t>
  </si>
  <si>
    <t>Zaliczenie pisemne w formie testu. 
Udział w ocenie końcowej -  35%</t>
  </si>
  <si>
    <t xml:space="preserve">Wydział Inżynierii Produkcji i Energetyki                                                                                                Katedra Inżynierii Produkcji, Logistyki i Informatyki Stosowanej                                                                </t>
  </si>
  <si>
    <t>Materia i jej składniki strukturalne - podstawy budowy krystalicznej oraz amorficznej materiałów, mikrostruktura materiałów.</t>
  </si>
  <si>
    <t xml:space="preserve">Podstawowe procesy wytwarzania materiałów oraz kształtowania ich struktury i właściwości metodami technologicznymi: krystalizacja, przemiany fazowe, dyfuzja, rekrystalizacja, odkształcenie sprężyste i plastyczne, obróbka cieplnoplastyczna, pokrycia i warstwy wierzchnie.											</t>
  </si>
  <si>
    <t>Podstawowe metody badania struktury i właściwości materiałów</t>
  </si>
  <si>
    <t>Techniczne stopy żelaza - stale, staliwa i żeliwa</t>
  </si>
  <si>
    <t>Metale nieżelazne i ich stopy</t>
  </si>
  <si>
    <t>Materiały spiekane i ceramiczne, szkła i ceramika szklana</t>
  </si>
  <si>
    <t>Materiały polimerowe, kompozytowe i nowoczesne materiały funkcjonalne oraz specjalne</t>
  </si>
  <si>
    <t>Podstawowe wielkości wykorzystywane w Inżynierii materiałowej</t>
  </si>
  <si>
    <t>Analiza wykresów fazowych dla układów jedno i dwuskładnikowych</t>
  </si>
  <si>
    <t>Obliczanie na podstawie wykresów fazowych składu mieszanin/stopów</t>
  </si>
  <si>
    <t>Obliczanie podstawych wartości w analizie wytrzymałości na rozciąganie (moduł Younga, Re, Rm)</t>
  </si>
  <si>
    <t>Metody określania twardości metali - metody Rockwella, Brinella i Vickersa</t>
  </si>
  <si>
    <t>Metody określania gęstości i lepkości cieczy - metody wagi hydrostatycznej Hopplera i kubka wypływowego</t>
  </si>
  <si>
    <t>Metody określania gęstości ciał stałych - gestość właściwa, usypowa i porowatość złoża</t>
  </si>
  <si>
    <t>Określanie współczynnika tarcia dla różnych materiałów - metoda równi pochyłej</t>
  </si>
  <si>
    <t xml:space="preserve"> Ashby, Michael F. i inni.  1995. Materiały inżynierskie: Właściwości i zastosowania /Wydawnictwa Naukowo-Techniczne, Warszawa</t>
  </si>
  <si>
    <t>Biały W. 2021. Wybrane zagadnienia z wytrzymałości materiałów. Wyd. 1 dodr, Warszawa</t>
  </si>
  <si>
    <t>Klugmann-Radziemska E.,  Haponiuk J.T, Datta J., Formela K., Sienkiewicz M.,  Włoch M.2017. Nowoczesne technologie recyklingu materiałowego, Gdańsk</t>
  </si>
  <si>
    <t>Dobrzański L. A. 2006. Materiały inżynierskie i projektowanie materiałowe: podstawy nauki o materiałach i metaloznawstwo, Gliwice</t>
  </si>
  <si>
    <t>przedmiot podstawowy obowiązkowy</t>
  </si>
  <si>
    <t>Podstawowe pojęcia i prawa ekologiczne</t>
  </si>
  <si>
    <t>Źródła i skutki zanieczyszczenia powietrza</t>
  </si>
  <si>
    <t>Wpływ zanieczyszczeń powietrza na rośliny</t>
  </si>
  <si>
    <t>Źródła i skutki zanieczyszczenia wód</t>
  </si>
  <si>
    <t>Degradacja gleb</t>
  </si>
  <si>
    <t>Wpływ rolnictwa na środowisko</t>
  </si>
  <si>
    <t>Rolnictwo i przemysł a zmiany klimatyczne</t>
  </si>
  <si>
    <t>Systemy zarządzania środowiskowego</t>
  </si>
  <si>
    <t>System ochrony środowiska w Polsce</t>
  </si>
  <si>
    <t>Problemy środowiskowe gospodarki odpadami</t>
  </si>
  <si>
    <t>Aspekty i wpływy środowiskowe działalności nierolniczej (studium przypadku)</t>
  </si>
  <si>
    <t>Aspekty i wpływy  środowiskowe działalności rolniczej (studium przypadku)</t>
  </si>
  <si>
    <t>Przegląd środowiskowy przedsiębiorstwa (projekt)</t>
  </si>
  <si>
    <t>Karaczun Z. M., Indeka L. G. 1999. Ochrona środowiska.  Aries, Warszawa</t>
  </si>
  <si>
    <t>Kowal E., Kucińska-Landwójtowicz A., Misiołek A. 2013. Zarządzanie środowiskowe.  PWE. Warszawa</t>
  </si>
  <si>
    <t>Popyt i podaż, oraz mechanizm działania rynku</t>
  </si>
  <si>
    <t>Postawowy schemat działania gospdarki, czyniki produkcji, gospodarstwo domowe oraz istota przedsiębiorstwa</t>
  </si>
  <si>
    <t>Rodzaje rynków i struktura kosztów w teorii przedsiębiorstwa</t>
  </si>
  <si>
    <t>Miary wielkości PKB i podstawowe mierniki makroekonomiczne (stopa procentowa, inflacja, bezrobocie)</t>
  </si>
  <si>
    <t>Uwarunkowania makroekonomiczne dla dzaiłalności przedsiębiorstw</t>
  </si>
  <si>
    <t>Analiza determinat zmian popytu i podaży, oraz stanu równowagi rynku</t>
  </si>
  <si>
    <t>Analiza warunku maksymalizacji zysku przedsiębiorstwa a rodzaj rynku</t>
  </si>
  <si>
    <t>Analiza wielkość produkcji i zatrudnienia a warunek maksymalizacji zysku przedsiębiorstwa</t>
  </si>
  <si>
    <t>Analiza zmian podstawowych mierników makroekonomicznych: PKB, stopy procentowej, poziomu inflacji i bezrobocia</t>
  </si>
  <si>
    <t>prawa funkcjonowania agroekosystemów oraz wpływ procesów biologicznych i chemiczno-fizycznych na plonowanie roślin</t>
  </si>
  <si>
    <t>technologie produkcji roślin zbożowych, okopowych, oleistych i strączkowych w aspekcie możliwości przetwórstwa rolno-spożywczego uzyskanego plonu</t>
  </si>
  <si>
    <t>rozróżniać materiał siewny podstawowych gatunków roślin rolniczych oraz dobierać materiały i surowce do procesów produkcyjnych z uwzględnieniem zastosowanej technologii i pożądanych dla przetwórstwa parametrów organów użytkowych roślin</t>
  </si>
  <si>
    <t>Uprawa roślin okopowych korzeniowych (burak cukrowy) i bulwiastych (ziemniak) jako podstawowych surowców do przemysłu spożywczego.</t>
  </si>
  <si>
    <t>SUR_U1; SUR_K1; SUR_K2</t>
  </si>
  <si>
    <t xml:space="preserve"> 1</t>
  </si>
  <si>
    <t>efektywnie wykorzystywać aplikacje wspomagające projektowanie do realizacji projektów inżynierskich</t>
  </si>
  <si>
    <t xml:space="preserve">wiedza z zakresu analizy matematycznej </t>
  </si>
  <si>
    <t>zagadnienia rachunku prawdopodobieństwa, metody i narzędzia stosowane w statystyce z elementami komputerowego opracowania danych</t>
  </si>
  <si>
    <t>wykonać obliczenia z zakresu rachunku całkowego i macierzowego oraz rozwiązywać układy równań, także z parametrem</t>
  </si>
  <si>
    <t>Ptak M., Kopcińska J. 2015. Matematyka dla studentów kierunków technicznych i przyrodniczych, Wyd. Akapit, Toruń</t>
  </si>
  <si>
    <t>Krysicki W., Włodarski L. 2019. Analiza matematyczna w zadaniach. Wyd. PWN, Warszawa</t>
  </si>
  <si>
    <t>Sobczyk M. 2002. Statystyka, Wyd. PWN, Warszawa</t>
  </si>
  <si>
    <t>CHE_W2</t>
  </si>
  <si>
    <t>prawa i zjawiska związane z procesami chemicznymi i fizycznymi zachodzącymi w obszarze produkcji, przetwórstwa i eksploatacji systemów technicznych</t>
  </si>
  <si>
    <t>CHE_U2</t>
  </si>
  <si>
    <r>
      <t>Analiza jakościowa soli. Reakcje charakterystyczne niektórych kationów: Pb</t>
    </r>
    <r>
      <rPr>
        <vertAlign val="superscript"/>
        <sz val="11"/>
        <color indexed="8"/>
        <rFont val="Arial Narrow"/>
        <family val="2"/>
        <charset val="238"/>
      </rPr>
      <t>2+</t>
    </r>
    <r>
      <rPr>
        <sz val="11"/>
        <color indexed="8"/>
        <rFont val="Arial Narrow"/>
        <family val="2"/>
        <charset val="238"/>
      </rPr>
      <t xml:space="preserve"> , Cu</t>
    </r>
    <r>
      <rPr>
        <vertAlign val="superscript"/>
        <sz val="11"/>
        <color indexed="8"/>
        <rFont val="Arial Narrow"/>
        <family val="2"/>
        <charset val="238"/>
      </rPr>
      <t>2+</t>
    </r>
    <r>
      <rPr>
        <sz val="11"/>
        <color indexed="8"/>
        <rFont val="Arial Narrow"/>
        <family val="2"/>
        <charset val="238"/>
      </rPr>
      <t>, Co</t>
    </r>
    <r>
      <rPr>
        <vertAlign val="superscript"/>
        <sz val="11"/>
        <color indexed="8"/>
        <rFont val="Arial Narrow"/>
        <family val="2"/>
        <charset val="238"/>
      </rPr>
      <t>2+</t>
    </r>
    <r>
      <rPr>
        <sz val="11"/>
        <color indexed="8"/>
        <rFont val="Arial Narrow"/>
        <family val="2"/>
        <charset val="238"/>
      </rPr>
      <t>, Fe</t>
    </r>
    <r>
      <rPr>
        <vertAlign val="superscript"/>
        <sz val="11"/>
        <color indexed="8"/>
        <rFont val="Arial Narrow"/>
        <family val="2"/>
        <charset val="238"/>
      </rPr>
      <t>2+</t>
    </r>
    <r>
      <rPr>
        <sz val="11"/>
        <color indexed="8"/>
        <rFont val="Arial Narrow"/>
        <family val="2"/>
        <charset val="238"/>
      </rPr>
      <t>, Fe</t>
    </r>
    <r>
      <rPr>
        <vertAlign val="superscript"/>
        <sz val="11"/>
        <color indexed="8"/>
        <rFont val="Arial Narrow"/>
        <family val="2"/>
        <charset val="238"/>
      </rPr>
      <t>3+</t>
    </r>
    <r>
      <rPr>
        <sz val="11"/>
        <color indexed="8"/>
        <rFont val="Arial Narrow"/>
        <family val="2"/>
        <charset val="238"/>
      </rPr>
      <t>, Ni</t>
    </r>
    <r>
      <rPr>
        <vertAlign val="superscript"/>
        <sz val="11"/>
        <color indexed="8"/>
        <rFont val="Arial Narrow"/>
        <family val="2"/>
        <charset val="238"/>
      </rPr>
      <t>2+</t>
    </r>
    <r>
      <rPr>
        <sz val="11"/>
        <color indexed="8"/>
        <rFont val="Arial Narrow"/>
        <family val="2"/>
        <charset val="238"/>
      </rPr>
      <t>, Cr</t>
    </r>
    <r>
      <rPr>
        <vertAlign val="superscript"/>
        <sz val="11"/>
        <color indexed="8"/>
        <rFont val="Arial Narrow"/>
        <family val="2"/>
        <charset val="238"/>
      </rPr>
      <t>3+</t>
    </r>
    <r>
      <rPr>
        <sz val="11"/>
        <color indexed="8"/>
        <rFont val="Arial Narrow"/>
        <family val="2"/>
        <charset val="238"/>
      </rPr>
      <t>, Al</t>
    </r>
    <r>
      <rPr>
        <vertAlign val="superscript"/>
        <sz val="11"/>
        <color indexed="8"/>
        <rFont val="Arial Narrow"/>
        <family val="2"/>
        <charset val="238"/>
      </rPr>
      <t>3+</t>
    </r>
    <r>
      <rPr>
        <sz val="11"/>
        <color indexed="8"/>
        <rFont val="Arial Narrow"/>
        <family val="2"/>
        <charset val="238"/>
      </rPr>
      <t>, Zn</t>
    </r>
    <r>
      <rPr>
        <vertAlign val="superscript"/>
        <sz val="11"/>
        <color indexed="8"/>
        <rFont val="Arial Narrow"/>
        <family val="2"/>
        <charset val="238"/>
      </rPr>
      <t>2+</t>
    </r>
    <r>
      <rPr>
        <sz val="11"/>
        <color indexed="8"/>
        <rFont val="Arial Narrow"/>
        <family val="2"/>
        <charset val="238"/>
      </rPr>
      <t>, Mg</t>
    </r>
    <r>
      <rPr>
        <vertAlign val="superscript"/>
        <sz val="11"/>
        <color indexed="8"/>
        <rFont val="Arial Narrow"/>
        <family val="2"/>
        <charset val="238"/>
      </rPr>
      <t>2+</t>
    </r>
    <r>
      <rPr>
        <sz val="11"/>
        <color indexed="8"/>
        <rFont val="Arial Narrow"/>
        <family val="2"/>
        <charset val="238"/>
      </rPr>
      <t>, NH</t>
    </r>
    <r>
      <rPr>
        <vertAlign val="subscript"/>
        <sz val="11"/>
        <color indexed="8"/>
        <rFont val="Arial Narrow"/>
        <family val="2"/>
        <charset val="238"/>
      </rPr>
      <t>4</t>
    </r>
    <r>
      <rPr>
        <vertAlign val="superscript"/>
        <sz val="11"/>
        <color indexed="8"/>
        <rFont val="Arial Narrow"/>
        <family val="2"/>
        <charset val="238"/>
      </rPr>
      <t>+</t>
    </r>
    <r>
      <rPr>
        <sz val="11"/>
        <color indexed="8"/>
        <rFont val="Arial Narrow"/>
        <family val="2"/>
        <charset val="238"/>
      </rPr>
      <t>, Na</t>
    </r>
    <r>
      <rPr>
        <vertAlign val="superscript"/>
        <sz val="11"/>
        <color indexed="8"/>
        <rFont val="Arial Narrow"/>
        <family val="2"/>
        <charset val="238"/>
      </rPr>
      <t>+</t>
    </r>
    <r>
      <rPr>
        <sz val="11"/>
        <color indexed="8"/>
        <rFont val="Arial Narrow"/>
        <family val="2"/>
        <charset val="238"/>
      </rPr>
      <t xml:space="preserve"> oraz niektórych anionów: NO</t>
    </r>
    <r>
      <rPr>
        <vertAlign val="subscript"/>
        <sz val="11"/>
        <color indexed="8"/>
        <rFont val="Arial Narrow"/>
        <family val="2"/>
        <charset val="238"/>
      </rPr>
      <t>3</t>
    </r>
    <r>
      <rPr>
        <vertAlign val="superscript"/>
        <sz val="11"/>
        <color indexed="8"/>
        <rFont val="Arial Narrow"/>
        <family val="2"/>
        <charset val="238"/>
      </rPr>
      <t>-</t>
    </r>
    <r>
      <rPr>
        <sz val="11"/>
        <color indexed="8"/>
        <rFont val="Arial Narrow"/>
        <family val="2"/>
        <charset val="238"/>
      </rPr>
      <t>, Cl</t>
    </r>
    <r>
      <rPr>
        <vertAlign val="superscript"/>
        <sz val="11"/>
        <color indexed="8"/>
        <rFont val="Arial Narrow"/>
        <family val="2"/>
        <charset val="238"/>
      </rPr>
      <t>-</t>
    </r>
    <r>
      <rPr>
        <sz val="11"/>
        <color indexed="8"/>
        <rFont val="Arial Narrow"/>
        <family val="2"/>
        <charset val="238"/>
      </rPr>
      <t xml:space="preserve"> , CO</t>
    </r>
    <r>
      <rPr>
        <vertAlign val="subscript"/>
        <sz val="11"/>
        <color indexed="8"/>
        <rFont val="Arial Narrow"/>
        <family val="2"/>
        <charset val="238"/>
      </rPr>
      <t>3</t>
    </r>
    <r>
      <rPr>
        <vertAlign val="superscript"/>
        <sz val="11"/>
        <color indexed="8"/>
        <rFont val="Arial Narrow"/>
        <family val="2"/>
        <charset val="238"/>
      </rPr>
      <t>2-</t>
    </r>
    <r>
      <rPr>
        <sz val="11"/>
        <color indexed="8"/>
        <rFont val="Arial Narrow"/>
        <family val="2"/>
        <charset val="238"/>
      </rPr>
      <t xml:space="preserve"> , S</t>
    </r>
    <r>
      <rPr>
        <vertAlign val="superscript"/>
        <sz val="11"/>
        <color indexed="8"/>
        <rFont val="Arial Narrow"/>
        <family val="2"/>
        <charset val="238"/>
      </rPr>
      <t>2-</t>
    </r>
    <r>
      <rPr>
        <sz val="11"/>
        <color indexed="8"/>
        <rFont val="Arial Narrow"/>
        <family val="2"/>
        <charset val="238"/>
      </rPr>
      <t xml:space="preserve"> , SO</t>
    </r>
    <r>
      <rPr>
        <vertAlign val="subscript"/>
        <sz val="11"/>
        <color indexed="8"/>
        <rFont val="Arial Narrow"/>
        <family val="2"/>
        <charset val="238"/>
      </rPr>
      <t>4</t>
    </r>
    <r>
      <rPr>
        <vertAlign val="superscript"/>
        <sz val="11"/>
        <color indexed="8"/>
        <rFont val="Arial Narrow"/>
        <family val="2"/>
        <charset val="238"/>
      </rPr>
      <t>2-.</t>
    </r>
    <r>
      <rPr>
        <sz val="11"/>
        <color indexed="8"/>
        <rFont val="Arial Narrow"/>
        <family val="2"/>
        <charset val="238"/>
      </rPr>
      <t xml:space="preserve"> </t>
    </r>
  </si>
  <si>
    <r>
      <t>Podstawy oksydymetrii. Manganometria. Mianowanie roztworu KMnO</t>
    </r>
    <r>
      <rPr>
        <vertAlign val="subscript"/>
        <sz val="11"/>
        <color indexed="8"/>
        <rFont val="Arial Narrow"/>
        <family val="2"/>
        <charset val="238"/>
      </rPr>
      <t>4</t>
    </r>
    <r>
      <rPr>
        <sz val="11"/>
        <color indexed="8"/>
        <rFont val="Arial Narrow"/>
        <family val="2"/>
        <charset val="238"/>
      </rPr>
      <t>. Ilościowe oznaczanie Fe</t>
    </r>
    <r>
      <rPr>
        <vertAlign val="superscript"/>
        <sz val="11"/>
        <color indexed="8"/>
        <rFont val="Arial Narrow"/>
        <family val="2"/>
        <charset val="238"/>
      </rPr>
      <t>2+</t>
    </r>
    <r>
      <rPr>
        <sz val="11"/>
        <color indexed="8"/>
        <rFont val="Arial Narrow"/>
        <family val="2"/>
        <charset val="238"/>
      </rPr>
      <t xml:space="preserve"> w próbce roztworu. </t>
    </r>
  </si>
  <si>
    <t>Szlachcic P., Szymońska J., Jarosz B., Michalski O., Wisła-Świder A. Chemia I. 2017. Skrypt do ćwiczeń laboratoryjnych z chemii nieorganicznej i analitycznej. Wydawnictwo Uniwersytetu Rolniczego w Krakowie, Kraków</t>
  </si>
  <si>
    <t>Pazdro K. 2004. Podstawy chemii. Wydawnictwo Pazdro, Warszawa</t>
  </si>
  <si>
    <t>Pazdro K. 2005. Zbiór zadań z chemii. Wydawnictwo Pazdro, Warszawa</t>
  </si>
  <si>
    <t>zasady prowadzenia procesów i obiegów termodynamicznych, metodykę pomiarów, wzorcowania oraz obliczeń termodynamicznych</t>
  </si>
  <si>
    <t>prawa statyki oraz prawa rządzące ciałem będącym w ruchu</t>
  </si>
  <si>
    <t>odpowiedzialnego rozstrzygania problemów z zakresu mechaniki i wytrzymałości materiałów z uwzględnieniem aspektów etycznch</t>
  </si>
  <si>
    <t xml:space="preserve">Przedmiot i zadania wytrzymałości materiałów. Momenty geometryczne figur płaskich. Odkształcalność ciała stałego pod wpływem sił. Prawo Poissona. Naprężenie styczne i normalne. Prawo Hooke'a. Naprężenia dopuszczalne. Rozciąganie i ściskanie. Ścinanie czyste. Obliczanie połączeń nitowych, śrubowych i spawanych. Skręcanie czyste. Kąt skręcenia. Zginanie czyste. Obliczenia wytrzymałościowe belek. Ugięcie belki. Podstawowe wiadomości z zakresu hipotez wytrzymałościowych. Zginanie z rozciąganiem lub ściskaniem. Zginanie ze skręcaniem. </t>
  </si>
  <si>
    <t>Rozwiazywanie zadań ze statyki. Płaski układ sił. Wyznaczanie reakcji z uwzględnieniem tarcia.</t>
  </si>
  <si>
    <t>Rozwiazywanie zadań z kinematyki i dynamiki.Obliczanie przyspieszeń. Obliczanie siły bezwładności. Dynamiczne równanie ruchu. Wykorzystanie zasady zachowania energii. Praca nad tarciem.</t>
  </si>
  <si>
    <t>Obliczenia wytrzymałościowe z zkresu  wytrzymałości prostej: rozciąganie i ściskanie (obliczanie odkształceń);  średnica nitów, obliczanie belek na zginanie.</t>
  </si>
  <si>
    <t>Niezgodziński T. 2012. Mechanika ogólna, Wyd. 1, 8 dodr., Wydawnictwo Naukowe PWN, Warszawa</t>
  </si>
  <si>
    <t>Skorupa A., Skorupa M. 2000. Wytrzymałość materiałów: skrypt dla studentów wydziałów niemechanicznych, AGH Uczelniane Wydawnictwa Naukowo-Dydaktyczne, Kraków</t>
  </si>
  <si>
    <t xml:space="preserve">Niezgodziński M.E., Niezgodziński T. 2009. Zbiór zadań z mechaniki ogólnej, Wyd. 3 popr., 2 dodr., Wydawnictwo Naukowe PWN, Warszawa </t>
  </si>
  <si>
    <t>Fischer U. et al. 2014. Poradnik mechanika, REA-SJ, Warszawa</t>
  </si>
  <si>
    <t>narzędzia i metody stosowane w rozwijaniu i zarządzaniu przedsiębiorstwem, z uwzględnieniem obowiązujących uwarunkowań formalno- prawnych, produkcyjnych oraz ekonomicznych</t>
  </si>
  <si>
    <t xml:space="preserve"> ZIP1_W14 ZIP1_W15</t>
  </si>
  <si>
    <t>podjąć odpowiednie działania w celu uruchomienia i prowadzenia działalności gospodarczej dostrzegając zjawiska wpływające na przebieg procesu zarządzania przedsiębiorstwem, w zakresie  procesów logistycznych związanych z produkcją i usługami</t>
  </si>
  <si>
    <t>Podstawowe założenia towarzyszące zarzadzaniu w przedsiębiorczości,  style kierowania, podstawowe zadania pracy menadżerów.Podstawowa rola marketingu w przedsiębiorczości.</t>
  </si>
  <si>
    <t>Style kierowania w przedsiębiorczości - studium przypadku.</t>
  </si>
  <si>
    <t>PDG_U1; PDG_U2; PDG_K1</t>
  </si>
  <si>
    <t>rolę pieniądza w gospodarce, funkcje banku centralnego i znaczenia systemu banków komercyjnych jak i podstawowych stóp procentowych dla rynku pieniądza; zasadność  stosowania metod i narządzi oraz skutki polityki fiskalnej i monetarnej dla tworzenia i rozwoju różnych form indywidualnej przedsiębiorczości</t>
  </si>
  <si>
    <t>zakres problematyki finansów oraz rachunkowości jak i metod ich analiz niezbędny w organizacji i zarządzaniu przedsiębiorstwem; strukturę i związki problemów finansowych;</t>
  </si>
  <si>
    <t>przyjęcia otwartej postawy wobec wiedzy i ma świadomość wpływu uwarunkowań gospodarczych na funkcjonowanie przedsiębiorstwa; samodzielnego podjęcia decyzji i działania ze świadomością oddziaływania aspektów finansowych na funkcjonowanie firmy; poprawnej argumentacji swojej opinii oraz swoich decyzji; formułowania i określania działań w oparciu o uwarunkowania ekonomiczne oraz ich oddziaływania na przedsiębiorstwo z zakresu zarządzania i inżynierii produkcji</t>
  </si>
  <si>
    <t>FIR_K1</t>
  </si>
  <si>
    <t xml:space="preserve">Produkcja i popyt globalny, oraz jego składniki. Główne wskaźniki makroekonomiczne: PKB, PN, rachunek dochodu narodowego, oraz ich składowe. Udział państwa w ruchu okrężnym.Państwo a popyt globalny. Budżet państwa oraz bilans wydatków, nadwyżka i deficyt a dług publiczny. Wpływ handlu zagranicznego na dochód narodowy. </t>
  </si>
  <si>
    <t>Polityka monetarna i fiskalna. Podstawowe modele makroekonomiczne interakcji działań polityki monetarnej i fiskalnej, oraz jej skutków w gospodarce</t>
  </si>
  <si>
    <t>Zaliczenie pisemne 
 Udział w ocenie końcowej - 40%</t>
  </si>
  <si>
    <t>wiedza z zakresu podstawowego poziomu kształcenia informatycznego (znajomość oprogramowania Word, Excel, Access; przeglądarka Internetu)</t>
  </si>
  <si>
    <t>problematykę zastosowania  nowoczesnych technologii informatycznych w obszarze inżynierii produkcji</t>
  </si>
  <si>
    <t>korzystając z zasobów Internetu - zbierać informacje konieczne do modelowania bazy danych, z wykorzystaniem technologii Business Intelligence - łączyć się z zewnętrznymi źródłami danych</t>
  </si>
  <si>
    <t>projektować relacyjne bazy danych z wykorzystaniem narzędzi informatycznych, analizować i programować algorytmy obliczeniowe w imperatywnym języku programowania (Pythhon/VBA Excel)</t>
  </si>
  <si>
    <t xml:space="preserve"> TZ; SZ</t>
  </si>
  <si>
    <t xml:space="preserve">prawa fizyki niezbędne do rozwiązywania obwodów elektrycznych oraz zasady działania i bezpiecznej eksploatacji podstawowych maszyn i urządzeń elektrycznych w procesach produkcyjnych </t>
  </si>
  <si>
    <t>obliczyć transmitancją operatorową podstawowych układów automatyki, identyfikować oraz eksploatować elementy i układy automatyki stosowane w systemach technicznych procesów produkcyjnych</t>
  </si>
  <si>
    <t>optymalizować funkcje logiczne za pomocą tablic Karnaugha oraz projektować układy sterowania logicznego na elementach elektromagnetycznych i elektronicznych stosowane w systemach technicznych procesów produkcyjnych</t>
  </si>
  <si>
    <t>Jędrzejczyk Z., Kukuła K., Skrzypek J., Walkosz A.1997. Badania operacyjne w przykładach i zadaniach. PWN, Warszawa</t>
  </si>
  <si>
    <t>Sikora W. 2008, Badania operacyjne, PWE, Warszawa</t>
  </si>
  <si>
    <t>Anholcer M., Gaspars H., Owczarkowski A. 2003. Przykłady i zadania z badań operacyjnych i ekonometrii,  skrypt nr 163 lub 140, AE Poznań</t>
  </si>
  <si>
    <t>Trzaskalik T. 2003. Wprowadzenie do badań operacyjnych z komputerem,  PWE, Warszawa</t>
  </si>
  <si>
    <t>Krawczyk S. 2001. Badania operacyjne dla menadżerów, Wydawnictwo AE Wrocław</t>
  </si>
  <si>
    <t>BOP_W1</t>
  </si>
  <si>
    <t>BOP_U1</t>
  </si>
  <si>
    <t>BOP_U2</t>
  </si>
  <si>
    <t>BOP_K1</t>
  </si>
  <si>
    <t>BOP_K2</t>
  </si>
  <si>
    <t>typowe metody badań marketingowych, przydatne narzedzia marketingowe oraz zródła i techniki pozyskiwania potrzebnych informacji</t>
  </si>
  <si>
    <t>budować plan marketingowy korzystajac z typowych narzędzi, metod i zródeł informacji w danym otoczeniu rynkowym, a także dokonać selekcji dostępnych informacji mając na uwadze cele marketingowe</t>
  </si>
  <si>
    <t>zarzadzanie i inżynieria produkcji</t>
  </si>
  <si>
    <t>Wydział Inżynierii Produkcji i Energetyki                                                                                                Katedra Inżynierii Produkcji, Logistyki i Informatyki Stosowanej</t>
  </si>
  <si>
    <t>rolę logistyki w przedsiębiorstwie oraz zasady funkcjonowania podstawowych podsystemów logistyki, a także zasady tworzenia, funkcjonowania i oceny sprawności łańcuchów dostaw</t>
  </si>
  <si>
    <t xml:space="preserve">zasady i metody projektowania systemów logistycznych, kalkulowania kosztów oraz oceny efektywności ich funkcjonowania </t>
  </si>
  <si>
    <t>odpowiedzialnego pełnienia ról zawodowych, przestrzegania zasad etyki zawodowej podczas podejmowania decyzji związanych z działalnością produkcyjną w przedsiębiorstwie</t>
  </si>
  <si>
    <t>PKI_U1; PKI_U2; PKI_K1</t>
  </si>
  <si>
    <t>KME_W1</t>
  </si>
  <si>
    <t>pojęcia w metrologii, w tym podział błędów, metody określania niepewności pomiaru, procesy zużycia elementów i potrzeba weryfikacji ich stanu, w odniesieniu do tolerancji</t>
  </si>
  <si>
    <t>KME_W2</t>
  </si>
  <si>
    <t xml:space="preserve"> ciągłego zdobywania wiedzy, wynikającej z postępu w zakresie metrologii</t>
  </si>
  <si>
    <t>pojęcia z zakresu diagnistyki, utrzymania i odnowy  obiektów i systemów technicznych w przetwórstwie rolno-spożywym</t>
  </si>
  <si>
    <t>metody, techniki i narzędzia wykorzystywane w eksploatacji maszyn oraz diagnostyce, odnowie i utrzymaniu systemów produkcyjnych</t>
  </si>
  <si>
    <t xml:space="preserve"> UMP_U1; UMP_U2; UMP_U3; UMP_K1; UMP_K2</t>
  </si>
  <si>
    <t>Wydział Inżynierii Produkcji i Energetyki                                                                                          Katedra Eksploatacji Maszyn, Ergonomii i Procesów Produkcyjnych</t>
  </si>
  <si>
    <t xml:space="preserve">dokonać kalkulacji kosztów oraz rozwiązać problemy typowe dla różnych modeli rachunku kosztów stosowanych w przedsiębiorstwie </t>
  </si>
  <si>
    <t>ERK_U1; ERK_U2; ERK_U3; ERK_K1; ERK_K2</t>
  </si>
  <si>
    <t>YNK_U1; YNK_U2; YNK_K1; YNK_K2</t>
  </si>
  <si>
    <t xml:space="preserve">zarządzanie i inżynieria produkcji </t>
  </si>
  <si>
    <t xml:space="preserve">prawa i zjawiska związane ze zjawiskami fizycznymi  kształtującymi środwisko pracy </t>
  </si>
  <si>
    <t xml:space="preserve">ZIP1_U01 </t>
  </si>
  <si>
    <t>SIP_U1; SIP_U2; SIP_K1</t>
  </si>
  <si>
    <t>POP_U1; POP_U2; OPO_K1</t>
  </si>
  <si>
    <t>wiedza z zakresu logistyki w przedsiębiorstwie</t>
  </si>
  <si>
    <t>PBN_U1; PBN_W2;  PBN_K1; PBN_K2</t>
  </si>
  <si>
    <t>budowę i właściwości oraz znaczenie roślinnych i zwierzęcych surowców nieżywnościowych w aspekcie przydatności do przetwórstwa</t>
  </si>
  <si>
    <t>kreatywnego myślenia oraz podejmowania decyzji w zakresie zarządzania i inżynierii produkcji w obszarze agrobiznesu, ze świadomością znaczenia  jakości surowców nieżywnościowych</t>
  </si>
  <si>
    <t>odpowiedzialnego pełnienia roli inżyniera w rozstrzyganiu problemów z zakresu inżynierii produkcji i przetwórstwa surowców nieżywnościowych  z uwzględnieniem etyki zawodowej</t>
  </si>
  <si>
    <t>Strategia innowacji, a źródła innowacji.</t>
  </si>
  <si>
    <t>miejsce i rolę systemów produkcji ekologicznej w koncepcji ekorozwoju oraz we współczesnym agrobiznesie</t>
  </si>
  <si>
    <t>interpretować i wdrażać zasady chowu zwierząt oraz dokonać wyboru najlepszej technologii produkcji ekologicznej w określonych warunkach przyrodniczo - ekonomicznych</t>
  </si>
  <si>
    <t>SPE_U1; SPE_U2; SPE_K1</t>
  </si>
  <si>
    <t>wiedza obejmująca podstawy elektrotechniki</t>
  </si>
  <si>
    <t>poszerzania wiedzy oraz przyjmowania postawy decyzyjnej  z zakresu doboru i eksploatacji elementów infrastruktury energetycznej w poszanowaniu etyki zawodowej</t>
  </si>
  <si>
    <t>ZIP1_K01
 ZIP1_K03</t>
  </si>
  <si>
    <t>właściwości surowców pochodzenia rolniczego w aspekcie ich utrwalania</t>
  </si>
  <si>
    <t>określić i zastosować rozwiązania technczne  i technologiczne dedykowane do procesów zabezpieczania surowców pochodzenia rolniczego</t>
  </si>
  <si>
    <t>działania ze świadomością znaczenia aspektów technicznych i pozatechnicznych przy podejmowanych decyzjach uwzgleniających procesy zabezpieczania surowców pochodzenia rolniczego</t>
  </si>
  <si>
    <t xml:space="preserve">inicjowania współpracy  i działalności na rzecz interesu publicznego w zakresie rozwoju regionalnego </t>
  </si>
  <si>
    <t>SZS_U1; SZS_U2; SZS_K1</t>
  </si>
  <si>
    <t xml:space="preserve">POI_W1     </t>
  </si>
  <si>
    <t>nowoczesne technologie wykorzystujące systemy informatyczne do projektowania procesów inżynierskich, z uwzględnieniem procesów pomocniczych, obsługowych i produkcyjnych</t>
  </si>
  <si>
    <t xml:space="preserve">POI_W2     </t>
  </si>
  <si>
    <t xml:space="preserve">POI_U1     </t>
  </si>
  <si>
    <t xml:space="preserve">POI_U2     </t>
  </si>
  <si>
    <t>parametryzować różne procesy produkcyjne, określać funkcję celu w obrębie dostępnych środków technicznych, posługując się nowoczesnymi technikami obliczeniowymi i wizualizacyjnymi</t>
  </si>
  <si>
    <t xml:space="preserve">POI_K1     </t>
  </si>
  <si>
    <t xml:space="preserve"> BPP_W1</t>
  </si>
  <si>
    <t>BPP_W2</t>
  </si>
  <si>
    <t>zjawiska elektrotechniki, elektroniki w odniesieniu do procesów produkcyjnych oraz analizować i modyfikować układy automatyki i robotyki w procesach produkcyjnych i logistycznych</t>
  </si>
  <si>
    <t>BPP_U1</t>
  </si>
  <si>
    <t>BPP_U2</t>
  </si>
  <si>
    <t>dobierać i stosować elementy elektrotechniki, elektroniki oraz automatyki i robotyki do przeprowadzania eksperymentów pomiarowych i projektowania systemów pomiarowych i sterowania w systemach produkcyjnych</t>
  </si>
  <si>
    <t>BPP_K1</t>
  </si>
  <si>
    <t>pojęcia związane z metodami sztucznej inteligencji obliczeniowej - Sztucznymi Sieciami Neuronowymi (SSN), aktualne tendencje w badaniach dotyczących SSN, uwarunkowania stosowania i zasadę działania różnych SSN</t>
  </si>
  <si>
    <t>Zaliczenie pisemne (ocena z projektów) 
Udział w ocenie końcowej - 60%</t>
  </si>
  <si>
    <t>Zaliczenie pisemne (w formie testu) 
Udział w ocenie końcowej - 40%</t>
  </si>
  <si>
    <t>wiedza z zakresu technologii informacyjnych</t>
  </si>
  <si>
    <t xml:space="preserve">Wydział Inżynierii Produkcji i Energetyki                                                                                                          Katedra Inżynierii Produkcji, Logistyki i Informatyki Stosowanej   </t>
  </si>
  <si>
    <t>właściwego postrzegania swojej roli w zespole projektowym oraz podejmowania działań na rzecz upowszechniania rozwiązań w zakresie wykorzystywania języków i diagramów programowania do optymalizacji procesów</t>
  </si>
  <si>
    <t>wykorzystać techniki sterowania w procesie produkcjnym</t>
  </si>
  <si>
    <t>podejmowania działań dotyczących zastosowania nowoczesnych rozwiązań z zakresu sterowania produkcją uwzgleniających ich rolę w rozwoju społecznym</t>
  </si>
  <si>
    <t>IPB_U1; IPB_U2; IPB_K1; IPB_K2</t>
  </si>
  <si>
    <t xml:space="preserve">wiedza z zakresu produkcji roślinnej </t>
  </si>
  <si>
    <t>zagadnienia dotyczące właściwości materiałów, surowców roślinnych i zwierzęcych jako surowców biopaliwowych oraz ich wpływ na przebieg procesów produkcji biopaliw</t>
  </si>
  <si>
    <t>ZIT_U1; ZIT_U2; ZIT_K1</t>
  </si>
  <si>
    <t xml:space="preserve">wiedza z  grafiki inżynierskiej oraz ekologii i zarządzania środowiskowego </t>
  </si>
  <si>
    <t>Wydział Inżynierii Produkcji i Energetyki                                                                                                                      Katedra Inzynierii Bioprocesów, Energetyki i Automatyzacji</t>
  </si>
  <si>
    <t>metody projektowania i eksploatacji obiektów i systemów infrastruktury technicznej w przedsiębiorstwach rolno-spożywczych oraz zasady zarządzania infrastrukturą w przedsiębiorstwie</t>
  </si>
  <si>
    <t>podstawowe elementy infarstruktury technicznej  oraz jej wpływ na przebieg procesów produkcyjnych w przedsiebiorstwach rolno-spożywczych i jej znaczenie dla środowiska</t>
  </si>
  <si>
    <t>pozyskiwać informacje dotyczące infrastruktury technicznej w przedsiębiorstwie i jego otoczeniu, analizować je i na tej podstawie wyciągać wnioski</t>
  </si>
  <si>
    <t>PRO_U1</t>
  </si>
  <si>
    <t>PRO_U2</t>
  </si>
  <si>
    <t>PRO_U3</t>
  </si>
  <si>
    <t>PRO_K1</t>
  </si>
  <si>
    <t>PRO_K2</t>
  </si>
  <si>
    <t>PRO_K3</t>
  </si>
  <si>
    <t>PRO_U1; PRO_U2; PRO_U3; PRO_K1; PRO_K2; PRO_K3</t>
  </si>
  <si>
    <t xml:space="preserve">zagadnienia związane z budową, zasadą działania oraz eksploatacją  zespołów mechanicznych pojazdów i maszyn w przemyśle rolno-spożywczym oraz metody ich doboru i diagnostyki </t>
  </si>
  <si>
    <t>ZIP1_W08 ZIP1_W09</t>
  </si>
  <si>
    <t>ZIP1_K01 ZIP1_K04</t>
  </si>
  <si>
    <t>PUN_U1; PUN_U2; PUN_K1</t>
  </si>
  <si>
    <t xml:space="preserve">TSP_W1     </t>
  </si>
  <si>
    <t xml:space="preserve">TSP_W2     </t>
  </si>
  <si>
    <t>budowę i zasadę działania wybranych środków transportu wewnętrznego, a także metody ich doboru i eksploatacji</t>
  </si>
  <si>
    <t xml:space="preserve">TSP_U1     </t>
  </si>
  <si>
    <t>projektować systemy transportu wewnętrznego oraz dokonywać hierarchizacji poszczególnych elementów projektowanego systemu wg określonej funkcji celu</t>
  </si>
  <si>
    <t xml:space="preserve">TSP_U2     </t>
  </si>
  <si>
    <t xml:space="preserve">poprawnie dobrać środki transportu wewnętrznego do procesów produkcyjnych oraz dokonać oceny efektywności ich pracy </t>
  </si>
  <si>
    <t xml:space="preserve">TSP_K1     </t>
  </si>
  <si>
    <t>Kokoszka  S. 1995. Transport w rolnictwie. Skrypty dla Studentów. Kraków</t>
  </si>
  <si>
    <t>Mirosław Zagórda, Tadeusz Juliszewski, Paweł Kiełbasa, Tomasz Dróżdż. 2018. planowanie transportu drogowego w przedsiębiorstwie rolnym. Autobusy- Efektywność transportu, nr 6, Nowy Sącz</t>
  </si>
  <si>
    <t xml:space="preserve">Biniasz D. 2014. Rola i funkcje transportu wewnętrznego małych przedsiębiorstw produkcyjnych - studium przypadku. Logistyka 3/2014 </t>
  </si>
  <si>
    <t>zagadnienia i procesy związane z fizyką budowli oraz systemami grzewczo-klimatyzacyjnymi w zakresie niezbędnym do wykonania charakterystyki energetycznej budynku</t>
  </si>
  <si>
    <t>zagadnienia związane z projektowaniem urządzeń technicznych i ich wykorzystaniem w systemach energetycznych</t>
  </si>
  <si>
    <t>Wydział Inżynierii Produkcji i Energetyki                                                                                         Katedra Inżynierii Bioprocesów, Energetyki i Automatyzacji</t>
  </si>
  <si>
    <t>zarządzanie i inzynieria produkcji</t>
  </si>
  <si>
    <t>SIO_W1</t>
  </si>
  <si>
    <t>SIO_W2</t>
  </si>
  <si>
    <t>SIO_U1</t>
  </si>
  <si>
    <t>SIO_U2</t>
  </si>
  <si>
    <t>SIO_U3</t>
  </si>
  <si>
    <t>SIO_K1</t>
  </si>
  <si>
    <t>PRI_U1</t>
  </si>
  <si>
    <t>PRI_U2</t>
  </si>
  <si>
    <t>PRI_U3</t>
  </si>
  <si>
    <t>PRI_K1</t>
  </si>
  <si>
    <t>PRI_K2</t>
  </si>
  <si>
    <t>PRI_K3</t>
  </si>
  <si>
    <t>PRI_U1; PRI_U2; PRI_U3; PRI_K1; PRI_K2; PRI_K3</t>
  </si>
  <si>
    <t>PIO_W1</t>
  </si>
  <si>
    <t>PIO_U1</t>
  </si>
  <si>
    <t>PIO_U2</t>
  </si>
  <si>
    <t>PIO_U3</t>
  </si>
  <si>
    <t>PIO_K1</t>
  </si>
  <si>
    <t>PIO_W1; PIO_U1; PIO_U2; PIO_U3; PIO_K1</t>
  </si>
  <si>
    <t xml:space="preserve">dobrać środki transportu bliskiego do procesów realizowanych w produkcji i przetwórstwie rolno-spożywczym oraz dokonać oceny efektywności ich pracy </t>
  </si>
  <si>
    <t>do akceptacji wiedzy z zakresu organizacji transportu w gospodarce żywnościowej oraz jej krytycznej analizy w rostrzyganiu pojawiających się problemów</t>
  </si>
  <si>
    <t>zastosować elementy elektrotechniki i elektroniki, automatyki oraz robotyki  do projektowania i eksploatacji systemów mechatronicznych w pojazdach</t>
  </si>
  <si>
    <t>zagadnienia związane z projektowaniem i modelowaniem procesów i systemów produkcyjnych, z wykorzystaniem technik komputerowych i analizy przestrzennej</t>
  </si>
  <si>
    <t>tematykę związaną z technologiami informacyjnymi i ich zastosowaniem w inżynierii produkcji i przetwórstwie rolno-spożywczym oraz agrobiznesie w zakresie pozyskiwania, przetwarzania i analizowania danych przestrzennych</t>
  </si>
  <si>
    <t xml:space="preserve">wykorzystać metody matematyczne i statystyczne oraz techniki informatyczne do realizacji projektów inżynierskich, wykorzystujacych dane przestrzenne </t>
  </si>
  <si>
    <t xml:space="preserve">posługiwać się metodami wspomagania i optymalizacji decyzji; tworzyć elementy systemów wspomagania decyzji </t>
  </si>
  <si>
    <t>PWD_U1; PWD_K1</t>
  </si>
  <si>
    <t xml:space="preserve"> Wydział Inżynierii Produkcji i Energetyki                                                                                                Katedra Inżynierii Produkcji, Logistyki i Informatyki Stosowanej                                                              </t>
  </si>
  <si>
    <t>zagadnienia związane z projektowaniem procesów technologicznych w produkcji rolniczej i przemysłowej,  z wykorzystaniem specjalistycznego oprogramowania</t>
  </si>
  <si>
    <t>SII_W1</t>
  </si>
  <si>
    <t>SII_W2</t>
  </si>
  <si>
    <t>SII_U1</t>
  </si>
  <si>
    <t>SII_U2</t>
  </si>
  <si>
    <t>SII_U3</t>
  </si>
  <si>
    <t>SII_K1</t>
  </si>
  <si>
    <t>SII_W1; SII_W2; SII_U1; SII_U2; SII_U3; SII_K1</t>
  </si>
  <si>
    <t>PII_W1</t>
  </si>
  <si>
    <t>PII_U1</t>
  </si>
  <si>
    <t>PII_U2</t>
  </si>
  <si>
    <t>PII_U3</t>
  </si>
  <si>
    <t>PII_K1</t>
  </si>
  <si>
    <t>PII_W1; PII_U1; PII_U2; PII_U3; PII_K1</t>
  </si>
  <si>
    <t>pojęcia związane z ekoprojektowaniem w aspekcie bezpieczeństwa produktu podczas całego cyklu życia</t>
  </si>
  <si>
    <t>ZSI_W1</t>
  </si>
  <si>
    <t>programy użytkowe i ich wykorzystanie w procesie decyzyjnym</t>
  </si>
  <si>
    <t>ZSI_W2</t>
  </si>
  <si>
    <t>metody wykorzystywania systemów informatycznych do sterowania i zarządzania procesami produkcyjnymi</t>
  </si>
  <si>
    <t>ZSI_U1</t>
  </si>
  <si>
    <t>zaprojektować układ pomiarowy wykorzystując program komputerowy i potrafi go uzasadnić w odniesieniu do alternatywnych rozwiązań</t>
  </si>
  <si>
    <t>ZSI_U2</t>
  </si>
  <si>
    <t>zaprojektować proces produkcyjny wykorzystujący nowoczesny system informatyczny dla obiektów mobilnych i stacjonarnych</t>
  </si>
  <si>
    <t>ZSI_K1</t>
  </si>
  <si>
    <t>ciągłego zdobywania wiedzy, dokształcania i samodoskonalenia w zakresie stosowania nowoczesnego oprogramowania</t>
  </si>
  <si>
    <t>ZSI_U1; ZSI_U2; ZSI_K1</t>
  </si>
  <si>
    <t>ZSI_U1; ZSI_U2; ZSI_K01</t>
  </si>
  <si>
    <t xml:space="preserve">zarządzanie i inzynieria produkcji </t>
  </si>
  <si>
    <t>wymagania techniczne i produkcyjne wpływające na jakość transportowanych produktów oraz paramerty i wymagania niezbędne do zapewnienia bezpieczeństwa i jakości produktów podczas ich dystrybucji</t>
  </si>
  <si>
    <t xml:space="preserve">metody i narzędzia stosowane w monitoringu jakości i bezpieczeństwa produktów rolno-spożywczych oraz zarządzaniu, podczas dystrybucji i transportu produktów rolno-spożywczych </t>
  </si>
  <si>
    <t>SIP_U1; SIP_U2; SIP_U3; SIP_K1</t>
  </si>
  <si>
    <t>Zaliczenie pisemne (ocena z projektów)                                                                                                 Udział w ocenie końcowej - 55%</t>
  </si>
  <si>
    <t>Chóralistyka w kulturze i tradycji uczelni</t>
  </si>
  <si>
    <t>podejmowania działań w celu doskonalenia umiejętności pracy głosem oraz prawidłowej jego emisji, opartych o świadomość znaczenia umiejętnego formowania wypowiedzi</t>
  </si>
  <si>
    <t>CHR_K2</t>
  </si>
  <si>
    <t>jest świadomy własnych ograniczeń w zakresie pracy głosem oraz prawidłowej jego emisji</t>
  </si>
  <si>
    <t>Budowa i zasady działania aparatu głosowego</t>
  </si>
  <si>
    <t>Prawidłowa emisja głosu w mowie i śpiewie</t>
  </si>
  <si>
    <t>CHR_W1; CHR_K1, CHR_K2</t>
  </si>
  <si>
    <t>CHR_K1, CHR_K2</t>
  </si>
  <si>
    <t>Skalni - sztuka i tradycja góralska</t>
  </si>
  <si>
    <t>podjęcia prób tanecznych w zespole folklorystycznym</t>
  </si>
  <si>
    <t>KST_K2</t>
  </si>
  <si>
    <t>jest świadomy własnych ograniczeń w zakresie koordynacji ruchowej ciała i tańca</t>
  </si>
  <si>
    <t>KST_W1; KST_K1, KST_K2</t>
  </si>
  <si>
    <t>KST_K1, KST_K2</t>
  </si>
  <si>
    <t>Dziedzictwo historyczne i kulturowe w produktach regionalnych Europy</t>
  </si>
  <si>
    <t>pogłębiania swojej wiedzy z zakresu historii powszechnej i historii kultury, ze szczególnym uwzględnieniem historii regionu</t>
  </si>
  <si>
    <t>DHK_K2</t>
  </si>
  <si>
    <t>przygotowywania projektów mających na celu rejestrację produktów tradycyjnych</t>
  </si>
  <si>
    <t>DHK_W1; DHK_K1, DHK_K2</t>
  </si>
  <si>
    <t>Prezentacje ofert w oparciu o historię i kulturę starożytną Europy</t>
  </si>
  <si>
    <t>Prezentacje ofert w oparciu o historię i kulturę średniowieczną Europy</t>
  </si>
  <si>
    <t>Prezentacje ofert w oparciu o historię i kulturę nowożytną Europy</t>
  </si>
  <si>
    <t>Prezentacje ofert w oparciu o historię i kulturę współczesną Europy</t>
  </si>
  <si>
    <t>Prezentacja aktów prawnych dot. turystyki</t>
  </si>
  <si>
    <t>DHK_K1, DHK_K2</t>
  </si>
  <si>
    <t>Kultura Studencka – historia i współczesność</t>
  </si>
  <si>
    <t>KHW_W1</t>
  </si>
  <si>
    <t xml:space="preserve">historię i wspołczesność oraz kulturę i tradycję studencką </t>
  </si>
  <si>
    <t>KHW_K1</t>
  </si>
  <si>
    <t>podejmowania działań w celu poszerzenia wiedzy w zakresie kultury akademickiej</t>
  </si>
  <si>
    <t>KHW_K2</t>
  </si>
  <si>
    <t>podjęcia działalności o charakterze organizacyjnym w obszarze kultury studenckiej</t>
  </si>
  <si>
    <t>Definicje kultury</t>
  </si>
  <si>
    <t>Początki Wyższej Szkoły Rolniczej</t>
  </si>
  <si>
    <t>Wyższa Szkoła Rolnicza – Akademia Rolnicza – Uniwersytet Rolniczy – rozwój kultury studenckiej oraz generowanie nowych form aktywności</t>
  </si>
  <si>
    <t>Obecny stan kultury studenckiej w Krakowie oraz perspektywy jego rozwoju, ze szczególną analizą zjawiska w Uniwersytecie Rolniczym</t>
  </si>
  <si>
    <t>Potencjał środowisk akademickich w zakresie animacji kultury lokalnej</t>
  </si>
  <si>
    <t xml:space="preserve">Nowe formy zarządzania kulturą </t>
  </si>
  <si>
    <t>KHW_W1; KHW_K1, KHW_K2</t>
  </si>
  <si>
    <t>Sposób przygotowania i realizacja przedsięwzięć kulturowych</t>
  </si>
  <si>
    <t>Promocja i marketing oferty kulturowej</t>
  </si>
  <si>
    <t>Bezpieczeństwo podczas organizacji imprez kulturalnych</t>
  </si>
  <si>
    <t>KHW_K1, KHW_K2</t>
  </si>
  <si>
    <t xml:space="preserve">Jurkowska H. i in.1975. Studia Rolnicze w Krakowie, Warszawa </t>
  </si>
  <si>
    <t>Pawłowski A. 2014. Klub Buda i Kabaret pod Budą, Kraków</t>
  </si>
  <si>
    <t>Red. M. Szanduła. 2013. Tradycja i współczesność kultury studenckiej w Uniwersytecie Rolniczym im. Hugona Kołłątaja w Krakowie: wybrane aspekty fenomenu. Wydawnictwo Episteme, Kraków</t>
  </si>
  <si>
    <t xml:space="preserve">Fierlich Jun J. 1934. Studjum Rolnicze (1890-1923) Wydział Rolniczy Uniwersytetu Jagiellońskiego, Kraków </t>
  </si>
  <si>
    <t>Smoleń B. 2011. Niestety wszyscy się znamy, Kraków</t>
  </si>
  <si>
    <t xml:space="preserve"> Red. M. Wróblewski. 2014. Zarządzanie w instytucjach kultury, Warszawa </t>
  </si>
  <si>
    <t>Zaliczenie pisemne (test z pytaniami zamkniętymi lub zadaniami o krótkiej odpowiedzi). 
Udział w ocenie końcowej – 35%.</t>
  </si>
  <si>
    <t xml:space="preserve">
Uzupełniająca</t>
  </si>
  <si>
    <t xml:space="preserve">
Tematyka zajęć</t>
  </si>
  <si>
    <t xml:space="preserve">
Uzupełniająca</t>
  </si>
  <si>
    <t>Egzamin pisemny. Udział w ocenie końcowej - 75%</t>
  </si>
  <si>
    <t xml:space="preserve">Przygotowanie planu strategicznego i taktyczno-operacyjnego: opracowanie strategii marketingowej i wyznaczenie celów strategicznych, przygotowanie segmentacji, pozycjonowania i strategii konkurencji, przygotowanie planu marketingu mix. </t>
  </si>
  <si>
    <t xml:space="preserve">Malaga-Toboła U. 2012 Wyposażenie techniczne wybranych gospodarstw ekologicznych ukierunkowanych na produkcję mleka. Inżynieria Rolnicza, Kraków </t>
  </si>
  <si>
    <t>Praktyka zawodowa może być realizowana w jednostkach krajowych i zagranicznych, których działalność związana jest z kierunkiem studiów</t>
  </si>
  <si>
    <t>Praktyka może być wykorzystana do realizacji pomiarów i opracowań stanowiących podstawę opracowania pracy dyplomowej</t>
  </si>
  <si>
    <t>Przygotowanie i przedstawienie opracowań z zakresu:
1) Cel, zakres i metodyka pracy,
2) Wyniki pracy i wnioskowanie.
Udział w ocenie końcowej - 50%
Aktywność i zaprezentowanie własnego stanowiska na temat analizowanych 
zagadnień.
Udział w ocenie końcowej - 50%</t>
  </si>
  <si>
    <t>uznawania znaczenia wiedzy oraz jej krytycznej analizy i oceny w rozstrzyganiu problemów poznawczych i praktycznych  z zakresu z komputerowego wspomagania procesów produkcyjnych i przetwórczych w organizacji i zarządzaniu systemem produkcyjnym</t>
  </si>
  <si>
    <r>
      <t>)</t>
    </r>
    <r>
      <rPr>
        <vertAlign val="superscript"/>
        <sz val="9"/>
        <rFont val="Arial Narrow"/>
        <family val="2"/>
        <charset val="238"/>
      </rPr>
      <t>*</t>
    </r>
    <r>
      <rPr>
        <sz val="9"/>
        <rFont val="Arial Narrow"/>
        <family val="2"/>
        <charset val="238"/>
      </rPr>
      <t xml:space="preserve"> - Podawane z dokładnością do 0,1 ECTS, gdzie 1 ECTS = 25-30 godz. zajęć</t>
    </r>
  </si>
  <si>
    <t xml:space="preserve">Zaliczenie pisemne (ocena z projektów)
Udział w ocenie końcowej - 25%                                                  
Zaliczenie pisemne (ocena z kolokwiów)
Udział w ocenie końcowej - 25% </t>
  </si>
  <si>
    <t>Opoka E. 2001. Uwagi o pisaniu i redagowaniu prac dyplomowych na studiach technicznych. Wydawnictwo Politechniki Śląskiej, Gliwice</t>
  </si>
  <si>
    <t>Przygotowanie opracowania z zakresu zarządzania produkcją, inżynierii produkcji. Recenzje opracowania wg kryteriów określonych w Regulaminie studiów</t>
  </si>
  <si>
    <t xml:space="preserve">uznawania znaczenia wiedzy oraz jej krytycznej analizy i oceny w rozstrzyganiu problemów poznawczych i praktycznych  z zakresu z komputerowego wspomagania procesów produkcyjnych w oparciu o zastosowaną technikę produkcji </t>
  </si>
  <si>
    <t xml:space="preserve">Dyscyplina </t>
  </si>
  <si>
    <t>Zaliczenie pisemne i ustne (ocena ze sprawozdań, zaliczenie ze znajomości programu). Udział w cenie końcowej - 50%;</t>
  </si>
  <si>
    <t>Zaliczenie pisemne (projekty). Udział w ocenie końcowej - 50%</t>
  </si>
  <si>
    <r>
      <t>)</t>
    </r>
    <r>
      <rPr>
        <vertAlign val="superscript"/>
        <sz val="9"/>
        <color indexed="8"/>
        <rFont val="Arial Narrow"/>
        <family val="2"/>
        <charset val="238"/>
      </rPr>
      <t>*</t>
    </r>
    <r>
      <rPr>
        <sz val="9"/>
        <color indexed="8"/>
        <rFont val="Arial Narrow"/>
        <family val="2"/>
        <charset val="238"/>
      </rPr>
      <t xml:space="preserve"> - Podawane z dokładnością do 0,1 ECTS, gdzie 1 ECTS = 25-30 godz. zajęć</t>
    </r>
  </si>
  <si>
    <t xml:space="preserve">
Uzupełniająca</t>
  </si>
  <si>
    <t xml:space="preserve">Forma studiów: niestacjonarne (NI)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</si>
</sst>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Narrow"/>
      <family val="2"/>
      <charset val="238"/>
    </font>
    <font>
      <sz val="10"/>
      <name val="Arial Narrow"/>
      <family val="2"/>
      <charset val="238"/>
    </font>
    <font>
      <b/>
      <sz val="10"/>
      <color rgb="FF000000"/>
      <name val="Arial Narrow"/>
      <family val="2"/>
      <charset val="238"/>
    </font>
    <font>
      <b/>
      <sz val="10"/>
      <name val="Arial Narrow"/>
      <family val="2"/>
      <charset val="238"/>
    </font>
    <font>
      <sz val="10"/>
      <color rgb="FF000000"/>
      <name val="Arial Narrow"/>
      <family val="2"/>
      <charset val="238"/>
    </font>
    <font>
      <b/>
      <vertAlign val="superscript"/>
      <sz val="10"/>
      <color indexed="8"/>
      <name val="Arial Narrow"/>
      <family val="2"/>
      <charset val="238"/>
    </font>
    <font>
      <vertAlign val="superscript"/>
      <sz val="10"/>
      <color rgb="FF000000"/>
      <name val="Arial Narrow"/>
      <family val="2"/>
      <charset val="238"/>
    </font>
    <font>
      <sz val="11"/>
      <name val="Arial Narrow"/>
      <family val="2"/>
      <charset val="238"/>
    </font>
    <font>
      <vertAlign val="superscript"/>
      <sz val="11"/>
      <name val="Arial Narrow"/>
      <family val="2"/>
      <charset val="238"/>
    </font>
    <font>
      <b/>
      <sz val="11"/>
      <name val="Arial Narrow"/>
      <family val="2"/>
      <charset val="238"/>
    </font>
    <font>
      <sz val="11"/>
      <color rgb="FFFF0000"/>
      <name val="Arial Narrow"/>
      <family val="2"/>
      <charset val="238"/>
    </font>
    <font>
      <sz val="11"/>
      <color theme="1"/>
      <name val="Arial Narrow"/>
      <family val="2"/>
      <charset val="238"/>
    </font>
    <font>
      <b/>
      <sz val="11"/>
      <color theme="1"/>
      <name val="Arial Narrow"/>
      <family val="2"/>
      <charset val="238"/>
    </font>
    <font>
      <sz val="11"/>
      <name val="Wingdings 3"/>
      <family val="1"/>
      <charset val="238"/>
    </font>
    <font>
      <sz val="11"/>
      <name val="Gill Sans MT"/>
      <family val="2"/>
      <charset val="238"/>
    </font>
    <font>
      <sz val="11"/>
      <color rgb="FF000000"/>
      <name val="Arial Narrow"/>
      <family val="2"/>
      <charset val="238"/>
    </font>
    <font>
      <b/>
      <sz val="11"/>
      <color rgb="FF000000"/>
      <name val="Arial Narrow"/>
      <family val="2"/>
      <charset val="238"/>
    </font>
    <font>
      <sz val="11"/>
      <color rgb="FF002060"/>
      <name val="Arial Narrow"/>
      <family val="2"/>
      <charset val="238"/>
    </font>
    <font>
      <i/>
      <sz val="11"/>
      <color rgb="FF000000"/>
      <name val="Arial Narrow"/>
      <family val="2"/>
      <charset val="238"/>
    </font>
    <font>
      <sz val="11"/>
      <color theme="1"/>
      <name val="Times New Roman"/>
      <family val="1"/>
      <charset val="238"/>
    </font>
    <font>
      <sz val="11"/>
      <color rgb="FF000000"/>
      <name val="Calibri"/>
      <family val="2"/>
      <charset val="238"/>
    </font>
    <font>
      <vertAlign val="superscript"/>
      <sz val="11"/>
      <color rgb="FF000000"/>
      <name val="Arial Narrow"/>
      <family val="2"/>
      <charset val="238"/>
    </font>
    <font>
      <b/>
      <i/>
      <sz val="11"/>
      <color rgb="FF000000"/>
      <name val="Arial Narrow"/>
      <family val="2"/>
      <charset val="238"/>
    </font>
    <font>
      <sz val="11"/>
      <name val="Calibri"/>
      <family val="2"/>
      <charset val="238"/>
      <scheme val="minor"/>
    </font>
    <font>
      <sz val="11"/>
      <name val="Calibri"/>
      <family val="2"/>
      <charset val="238"/>
    </font>
    <font>
      <i/>
      <sz val="10"/>
      <name val="Arial Narrow"/>
      <family val="2"/>
      <charset val="238"/>
    </font>
    <font>
      <b/>
      <sz val="10"/>
      <color theme="1"/>
      <name val="Arial Narrow"/>
      <family val="2"/>
      <charset val="238"/>
    </font>
    <font>
      <sz val="9"/>
      <name val="Arial Narrow"/>
      <family val="2"/>
      <charset val="238"/>
    </font>
    <font>
      <sz val="9"/>
      <color theme="1"/>
      <name val="Arial Narrow"/>
      <family val="2"/>
      <charset val="238"/>
    </font>
    <font>
      <i/>
      <sz val="10"/>
      <color theme="1"/>
      <name val="Arial Narrow"/>
      <family val="2"/>
      <charset val="238"/>
    </font>
    <font>
      <b/>
      <i/>
      <sz val="10"/>
      <color theme="1"/>
      <name val="Arial Narrow"/>
      <family val="2"/>
      <charset val="238"/>
    </font>
    <font>
      <sz val="10"/>
      <color theme="1"/>
      <name val="Czcionka tekstu podstawowego"/>
      <family val="2"/>
      <charset val="238"/>
    </font>
    <font>
      <b/>
      <vertAlign val="superscript"/>
      <sz val="10"/>
      <color theme="1"/>
      <name val="Arial Narrow"/>
      <family val="2"/>
      <charset val="238"/>
    </font>
    <font>
      <vertAlign val="superscript"/>
      <sz val="11"/>
      <color theme="1"/>
      <name val="Arial Narrow"/>
      <family val="2"/>
      <charset val="238"/>
    </font>
    <font>
      <vertAlign val="superscript"/>
      <sz val="11"/>
      <color indexed="8"/>
      <name val="Arial Narrow"/>
      <family val="2"/>
      <charset val="238"/>
    </font>
    <font>
      <sz val="11"/>
      <color indexed="8"/>
      <name val="Arial Narrow"/>
      <family val="2"/>
      <charset val="238"/>
    </font>
    <font>
      <i/>
      <sz val="11"/>
      <color theme="1"/>
      <name val="Arial Narrow"/>
      <family val="2"/>
      <charset val="238"/>
    </font>
    <font>
      <b/>
      <i/>
      <sz val="11"/>
      <color theme="1"/>
      <name val="Arial Narrow"/>
      <family val="2"/>
      <charset val="238"/>
    </font>
    <font>
      <b/>
      <sz val="11"/>
      <name val="Arial Narrow"/>
      <family val="2"/>
    </font>
    <font>
      <sz val="11"/>
      <color rgb="FF000000"/>
      <name val="Arial Narrow"/>
      <family val="2"/>
    </font>
    <font>
      <sz val="11"/>
      <color theme="1"/>
      <name val="Arial Narrow"/>
      <family val="2"/>
    </font>
    <font>
      <vertAlign val="superscript"/>
      <sz val="10"/>
      <name val="Arial Narrow"/>
      <family val="2"/>
      <charset val="238"/>
    </font>
    <font>
      <vertAlign val="subscript"/>
      <sz val="11"/>
      <color indexed="8"/>
      <name val="Arial Narrow"/>
      <family val="2"/>
      <charset val="238"/>
    </font>
    <font>
      <vertAlign val="superscript"/>
      <sz val="9"/>
      <name val="Arial Narrow"/>
      <family val="2"/>
      <charset val="238"/>
    </font>
    <font>
      <vertAlign val="superscript"/>
      <sz val="9"/>
      <color indexed="8"/>
      <name val="Arial Narrow"/>
      <family val="2"/>
      <charset val="238"/>
    </font>
    <font>
      <sz val="9"/>
      <color indexed="8"/>
      <name val="Arial Narrow"/>
      <family val="2"/>
      <charset val="238"/>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8"/>
      </top>
      <bottom/>
      <diagonal/>
    </border>
    <border>
      <left style="thin">
        <color auto="1"/>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1">
    <xf numFmtId="0" fontId="0" fillId="0" borderId="0"/>
    <xf numFmtId="0" fontId="6" fillId="0" borderId="0"/>
    <xf numFmtId="0" fontId="5" fillId="0" borderId="0"/>
    <xf numFmtId="0" fontId="27" fillId="0" borderId="0"/>
    <xf numFmtId="0" fontId="27" fillId="0" borderId="0"/>
    <xf numFmtId="0" fontId="4" fillId="0" borderId="0"/>
    <xf numFmtId="0" fontId="3" fillId="0" borderId="0"/>
    <xf numFmtId="0" fontId="3" fillId="0" borderId="0"/>
    <xf numFmtId="0" fontId="2" fillId="0" borderId="0"/>
    <xf numFmtId="0" fontId="2" fillId="0" borderId="0"/>
    <xf numFmtId="0" fontId="1" fillId="0" borderId="0"/>
  </cellStyleXfs>
  <cellXfs count="1929">
    <xf numFmtId="0" fontId="0" fillId="0" borderId="0" xfId="0"/>
    <xf numFmtId="0" fontId="7" fillId="0" borderId="0" xfId="0" applyFont="1" applyFill="1"/>
    <xf numFmtId="0" fontId="7" fillId="0" borderId="0" xfId="0" applyFont="1" applyFill="1" applyAlignment="1">
      <alignment horizontal="right" indent="5"/>
    </xf>
    <xf numFmtId="0" fontId="8" fillId="0" borderId="0" xfId="0" applyFont="1" applyFill="1" applyAlignment="1">
      <alignment vertical="center"/>
    </xf>
    <xf numFmtId="0" fontId="8" fillId="0" borderId="0" xfId="0" applyFont="1" applyFill="1" applyAlignment="1">
      <alignment vertical="center" wrapText="1"/>
    </xf>
    <xf numFmtId="0" fontId="10" fillId="0" borderId="0" xfId="0" applyFont="1" applyFill="1" applyAlignment="1">
      <alignment horizontal="right" vertical="center"/>
    </xf>
    <xf numFmtId="0" fontId="11" fillId="0" borderId="1" xfId="0" applyFont="1" applyFill="1" applyBorder="1" applyAlignment="1">
      <alignment vertical="center"/>
    </xf>
    <xf numFmtId="0" fontId="8" fillId="0" borderId="1" xfId="0" applyFont="1" applyFill="1" applyBorder="1" applyAlignment="1">
      <alignment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2" xfId="0" applyFont="1" applyFill="1" applyBorder="1" applyAlignment="1">
      <alignment vertical="center" wrapText="1"/>
    </xf>
    <xf numFmtId="0" fontId="8" fillId="0" borderId="7" xfId="0" applyFont="1" applyFill="1" applyBorder="1" applyAlignment="1">
      <alignment horizontal="center" vertical="center"/>
    </xf>
    <xf numFmtId="0" fontId="11" fillId="0" borderId="0" xfId="0" applyFont="1" applyFill="1" applyBorder="1" applyAlignment="1">
      <alignment wrapText="1"/>
    </xf>
    <xf numFmtId="1" fontId="8" fillId="0" borderId="2" xfId="0" applyNumberFormat="1" applyFont="1" applyFill="1" applyBorder="1" applyAlignment="1">
      <alignment horizontal="center" vertical="center"/>
    </xf>
    <xf numFmtId="0" fontId="8" fillId="0" borderId="5" xfId="0" applyFont="1" applyFill="1" applyBorder="1" applyAlignment="1">
      <alignment vertical="center"/>
    </xf>
    <xf numFmtId="0" fontId="8" fillId="0" borderId="5" xfId="0" applyFont="1" applyFill="1" applyBorder="1" applyAlignment="1">
      <alignment vertical="center" wrapText="1"/>
    </xf>
    <xf numFmtId="0" fontId="7" fillId="0" borderId="0" xfId="0" applyFont="1" applyFill="1" applyBorder="1"/>
    <xf numFmtId="0" fontId="11" fillId="0" borderId="2" xfId="0" applyFont="1" applyFill="1" applyBorder="1" applyAlignment="1">
      <alignment horizontal="left" vertical="center"/>
    </xf>
    <xf numFmtId="0" fontId="7" fillId="0" borderId="2" xfId="0" applyFont="1" applyFill="1" applyBorder="1"/>
    <xf numFmtId="1" fontId="11" fillId="0" borderId="0" xfId="0" applyNumberFormat="1" applyFont="1" applyFill="1" applyBorder="1" applyAlignment="1">
      <alignment horizontal="center"/>
    </xf>
    <xf numFmtId="0" fontId="11" fillId="0" borderId="5" xfId="0" applyFont="1" applyFill="1" applyBorder="1"/>
    <xf numFmtId="0" fontId="11" fillId="0" borderId="7" xfId="0" applyFont="1" applyFill="1" applyBorder="1"/>
    <xf numFmtId="1" fontId="11" fillId="0" borderId="2" xfId="0" applyNumberFormat="1" applyFont="1" applyFill="1" applyBorder="1" applyAlignment="1">
      <alignment horizontal="center"/>
    </xf>
    <xf numFmtId="1" fontId="9" fillId="0" borderId="1" xfId="0" applyNumberFormat="1" applyFont="1" applyFill="1" applyBorder="1" applyAlignment="1">
      <alignment horizontal="center"/>
    </xf>
    <xf numFmtId="1" fontId="9" fillId="0" borderId="3" xfId="0" applyNumberFormat="1" applyFont="1" applyFill="1" applyBorder="1" applyAlignment="1">
      <alignment horizontal="center"/>
    </xf>
    <xf numFmtId="0" fontId="7" fillId="0" borderId="5" xfId="0" applyFont="1" applyFill="1" applyBorder="1"/>
    <xf numFmtId="0" fontId="9" fillId="0" borderId="1" xfId="0" applyFont="1" applyFill="1" applyBorder="1" applyAlignment="1">
      <alignment horizontal="center"/>
    </xf>
    <xf numFmtId="1" fontId="9" fillId="0" borderId="10" xfId="0" applyNumberFormat="1" applyFont="1" applyFill="1" applyBorder="1" applyAlignment="1">
      <alignment horizontal="center"/>
    </xf>
    <xf numFmtId="0" fontId="7" fillId="0" borderId="7" xfId="0" applyFont="1" applyFill="1" applyBorder="1"/>
    <xf numFmtId="1" fontId="11" fillId="0" borderId="5" xfId="0" applyNumberFormat="1" applyFont="1" applyFill="1" applyBorder="1" applyAlignment="1">
      <alignment horizontal="center"/>
    </xf>
    <xf numFmtId="0" fontId="9" fillId="0" borderId="9" xfId="0" applyFont="1" applyFill="1" applyBorder="1" applyAlignment="1">
      <alignment horizontal="center"/>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4" xfId="0" applyFont="1" applyFill="1" applyBorder="1" applyAlignment="1">
      <alignment horizontal="center" vertical="center"/>
    </xf>
    <xf numFmtId="0" fontId="10" fillId="0" borderId="14" xfId="0" applyFont="1" applyFill="1" applyBorder="1" applyAlignment="1">
      <alignment horizontal="center" vertical="center"/>
    </xf>
    <xf numFmtId="1" fontId="10" fillId="0" borderId="14" xfId="0" applyNumberFormat="1" applyFont="1" applyFill="1" applyBorder="1" applyAlignment="1">
      <alignment horizontal="center" vertical="center"/>
    </xf>
    <xf numFmtId="1" fontId="10" fillId="0" borderId="3"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xf>
    <xf numFmtId="0" fontId="11" fillId="0" borderId="1" xfId="0" applyFont="1" applyFill="1" applyBorder="1" applyAlignment="1">
      <alignment wrapText="1"/>
    </xf>
    <xf numFmtId="0" fontId="8" fillId="0" borderId="3" xfId="0" applyFont="1" applyFill="1" applyBorder="1" applyAlignment="1">
      <alignment horizontal="center" vertical="center"/>
    </xf>
    <xf numFmtId="1" fontId="8" fillId="0" borderId="3"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1" fontId="10" fillId="0" borderId="2"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9" fillId="0" borderId="7" xfId="0" applyFont="1" applyFill="1" applyBorder="1" applyAlignment="1">
      <alignment horizontal="center" vertical="center"/>
    </xf>
    <xf numFmtId="0" fontId="10"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xf numFmtId="164" fontId="9" fillId="0" borderId="10" xfId="0" applyNumberFormat="1" applyFont="1" applyFill="1" applyBorder="1" applyAlignment="1">
      <alignment horizontal="center"/>
    </xf>
    <xf numFmtId="0" fontId="7" fillId="0" borderId="0" xfId="0" applyFont="1" applyFill="1" applyAlignment="1">
      <alignment horizontal="center"/>
    </xf>
    <xf numFmtId="0" fontId="14" fillId="0" borderId="0" xfId="1" applyFont="1" applyFill="1" applyAlignment="1">
      <alignment vertical="center"/>
    </xf>
    <xf numFmtId="0" fontId="16" fillId="0" borderId="0" xfId="1" applyFont="1" applyFill="1" applyAlignment="1">
      <alignment vertical="center"/>
    </xf>
    <xf numFmtId="0" fontId="16" fillId="0" borderId="24" xfId="1" applyFont="1" applyFill="1" applyBorder="1" applyAlignment="1">
      <alignment horizontal="center" vertical="center"/>
    </xf>
    <xf numFmtId="0" fontId="14" fillId="0" borderId="21" xfId="1" applyFont="1" applyFill="1" applyBorder="1" applyAlignment="1">
      <alignment horizontal="center" vertical="center"/>
    </xf>
    <xf numFmtId="0" fontId="14" fillId="0" borderId="24" xfId="1" applyFont="1" applyFill="1" applyBorder="1" applyAlignment="1">
      <alignment horizontal="center" vertical="center" wrapText="1"/>
    </xf>
    <xf numFmtId="164" fontId="14" fillId="0" borderId="24" xfId="1" applyNumberFormat="1" applyFont="1" applyFill="1" applyBorder="1" applyAlignment="1">
      <alignment horizontal="center" vertical="center" wrapText="1"/>
    </xf>
    <xf numFmtId="0" fontId="14" fillId="0" borderId="24" xfId="1" applyFont="1" applyFill="1" applyBorder="1" applyAlignment="1">
      <alignment vertical="center"/>
    </xf>
    <xf numFmtId="164" fontId="14" fillId="0" borderId="24" xfId="1" applyNumberFormat="1" applyFont="1" applyFill="1" applyBorder="1" applyAlignment="1">
      <alignment horizontal="center" vertical="center"/>
    </xf>
    <xf numFmtId="0" fontId="14" fillId="0" borderId="24" xfId="1" applyFont="1" applyFill="1" applyBorder="1" applyAlignment="1">
      <alignment horizontal="center" vertical="center"/>
    </xf>
    <xf numFmtId="0" fontId="18" fillId="0" borderId="19" xfId="1" applyFont="1" applyFill="1" applyBorder="1" applyAlignment="1">
      <alignment horizontal="center" vertical="center" wrapText="1"/>
    </xf>
    <xf numFmtId="0" fontId="22" fillId="0" borderId="0" xfId="3" applyFont="1" applyAlignment="1" applyProtection="1">
      <alignment vertical="center"/>
    </xf>
    <xf numFmtId="0" fontId="27" fillId="0" borderId="0" xfId="3" applyFont="1" applyAlignment="1" applyProtection="1"/>
    <xf numFmtId="0" fontId="17" fillId="0" borderId="0" xfId="3" applyFont="1" applyAlignment="1" applyProtection="1">
      <alignment vertical="center"/>
    </xf>
    <xf numFmtId="0" fontId="23" fillId="0" borderId="0" xfId="3" applyFont="1" applyAlignment="1" applyProtection="1">
      <alignment vertical="center"/>
    </xf>
    <xf numFmtId="0" fontId="22" fillId="0" borderId="10" xfId="3" applyFont="1" applyBorder="1" applyAlignment="1" applyProtection="1">
      <alignment horizontal="center" vertical="center"/>
    </xf>
    <xf numFmtId="0" fontId="24" fillId="0" borderId="0" xfId="3" applyFont="1" applyAlignment="1" applyProtection="1">
      <alignment vertical="center"/>
    </xf>
    <xf numFmtId="0" fontId="31" fillId="0" borderId="0" xfId="4" applyFont="1" applyFill="1"/>
    <xf numFmtId="0" fontId="14" fillId="0" borderId="0" xfId="4" applyFont="1" applyFill="1" applyAlignment="1">
      <alignment vertical="center"/>
    </xf>
    <xf numFmtId="0" fontId="16" fillId="0" borderId="0" xfId="4" applyFont="1" applyFill="1" applyAlignment="1">
      <alignment vertical="center"/>
    </xf>
    <xf numFmtId="0" fontId="14" fillId="0" borderId="0" xfId="4" applyFont="1" applyAlignment="1">
      <alignment vertical="center"/>
    </xf>
    <xf numFmtId="164" fontId="14" fillId="0" borderId="1" xfId="4" applyNumberFormat="1" applyFont="1" applyBorder="1" applyAlignment="1">
      <alignment horizontal="center" vertical="center" wrapText="1"/>
    </xf>
    <xf numFmtId="0" fontId="14" fillId="0" borderId="0" xfId="4" applyFont="1" applyAlignment="1">
      <alignment horizontal="center" vertical="center" wrapText="1"/>
    </xf>
    <xf numFmtId="0" fontId="14" fillId="0" borderId="0" xfId="4" applyFont="1" applyAlignment="1">
      <alignment vertical="center" wrapText="1"/>
    </xf>
    <xf numFmtId="0" fontId="14" fillId="0" borderId="1" xfId="4" applyFont="1" applyBorder="1" applyAlignment="1">
      <alignment horizontal="center" vertical="center"/>
    </xf>
    <xf numFmtId="0" fontId="14" fillId="0" borderId="1" xfId="4" applyFont="1" applyBorder="1" applyAlignment="1">
      <alignment vertical="center"/>
    </xf>
    <xf numFmtId="164" fontId="14" fillId="0" borderId="1" xfId="4" applyNumberFormat="1" applyFont="1" applyBorder="1" applyAlignment="1">
      <alignment horizontal="center" vertical="center"/>
    </xf>
    <xf numFmtId="0" fontId="16" fillId="0" borderId="0" xfId="4" applyFont="1" applyAlignment="1">
      <alignment vertical="center"/>
    </xf>
    <xf numFmtId="0" fontId="14" fillId="0" borderId="4" xfId="4" applyFont="1" applyBorder="1" applyAlignment="1">
      <alignment horizontal="left" vertical="center"/>
    </xf>
    <xf numFmtId="0" fontId="16" fillId="0" borderId="1" xfId="4"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left" vertical="center" wrapText="1"/>
    </xf>
    <xf numFmtId="0" fontId="32" fillId="0" borderId="10" xfId="0" applyFont="1" applyBorder="1" applyAlignment="1">
      <alignment horizontal="center" vertical="center"/>
    </xf>
    <xf numFmtId="1" fontId="32" fillId="0" borderId="10" xfId="0" applyNumberFormat="1" applyFont="1" applyBorder="1" applyAlignment="1">
      <alignment horizontal="center" vertical="center"/>
    </xf>
    <xf numFmtId="9" fontId="32" fillId="0" borderId="10" xfId="0" applyNumberFormat="1"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vertical="center"/>
    </xf>
    <xf numFmtId="0" fontId="7" fillId="0" borderId="0" xfId="0" applyFont="1" applyBorder="1" applyAlignment="1">
      <alignment vertical="center"/>
    </xf>
    <xf numFmtId="0" fontId="10" fillId="0" borderId="4" xfId="0" applyFont="1" applyBorder="1" applyAlignment="1">
      <alignment vertical="center"/>
    </xf>
    <xf numFmtId="0" fontId="9" fillId="0" borderId="0" xfId="0" applyFont="1" applyBorder="1" applyAlignment="1">
      <alignment vertical="center"/>
    </xf>
    <xf numFmtId="0" fontId="33" fillId="0" borderId="0" xfId="0" applyFont="1" applyAlignment="1">
      <alignment vertical="center"/>
    </xf>
    <xf numFmtId="0" fontId="35" fillId="0" borderId="0" xfId="0" applyFont="1" applyBorder="1" applyAlignment="1">
      <alignment vertical="center"/>
    </xf>
    <xf numFmtId="0" fontId="35" fillId="0" borderId="0" xfId="0" applyFont="1" applyAlignment="1">
      <alignment vertical="center"/>
    </xf>
    <xf numFmtId="0" fontId="8" fillId="0" borderId="9"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0" xfId="0" applyFont="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Fill="1" applyBorder="1" applyAlignment="1">
      <alignment horizontal="center" vertical="center" wrapText="1"/>
    </xf>
    <xf numFmtId="0" fontId="34" fillId="0" borderId="0" xfId="0" applyFont="1" applyAlignment="1">
      <alignment vertical="center"/>
    </xf>
    <xf numFmtId="0" fontId="7" fillId="0" borderId="0" xfId="0" applyFont="1" applyFill="1" applyAlignment="1"/>
    <xf numFmtId="0" fontId="7" fillId="0" borderId="0" xfId="0" applyFont="1" applyFill="1" applyBorder="1" applyAlignment="1"/>
    <xf numFmtId="0" fontId="10" fillId="0" borderId="22" xfId="0" applyFont="1" applyFill="1" applyBorder="1" applyAlignment="1">
      <alignment horizontal="center" vertical="center"/>
    </xf>
    <xf numFmtId="0" fontId="33" fillId="0" borderId="0" xfId="0" applyFont="1" applyBorder="1" applyAlignment="1">
      <alignment vertical="center"/>
    </xf>
    <xf numFmtId="0" fontId="16" fillId="0" borderId="0" xfId="4" applyFont="1" applyAlignment="1">
      <alignment vertical="center"/>
    </xf>
    <xf numFmtId="0" fontId="36" fillId="0" borderId="0" xfId="0" applyFont="1" applyBorder="1" applyAlignment="1">
      <alignment vertical="center"/>
    </xf>
    <xf numFmtId="0" fontId="37" fillId="0" borderId="0" xfId="0" applyFont="1" applyBorder="1" applyAlignment="1">
      <alignment vertical="center"/>
    </xf>
    <xf numFmtId="164" fontId="8" fillId="0" borderId="2" xfId="0" applyNumberFormat="1" applyFont="1" applyBorder="1" applyAlignment="1">
      <alignment horizontal="center" vertical="center"/>
    </xf>
    <xf numFmtId="164" fontId="7" fillId="0" borderId="2"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33" fillId="0" borderId="10" xfId="0" applyFont="1" applyBorder="1" applyAlignment="1">
      <alignment horizontal="left" vertical="center"/>
    </xf>
    <xf numFmtId="164" fontId="33" fillId="0" borderId="3" xfId="0" applyNumberFormat="1" applyFont="1" applyBorder="1" applyAlignment="1">
      <alignment horizontal="center" vertical="center"/>
    </xf>
    <xf numFmtId="164" fontId="33" fillId="0" borderId="10"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33" fillId="0" borderId="4" xfId="0" applyFont="1" applyBorder="1" applyAlignment="1">
      <alignment horizontal="center" vertical="center"/>
    </xf>
    <xf numFmtId="164" fontId="33" fillId="0" borderId="14" xfId="0" applyNumberFormat="1" applyFont="1" applyBorder="1" applyAlignment="1">
      <alignment horizontal="center" vertical="center"/>
    </xf>
    <xf numFmtId="164" fontId="33" fillId="0" borderId="4" xfId="0" applyNumberFormat="1" applyFont="1" applyBorder="1" applyAlignment="1">
      <alignment horizontal="center" vertical="center"/>
    </xf>
    <xf numFmtId="0" fontId="8" fillId="0" borderId="0" xfId="0" applyFont="1" applyFill="1" applyBorder="1" applyAlignment="1">
      <alignment vertical="center" wrapText="1"/>
    </xf>
    <xf numFmtId="164" fontId="7" fillId="0" borderId="0" xfId="0" applyNumberFormat="1" applyFont="1" applyAlignment="1">
      <alignment horizontal="center" vertical="center"/>
    </xf>
    <xf numFmtId="164" fontId="33" fillId="0" borderId="10" xfId="0" applyNumberFormat="1" applyFont="1" applyBorder="1" applyAlignment="1">
      <alignment horizontal="left" vertical="center"/>
    </xf>
    <xf numFmtId="164" fontId="8" fillId="0" borderId="3"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33" fillId="0" borderId="0" xfId="0" applyNumberFormat="1" applyFont="1" applyBorder="1" applyAlignment="1">
      <alignment horizontal="center" vertical="center"/>
    </xf>
    <xf numFmtId="164" fontId="33" fillId="0" borderId="5" xfId="0" applyNumberFormat="1" applyFont="1" applyBorder="1" applyAlignment="1">
      <alignment horizontal="left" vertical="center"/>
    </xf>
    <xf numFmtId="164" fontId="33" fillId="0" borderId="2" xfId="0" applyNumberFormat="1" applyFont="1" applyBorder="1" applyAlignment="1">
      <alignment horizontal="center" vertical="center"/>
    </xf>
    <xf numFmtId="164" fontId="33" fillId="0" borderId="5" xfId="0" applyNumberFormat="1" applyFont="1" applyBorder="1" applyAlignment="1">
      <alignment horizontal="center" vertical="center"/>
    </xf>
    <xf numFmtId="0" fontId="7" fillId="0" borderId="10" xfId="0" applyFont="1" applyBorder="1" applyAlignment="1">
      <alignment horizontal="left" vertical="center"/>
    </xf>
    <xf numFmtId="164" fontId="7" fillId="0" borderId="10" xfId="0" applyNumberFormat="1" applyFont="1" applyBorder="1" applyAlignment="1">
      <alignment horizontal="center" vertical="center"/>
    </xf>
    <xf numFmtId="0" fontId="8" fillId="0" borderId="0" xfId="0" applyFont="1" applyBorder="1" applyAlignment="1">
      <alignment vertical="center" wrapText="1"/>
    </xf>
    <xf numFmtId="0" fontId="7" fillId="0" borderId="10" xfId="0" applyFont="1" applyBorder="1" applyAlignment="1">
      <alignment horizontal="center" vertical="center"/>
    </xf>
    <xf numFmtId="0" fontId="7" fillId="0" borderId="27" xfId="0" applyFont="1" applyBorder="1" applyAlignment="1">
      <alignment horizontal="left" vertical="center"/>
    </xf>
    <xf numFmtId="164" fontId="7" fillId="0" borderId="27" xfId="0" applyNumberFormat="1" applyFont="1" applyBorder="1" applyAlignment="1">
      <alignment horizontal="center" vertical="center"/>
    </xf>
    <xf numFmtId="164" fontId="7" fillId="0" borderId="25"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7" fillId="0" borderId="4" xfId="0" applyNumberFormat="1" applyFont="1" applyBorder="1" applyAlignment="1">
      <alignment horizontal="center" vertical="center"/>
    </xf>
    <xf numFmtId="0" fontId="33" fillId="0" borderId="25" xfId="0" applyFont="1" applyBorder="1" applyAlignment="1">
      <alignment horizontal="center" vertical="center"/>
    </xf>
    <xf numFmtId="0" fontId="33" fillId="0" borderId="27" xfId="0" applyFont="1" applyBorder="1" applyAlignment="1">
      <alignment horizontal="left" vertical="center"/>
    </xf>
    <xf numFmtId="164" fontId="33" fillId="0" borderId="25" xfId="0" applyNumberFormat="1" applyFont="1" applyBorder="1" applyAlignment="1">
      <alignment horizontal="center" vertical="center"/>
    </xf>
    <xf numFmtId="164" fontId="8" fillId="0" borderId="2"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4" fontId="33" fillId="0" borderId="27" xfId="0" applyNumberFormat="1" applyFont="1" applyBorder="1" applyAlignment="1">
      <alignment horizontal="center" vertical="center"/>
    </xf>
    <xf numFmtId="0" fontId="33" fillId="0" borderId="9" xfId="0" applyFont="1" applyBorder="1" applyAlignment="1">
      <alignment horizontal="center" vertical="center"/>
    </xf>
    <xf numFmtId="0" fontId="33" fillId="0" borderId="3" xfId="0" applyFont="1" applyBorder="1" applyAlignment="1">
      <alignment horizontal="left" vertical="center"/>
    </xf>
    <xf numFmtId="0" fontId="7" fillId="0" borderId="5" xfId="0" applyFont="1" applyBorder="1" applyAlignment="1">
      <alignment horizontal="left" vertical="center"/>
    </xf>
    <xf numFmtId="0" fontId="8" fillId="0" borderId="2" xfId="0" applyFont="1" applyFill="1" applyBorder="1" applyAlignment="1">
      <alignment horizontal="left" vertical="center"/>
    </xf>
    <xf numFmtId="164" fontId="11" fillId="0" borderId="2"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7" fillId="0" borderId="7" xfId="0" applyNumberFormat="1" applyFont="1" applyBorder="1" applyAlignment="1">
      <alignment horizontal="center" vertical="center"/>
    </xf>
    <xf numFmtId="0" fontId="8" fillId="0" borderId="2" xfId="0" applyFont="1" applyFill="1" applyBorder="1"/>
    <xf numFmtId="0" fontId="7" fillId="0" borderId="0" xfId="0" applyFont="1" applyBorder="1"/>
    <xf numFmtId="0" fontId="33" fillId="0" borderId="23" xfId="0" applyFont="1" applyBorder="1" applyAlignment="1">
      <alignment horizontal="center" vertical="center"/>
    </xf>
    <xf numFmtId="0" fontId="33" fillId="0" borderId="7" xfId="0" applyFont="1" applyBorder="1" applyAlignment="1">
      <alignment horizontal="center" vertical="center"/>
    </xf>
    <xf numFmtId="1" fontId="7" fillId="0" borderId="2" xfId="0" applyNumberFormat="1" applyFont="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left" vertical="center"/>
    </xf>
    <xf numFmtId="1" fontId="7" fillId="0" borderId="14" xfId="0" applyNumberFormat="1" applyFont="1" applyBorder="1" applyAlignment="1">
      <alignment horizontal="center" vertical="center"/>
    </xf>
    <xf numFmtId="0" fontId="33" fillId="0" borderId="25" xfId="0" applyFont="1" applyBorder="1" applyAlignment="1">
      <alignment horizontal="center" vertical="center" wrapText="1"/>
    </xf>
    <xf numFmtId="0" fontId="33" fillId="0" borderId="27" xfId="0" applyFont="1" applyBorder="1" applyAlignment="1">
      <alignment horizontal="left" vertical="center" wrapText="1"/>
    </xf>
    <xf numFmtId="164" fontId="33" fillId="0" borderId="27" xfId="0" applyNumberFormat="1"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7" fillId="0" borderId="0" xfId="0" applyFont="1" applyAlignment="1">
      <alignment vertical="top"/>
    </xf>
    <xf numFmtId="0" fontId="9" fillId="0" borderId="0" xfId="5" applyFont="1" applyFill="1" applyBorder="1" applyAlignment="1">
      <alignment vertical="center"/>
    </xf>
    <xf numFmtId="0" fontId="7" fillId="0" borderId="0" xfId="5" applyFont="1"/>
    <xf numFmtId="0" fontId="11" fillId="0" borderId="24" xfId="5" applyFont="1" applyFill="1" applyBorder="1" applyAlignment="1">
      <alignment vertical="center"/>
    </xf>
    <xf numFmtId="0" fontId="8" fillId="0" borderId="24" xfId="5" applyFont="1" applyFill="1" applyBorder="1" applyAlignment="1">
      <alignment vertical="center"/>
    </xf>
    <xf numFmtId="0" fontId="33" fillId="0" borderId="9" xfId="5" applyFont="1" applyBorder="1" applyAlignment="1">
      <alignment horizontal="center" vertical="center" wrapText="1"/>
    </xf>
    <xf numFmtId="0" fontId="33" fillId="0" borderId="3" xfId="5" applyFont="1" applyBorder="1" applyAlignment="1">
      <alignment horizontal="center" vertical="center" wrapText="1"/>
    </xf>
    <xf numFmtId="0" fontId="33" fillId="0" borderId="10" xfId="5" applyFont="1" applyBorder="1" applyAlignment="1">
      <alignment horizontal="center" vertical="center" wrapText="1"/>
    </xf>
    <xf numFmtId="0" fontId="7" fillId="0" borderId="27" xfId="5" applyFont="1" applyBorder="1" applyAlignment="1">
      <alignment horizontal="center" vertical="center" wrapText="1"/>
    </xf>
    <xf numFmtId="0" fontId="7" fillId="0" borderId="5" xfId="5" applyFont="1" applyBorder="1" applyAlignment="1">
      <alignment horizontal="center" vertical="center" wrapText="1"/>
    </xf>
    <xf numFmtId="0" fontId="7" fillId="0" borderId="0" xfId="5" applyFont="1" applyBorder="1" applyAlignment="1">
      <alignment vertical="center"/>
    </xf>
    <xf numFmtId="0" fontId="9" fillId="0" borderId="0" xfId="5" applyFont="1" applyBorder="1" applyAlignment="1">
      <alignment vertical="center"/>
    </xf>
    <xf numFmtId="0" fontId="7" fillId="0" borderId="0" xfId="5" applyFont="1" applyBorder="1"/>
    <xf numFmtId="0" fontId="11" fillId="0" borderId="0" xfId="5" applyFont="1" applyBorder="1" applyAlignment="1">
      <alignment vertical="center"/>
    </xf>
    <xf numFmtId="0" fontId="7" fillId="0" borderId="16" xfId="5" applyFont="1" applyBorder="1" applyAlignment="1">
      <alignment horizontal="center" vertical="center" wrapText="1"/>
    </xf>
    <xf numFmtId="49" fontId="7" fillId="0" borderId="26" xfId="5" applyNumberFormat="1" applyFont="1" applyBorder="1" applyAlignment="1">
      <alignment vertical="center" wrapText="1"/>
    </xf>
    <xf numFmtId="49" fontId="7" fillId="0" borderId="2" xfId="5" applyNumberFormat="1" applyFont="1" applyBorder="1" applyAlignment="1">
      <alignment vertical="center" wrapText="1"/>
    </xf>
    <xf numFmtId="0" fontId="7" fillId="0" borderId="14" xfId="5" applyFont="1" applyBorder="1"/>
    <xf numFmtId="0" fontId="7" fillId="0" borderId="10" xfId="5" applyFont="1" applyFill="1" applyBorder="1" applyAlignment="1">
      <alignment horizontal="center" vertical="center" wrapText="1"/>
    </xf>
    <xf numFmtId="0" fontId="7" fillId="0" borderId="16" xfId="5" applyFont="1" applyFill="1" applyBorder="1" applyAlignment="1">
      <alignment horizontal="center" vertical="center" wrapText="1"/>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33" fillId="0" borderId="2"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Border="1" applyAlignment="1">
      <alignment horizontal="left" vertical="center"/>
    </xf>
    <xf numFmtId="0" fontId="33" fillId="0" borderId="4" xfId="0" applyFont="1" applyBorder="1" applyAlignment="1">
      <alignment horizontal="left" vertical="center"/>
    </xf>
    <xf numFmtId="0" fontId="7" fillId="0" borderId="7" xfId="0" applyFont="1" applyBorder="1" applyAlignment="1">
      <alignment horizontal="center" vertical="center"/>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164" fontId="7" fillId="0" borderId="0" xfId="0" applyNumberFormat="1" applyFont="1" applyBorder="1" applyAlignment="1">
      <alignment horizontal="center" vertical="center"/>
    </xf>
    <xf numFmtId="0" fontId="33" fillId="0" borderId="0" xfId="0" applyFont="1" applyBorder="1" applyAlignment="1">
      <alignment horizontal="center" vertical="center"/>
    </xf>
    <xf numFmtId="0" fontId="16" fillId="0" borderId="0" xfId="4" applyFont="1" applyAlignment="1">
      <alignment vertical="center"/>
    </xf>
    <xf numFmtId="0" fontId="14" fillId="0" borderId="1" xfId="4" applyFont="1" applyBorder="1" applyAlignment="1">
      <alignment horizontal="center" vertical="center" wrapText="1"/>
    </xf>
    <xf numFmtId="0" fontId="14" fillId="0" borderId="0" xfId="6" applyFont="1" applyFill="1" applyAlignment="1">
      <alignment vertical="center"/>
    </xf>
    <xf numFmtId="0" fontId="14" fillId="0" borderId="24" xfId="6" applyFont="1" applyFill="1" applyBorder="1" applyAlignment="1">
      <alignment horizontal="center" vertical="center" wrapText="1"/>
    </xf>
    <xf numFmtId="164" fontId="14" fillId="0" borderId="24" xfId="6" applyNumberFormat="1" applyFont="1" applyFill="1" applyBorder="1" applyAlignment="1">
      <alignment horizontal="center" vertical="center" wrapText="1"/>
    </xf>
    <xf numFmtId="0" fontId="14" fillId="0" borderId="0" xfId="6" applyFont="1" applyFill="1" applyAlignment="1">
      <alignment horizontal="center" vertical="center" wrapText="1"/>
    </xf>
    <xf numFmtId="0" fontId="14" fillId="0" borderId="0" xfId="6" applyFont="1" applyFill="1" applyAlignment="1">
      <alignment vertical="center" wrapText="1"/>
    </xf>
    <xf numFmtId="0" fontId="14" fillId="0" borderId="24" xfId="6" applyFont="1" applyFill="1" applyBorder="1" applyAlignment="1">
      <alignment horizontal="center" vertical="center"/>
    </xf>
    <xf numFmtId="164" fontId="14" fillId="0" borderId="24" xfId="6" applyNumberFormat="1" applyFont="1" applyFill="1" applyBorder="1" applyAlignment="1">
      <alignment horizontal="center" vertical="center"/>
    </xf>
    <xf numFmtId="0" fontId="16" fillId="0" borderId="0" xfId="6" applyFont="1" applyFill="1" applyAlignment="1">
      <alignment vertical="center"/>
    </xf>
    <xf numFmtId="0" fontId="14" fillId="0" borderId="0" xfId="7" applyFont="1" applyFill="1" applyAlignment="1">
      <alignment vertical="center"/>
    </xf>
    <xf numFmtId="0" fontId="14" fillId="0" borderId="0" xfId="7" applyFont="1" applyFill="1" applyBorder="1" applyAlignment="1">
      <alignment vertical="center"/>
    </xf>
    <xf numFmtId="0" fontId="14" fillId="0" borderId="0" xfId="7" applyFont="1" applyFill="1" applyAlignment="1">
      <alignment horizontal="center" vertical="center" wrapText="1"/>
    </xf>
    <xf numFmtId="0" fontId="16" fillId="0" borderId="0" xfId="7" applyFont="1" applyFill="1" applyAlignment="1">
      <alignment vertical="center"/>
    </xf>
    <xf numFmtId="0" fontId="16" fillId="0" borderId="0" xfId="7" applyFont="1" applyFill="1" applyBorder="1" applyAlignment="1">
      <alignment vertical="center"/>
    </xf>
    <xf numFmtId="0" fontId="14" fillId="0" borderId="0" xfId="7" applyFont="1" applyFill="1" applyAlignment="1">
      <alignment vertical="center" wrapText="1"/>
    </xf>
    <xf numFmtId="0" fontId="14" fillId="0" borderId="0" xfId="7" applyFont="1" applyFill="1" applyAlignment="1">
      <alignment horizontal="left" vertical="center"/>
    </xf>
    <xf numFmtId="0" fontId="14" fillId="0" borderId="1" xfId="6" applyFont="1" applyFill="1" applyBorder="1" applyAlignment="1">
      <alignment horizontal="center" vertical="center" wrapText="1"/>
    </xf>
    <xf numFmtId="164" fontId="14" fillId="0" borderId="1" xfId="6" applyNumberFormat="1" applyFont="1" applyFill="1" applyBorder="1" applyAlignment="1">
      <alignment horizontal="center" vertical="center" wrapText="1"/>
    </xf>
    <xf numFmtId="0" fontId="14" fillId="0" borderId="0" xfId="6" applyFont="1" applyFill="1" applyBorder="1" applyAlignment="1">
      <alignment vertical="center"/>
    </xf>
    <xf numFmtId="0" fontId="16" fillId="0" borderId="0" xfId="6" applyFont="1" applyFill="1" applyBorder="1" applyAlignment="1">
      <alignment vertical="center"/>
    </xf>
    <xf numFmtId="0" fontId="14" fillId="0" borderId="0" xfId="7" applyFont="1" applyAlignment="1">
      <alignment vertical="center"/>
    </xf>
    <xf numFmtId="0" fontId="16" fillId="0" borderId="0" xfId="7" applyFont="1" applyAlignment="1">
      <alignment vertical="center"/>
    </xf>
    <xf numFmtId="0" fontId="14" fillId="0" borderId="0" xfId="7" applyFont="1" applyBorder="1" applyAlignment="1">
      <alignment vertical="center" wrapText="1"/>
    </xf>
    <xf numFmtId="0" fontId="16" fillId="0" borderId="24" xfId="7" applyFont="1" applyFill="1" applyBorder="1" applyAlignment="1">
      <alignment vertical="center"/>
    </xf>
    <xf numFmtId="0" fontId="16" fillId="0" borderId="24" xfId="7" applyFont="1" applyFill="1" applyBorder="1" applyAlignment="1">
      <alignment horizontal="center" vertical="center"/>
    </xf>
    <xf numFmtId="0" fontId="14" fillId="0" borderId="24" xfId="7" applyFont="1" applyFill="1" applyBorder="1" applyAlignment="1">
      <alignment horizontal="left" vertical="center"/>
    </xf>
    <xf numFmtId="0" fontId="14" fillId="0" borderId="24" xfId="4" applyFont="1" applyBorder="1" applyAlignment="1">
      <alignment horizontal="center" vertical="center" wrapText="1"/>
    </xf>
    <xf numFmtId="164" fontId="14" fillId="0" borderId="24" xfId="4" applyNumberFormat="1" applyFont="1" applyBorder="1" applyAlignment="1">
      <alignment horizontal="center" vertical="center" wrapText="1"/>
    </xf>
    <xf numFmtId="0" fontId="14" fillId="0" borderId="24" xfId="4" applyFont="1" applyBorder="1" applyAlignment="1">
      <alignment horizontal="center" vertical="center"/>
    </xf>
    <xf numFmtId="0" fontId="14" fillId="0" borderId="24" xfId="4" applyFont="1" applyBorder="1" applyAlignment="1">
      <alignment vertical="center"/>
    </xf>
    <xf numFmtId="164" fontId="14" fillId="0" borderId="24" xfId="4" applyNumberFormat="1" applyFont="1" applyBorder="1" applyAlignment="1">
      <alignment horizontal="center" vertical="center"/>
    </xf>
    <xf numFmtId="0" fontId="16" fillId="0" borderId="24" xfId="4" applyFont="1" applyBorder="1" applyAlignment="1">
      <alignment horizontal="center" vertical="center"/>
    </xf>
    <xf numFmtId="0" fontId="16" fillId="0" borderId="24" xfId="6" applyFont="1" applyFill="1" applyBorder="1" applyAlignment="1">
      <alignment horizontal="center" vertical="center"/>
    </xf>
    <xf numFmtId="0" fontId="14" fillId="0" borderId="24" xfId="7" applyFont="1" applyFill="1" applyBorder="1" applyAlignment="1">
      <alignment horizontal="center" vertical="center" wrapText="1"/>
    </xf>
    <xf numFmtId="164" fontId="14" fillId="0" borderId="24" xfId="7" applyNumberFormat="1" applyFont="1" applyFill="1" applyBorder="1" applyAlignment="1">
      <alignment horizontal="center" vertical="center" wrapText="1"/>
    </xf>
    <xf numFmtId="0" fontId="14" fillId="0" borderId="24" xfId="7" applyFont="1" applyFill="1" applyBorder="1" applyAlignment="1">
      <alignment horizontal="center" vertical="center"/>
    </xf>
    <xf numFmtId="0" fontId="14" fillId="0" borderId="24" xfId="7" applyFont="1" applyFill="1" applyBorder="1" applyAlignment="1">
      <alignment vertical="center"/>
    </xf>
    <xf numFmtId="164" fontId="14" fillId="0" borderId="24" xfId="7" applyNumberFormat="1" applyFont="1" applyFill="1" applyBorder="1" applyAlignment="1">
      <alignment horizontal="center" vertical="center"/>
    </xf>
    <xf numFmtId="0" fontId="14" fillId="0" borderId="24" xfId="7" applyFont="1" applyBorder="1" applyAlignment="1">
      <alignment horizontal="center" vertical="center" wrapText="1"/>
    </xf>
    <xf numFmtId="164" fontId="14" fillId="0" borderId="24" xfId="7" applyNumberFormat="1" applyFont="1" applyBorder="1" applyAlignment="1">
      <alignment horizontal="center" vertical="center" wrapText="1"/>
    </xf>
    <xf numFmtId="0" fontId="14" fillId="0" borderId="24" xfId="7" applyFont="1" applyBorder="1" applyAlignment="1">
      <alignment horizontal="center" vertical="center"/>
    </xf>
    <xf numFmtId="0" fontId="14" fillId="0" borderId="24" xfId="7" applyFont="1" applyBorder="1" applyAlignment="1">
      <alignment vertical="center"/>
    </xf>
    <xf numFmtId="164" fontId="14" fillId="0" borderId="24" xfId="7" applyNumberFormat="1" applyFont="1" applyBorder="1" applyAlignment="1">
      <alignment horizontal="center" vertical="center"/>
    </xf>
    <xf numFmtId="0" fontId="14" fillId="0" borderId="24" xfId="7" applyFont="1" applyBorder="1" applyAlignment="1">
      <alignment horizontal="center"/>
    </xf>
    <xf numFmtId="0" fontId="3" fillId="0" borderId="0" xfId="6" applyFont="1"/>
    <xf numFmtId="0" fontId="18" fillId="0" borderId="24" xfId="6" applyFont="1" applyBorder="1" applyAlignment="1">
      <alignment horizontal="center" vertical="center" wrapText="1"/>
    </xf>
    <xf numFmtId="164" fontId="22" fillId="0" borderId="24" xfId="6" applyNumberFormat="1" applyFont="1" applyBorder="1" applyAlignment="1">
      <alignment horizontal="center" vertical="center" wrapText="1"/>
    </xf>
    <xf numFmtId="0" fontId="22" fillId="0" borderId="24" xfId="6" applyFont="1" applyBorder="1" applyAlignment="1">
      <alignment horizontal="center" vertical="center" wrapText="1"/>
    </xf>
    <xf numFmtId="0" fontId="22" fillId="0" borderId="0" xfId="6" applyFont="1" applyBorder="1" applyAlignment="1">
      <alignment horizontal="center" vertical="center" wrapText="1"/>
    </xf>
    <xf numFmtId="164" fontId="22" fillId="0" borderId="0" xfId="6" applyNumberFormat="1" applyFont="1" applyBorder="1" applyAlignment="1">
      <alignment vertical="center" wrapText="1"/>
    </xf>
    <xf numFmtId="0" fontId="18" fillId="0" borderId="24" xfId="6" applyFont="1" applyBorder="1" applyAlignment="1">
      <alignment horizontal="center" vertical="center"/>
    </xf>
    <xf numFmtId="164" fontId="3" fillId="0" borderId="24" xfId="6" applyNumberFormat="1" applyFont="1" applyBorder="1" applyAlignment="1">
      <alignment vertical="center"/>
    </xf>
    <xf numFmtId="164" fontId="18" fillId="0" borderId="24" xfId="6" applyNumberFormat="1" applyFont="1" applyBorder="1" applyAlignment="1">
      <alignment horizontal="center" vertical="center"/>
    </xf>
    <xf numFmtId="0" fontId="19" fillId="0" borderId="0" xfId="6" applyFont="1" applyBorder="1" applyAlignment="1">
      <alignment vertical="center"/>
    </xf>
    <xf numFmtId="0" fontId="19" fillId="0" borderId="0" xfId="6" applyFont="1" applyAlignment="1">
      <alignment vertical="center"/>
    </xf>
    <xf numFmtId="0" fontId="14" fillId="0" borderId="0" xfId="6" applyFont="1" applyFill="1" applyBorder="1" applyAlignment="1">
      <alignment horizontal="center" vertical="center" textRotation="90" wrapText="1"/>
    </xf>
    <xf numFmtId="0" fontId="3" fillId="0" borderId="0" xfId="6" applyFont="1" applyBorder="1"/>
    <xf numFmtId="0" fontId="23" fillId="0" borderId="0" xfId="6" applyFont="1" applyAlignment="1">
      <alignment vertical="center"/>
    </xf>
    <xf numFmtId="0" fontId="16" fillId="0" borderId="24" xfId="6" applyFont="1" applyBorder="1" applyAlignment="1">
      <alignment vertical="center"/>
    </xf>
    <xf numFmtId="0" fontId="16" fillId="0" borderId="24" xfId="6" applyFont="1" applyBorder="1" applyAlignment="1">
      <alignment horizontal="center" vertical="center"/>
    </xf>
    <xf numFmtId="0" fontId="22" fillId="0" borderId="0" xfId="6" applyFont="1" applyBorder="1" applyAlignment="1">
      <alignment horizontal="left" vertical="center" wrapText="1"/>
    </xf>
    <xf numFmtId="0" fontId="23" fillId="0" borderId="24" xfId="6" applyFont="1" applyBorder="1" applyAlignment="1">
      <alignment horizontal="center" vertical="center"/>
    </xf>
    <xf numFmtId="0" fontId="14" fillId="0" borderId="0" xfId="7" applyFont="1" applyFill="1" applyAlignment="1">
      <alignment horizontal="left" vertical="center" wrapText="1"/>
    </xf>
    <xf numFmtId="164" fontId="14" fillId="0" borderId="24" xfId="4" applyNumberFormat="1" applyFont="1" applyFill="1" applyBorder="1" applyAlignment="1">
      <alignment horizontal="center" vertical="center" wrapText="1"/>
    </xf>
    <xf numFmtId="0" fontId="14" fillId="0" borderId="24" xfId="4" applyFont="1" applyFill="1" applyBorder="1" applyAlignment="1">
      <alignment horizontal="center" vertical="center"/>
    </xf>
    <xf numFmtId="0" fontId="14" fillId="0" borderId="24" xfId="4" applyFont="1" applyFill="1" applyBorder="1" applyAlignment="1">
      <alignment vertical="center"/>
    </xf>
    <xf numFmtId="164" fontId="14" fillId="0" borderId="24" xfId="4" applyNumberFormat="1" applyFont="1" applyFill="1" applyBorder="1" applyAlignment="1">
      <alignment horizontal="center" vertical="center"/>
    </xf>
    <xf numFmtId="0" fontId="16" fillId="0" borderId="24" xfId="4" applyFont="1" applyFill="1" applyBorder="1" applyAlignment="1">
      <alignment horizontal="center" vertic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8" applyFont="1" applyFill="1" applyAlignment="1">
      <alignment vertical="center"/>
    </xf>
    <xf numFmtId="0" fontId="14" fillId="0" borderId="24" xfId="8" applyFont="1" applyFill="1" applyBorder="1" applyAlignment="1">
      <alignment horizontal="center" vertical="center" wrapText="1"/>
    </xf>
    <xf numFmtId="164" fontId="14" fillId="0" borderId="24" xfId="8" applyNumberFormat="1" applyFont="1" applyFill="1" applyBorder="1" applyAlignment="1">
      <alignment horizontal="center" vertical="center" wrapText="1"/>
    </xf>
    <xf numFmtId="0" fontId="14" fillId="0" borderId="0" xfId="8" applyFont="1" applyFill="1" applyAlignment="1">
      <alignment horizontal="center" vertical="center" wrapText="1"/>
    </xf>
    <xf numFmtId="0" fontId="14" fillId="0" borderId="0" xfId="8" applyFont="1" applyFill="1" applyAlignment="1">
      <alignment vertical="center" wrapText="1"/>
    </xf>
    <xf numFmtId="0" fontId="14" fillId="0" borderId="24" xfId="8" applyFont="1" applyFill="1" applyBorder="1" applyAlignment="1">
      <alignment horizontal="center" vertical="center"/>
    </xf>
    <xf numFmtId="0" fontId="14" fillId="0" borderId="24" xfId="8" applyFont="1" applyFill="1" applyBorder="1" applyAlignment="1">
      <alignment vertical="center"/>
    </xf>
    <xf numFmtId="164" fontId="14" fillId="0" borderId="24" xfId="8" applyNumberFormat="1" applyFont="1" applyFill="1" applyBorder="1" applyAlignment="1">
      <alignment horizontal="center" vertical="center"/>
    </xf>
    <xf numFmtId="0" fontId="16" fillId="0" borderId="0" xfId="8" applyFont="1" applyFill="1" applyAlignment="1">
      <alignment vertical="center"/>
    </xf>
    <xf numFmtId="0" fontId="14" fillId="0" borderId="0" xfId="8" applyFont="1" applyFill="1" applyBorder="1" applyAlignment="1">
      <alignment vertical="center"/>
    </xf>
    <xf numFmtId="0" fontId="16" fillId="0" borderId="0" xfId="8" applyFont="1" applyFill="1" applyBorder="1" applyAlignment="1">
      <alignment vertical="center"/>
    </xf>
    <xf numFmtId="0" fontId="14" fillId="0" borderId="10" xfId="8" applyFont="1" applyBorder="1" applyAlignment="1">
      <alignment horizontal="center" vertical="center"/>
    </xf>
    <xf numFmtId="0" fontId="14" fillId="0" borderId="3" xfId="8" applyFont="1" applyBorder="1" applyAlignment="1">
      <alignment horizontal="center" vertical="center" wrapText="1"/>
    </xf>
    <xf numFmtId="0" fontId="14" fillId="0" borderId="0" xfId="8" applyFont="1" applyFill="1" applyBorder="1" applyAlignment="1">
      <alignment vertical="center" wrapText="1"/>
    </xf>
    <xf numFmtId="0" fontId="14" fillId="0" borderId="1" xfId="8" applyFont="1" applyFill="1" applyBorder="1" applyAlignment="1">
      <alignment horizontal="center" vertical="center" wrapText="1"/>
    </xf>
    <xf numFmtId="164" fontId="14" fillId="0" borderId="1" xfId="8" applyNumberFormat="1" applyFont="1" applyFill="1" applyBorder="1" applyAlignment="1">
      <alignment horizontal="center" vertical="center" wrapText="1"/>
    </xf>
    <xf numFmtId="0" fontId="14" fillId="0" borderId="1" xfId="8" applyFont="1" applyFill="1" applyBorder="1" applyAlignment="1">
      <alignment horizontal="center" vertical="center"/>
    </xf>
    <xf numFmtId="0" fontId="14" fillId="0" borderId="1" xfId="8" applyFont="1" applyFill="1" applyBorder="1" applyAlignment="1">
      <alignment vertical="center"/>
    </xf>
    <xf numFmtId="0" fontId="14" fillId="0" borderId="1" xfId="8" applyFont="1" applyFill="1" applyBorder="1" applyAlignment="1">
      <alignment horizontal="left" vertical="center"/>
    </xf>
    <xf numFmtId="164" fontId="14" fillId="0" borderId="1" xfId="8" applyNumberFormat="1" applyFont="1" applyFill="1" applyBorder="1" applyAlignment="1">
      <alignment horizontal="center" vertical="center"/>
    </xf>
    <xf numFmtId="0" fontId="18" fillId="0" borderId="10" xfId="8" applyFont="1" applyBorder="1" applyAlignment="1">
      <alignment horizontal="center" vertical="center"/>
    </xf>
    <xf numFmtId="0" fontId="18" fillId="0" borderId="3" xfId="8" applyFont="1" applyBorder="1" applyAlignment="1">
      <alignment horizontal="center" vertical="center" wrapText="1"/>
    </xf>
    <xf numFmtId="0" fontId="14" fillId="0" borderId="0" xfId="8" applyFont="1" applyAlignment="1">
      <alignment vertical="center"/>
    </xf>
    <xf numFmtId="0" fontId="14" fillId="0" borderId="0" xfId="8" applyFont="1" applyAlignment="1">
      <alignment vertical="center" wrapText="1"/>
    </xf>
    <xf numFmtId="0" fontId="16" fillId="0" borderId="0" xfId="8" applyFont="1" applyAlignment="1">
      <alignment vertical="center"/>
    </xf>
    <xf numFmtId="0" fontId="14" fillId="0" borderId="0" xfId="8" applyFont="1" applyBorder="1" applyAlignment="1">
      <alignment vertical="center"/>
    </xf>
    <xf numFmtId="0" fontId="16" fillId="0" borderId="0" xfId="8" applyFont="1" applyBorder="1" applyAlignment="1">
      <alignment vertical="center"/>
    </xf>
    <xf numFmtId="0" fontId="16" fillId="0" borderId="4" xfId="8" applyFont="1" applyBorder="1" applyAlignment="1">
      <alignment vertical="center"/>
    </xf>
    <xf numFmtId="0" fontId="16" fillId="0" borderId="4" xfId="8" applyFont="1" applyBorder="1" applyAlignment="1">
      <alignment horizontal="center" vertical="center"/>
    </xf>
    <xf numFmtId="0" fontId="14" fillId="0" borderId="0" xfId="8" applyFont="1" applyBorder="1" applyAlignment="1">
      <alignment vertical="center" wrapText="1"/>
    </xf>
    <xf numFmtId="0" fontId="18" fillId="0" borderId="0" xfId="8" applyFont="1" applyAlignment="1">
      <alignment vertical="center"/>
    </xf>
    <xf numFmtId="0" fontId="22" fillId="0" borderId="0" xfId="8" applyFont="1" applyAlignment="1">
      <alignment vertical="center"/>
    </xf>
    <xf numFmtId="0" fontId="22" fillId="0" borderId="0" xfId="8" applyFont="1" applyBorder="1" applyAlignment="1">
      <alignment horizontal="center" vertical="center" wrapText="1"/>
    </xf>
    <xf numFmtId="164" fontId="22" fillId="0" borderId="0" xfId="8" applyNumberFormat="1" applyFont="1" applyBorder="1" applyAlignment="1">
      <alignment vertical="center" wrapText="1"/>
    </xf>
    <xf numFmtId="0" fontId="19" fillId="0" borderId="0" xfId="8" applyFont="1" applyBorder="1" applyAlignment="1">
      <alignment vertical="center"/>
    </xf>
    <xf numFmtId="0" fontId="19" fillId="0" borderId="0" xfId="8" applyFont="1" applyAlignment="1">
      <alignment vertical="center"/>
    </xf>
    <xf numFmtId="0" fontId="18" fillId="0" borderId="0" xfId="8" applyFont="1" applyBorder="1" applyAlignment="1">
      <alignment horizontal="center" vertical="center"/>
    </xf>
    <xf numFmtId="0" fontId="18" fillId="0" borderId="0" xfId="8" applyFont="1" applyBorder="1" applyAlignment="1">
      <alignment horizontal="center" vertical="center" wrapText="1"/>
    </xf>
    <xf numFmtId="0" fontId="22" fillId="0" borderId="0" xfId="8" applyFont="1" applyBorder="1" applyAlignment="1">
      <alignment horizontal="left" vertical="center" wrapText="1"/>
    </xf>
    <xf numFmtId="0" fontId="23" fillId="0" borderId="0" xfId="8" applyFont="1" applyBorder="1" applyAlignment="1">
      <alignment horizontal="center" vertical="center" wrapText="1"/>
    </xf>
    <xf numFmtId="0" fontId="18" fillId="0" borderId="0" xfId="8" applyFont="1" applyBorder="1" applyAlignment="1">
      <alignment vertical="center"/>
    </xf>
    <xf numFmtId="0" fontId="14" fillId="0" borderId="0" xfId="8" applyFont="1" applyBorder="1" applyAlignment="1">
      <alignment horizontal="center" vertical="center" wrapText="1"/>
    </xf>
    <xf numFmtId="0" fontId="14" fillId="0" borderId="0" xfId="9" applyFont="1" applyFill="1" applyAlignment="1">
      <alignment vertical="center"/>
    </xf>
    <xf numFmtId="0" fontId="16" fillId="0" borderId="0" xfId="9" applyFont="1" applyFill="1" applyAlignment="1">
      <alignment vertical="center"/>
    </xf>
    <xf numFmtId="0" fontId="14" fillId="0" borderId="0" xfId="8" applyFont="1" applyFill="1" applyAlignment="1">
      <alignment horizontal="left" vertical="center"/>
    </xf>
    <xf numFmtId="0" fontId="30" fillId="0" borderId="0" xfId="8" applyFont="1" applyFill="1"/>
    <xf numFmtId="0" fontId="14" fillId="0" borderId="0" xfId="8" applyFont="1" applyFill="1" applyBorder="1" applyAlignment="1">
      <alignment horizontal="left" vertical="center"/>
    </xf>
    <xf numFmtId="0" fontId="14" fillId="0" borderId="0" xfId="8" applyFont="1" applyFill="1" applyBorder="1" applyAlignment="1">
      <alignment horizontal="center" vertical="center" wrapText="1"/>
    </xf>
    <xf numFmtId="164" fontId="14" fillId="0" borderId="0" xfId="8" applyNumberFormat="1" applyFont="1" applyFill="1" applyBorder="1" applyAlignment="1">
      <alignment vertical="center" wrapText="1"/>
    </xf>
    <xf numFmtId="0" fontId="18" fillId="0" borderId="0" xfId="9" applyFont="1" applyAlignment="1">
      <alignment vertical="center"/>
    </xf>
    <xf numFmtId="0" fontId="19" fillId="0" borderId="0" xfId="9" applyFont="1" applyAlignment="1">
      <alignment vertical="center"/>
    </xf>
    <xf numFmtId="0" fontId="14" fillId="0" borderId="0" xfId="9" applyFont="1" applyAlignment="1">
      <alignment vertical="center"/>
    </xf>
    <xf numFmtId="0" fontId="16" fillId="0" borderId="0" xfId="9" applyFont="1" applyAlignment="1">
      <alignment vertical="center"/>
    </xf>
    <xf numFmtId="0" fontId="14" fillId="0" borderId="0" xfId="9" applyFont="1" applyBorder="1" applyAlignment="1">
      <alignment vertical="center"/>
    </xf>
    <xf numFmtId="0" fontId="16" fillId="0" borderId="0" xfId="9" applyFont="1" applyBorder="1" applyAlignment="1">
      <alignment vertical="center"/>
    </xf>
    <xf numFmtId="0" fontId="14" fillId="0" borderId="0" xfId="9" applyFont="1" applyBorder="1" applyAlignment="1">
      <alignment vertical="center" wrapText="1"/>
    </xf>
    <xf numFmtId="0" fontId="22" fillId="0" borderId="0" xfId="3" applyFont="1" applyAlignment="1">
      <alignment vertical="center"/>
    </xf>
    <xf numFmtId="0" fontId="14" fillId="0" borderId="0" xfId="3" applyFont="1" applyAlignment="1">
      <alignment vertical="center"/>
    </xf>
    <xf numFmtId="0" fontId="17" fillId="0" borderId="0" xfId="3" applyFont="1" applyAlignment="1">
      <alignment vertical="center"/>
    </xf>
    <xf numFmtId="0" fontId="23" fillId="0" borderId="0" xfId="3" applyFont="1" applyAlignment="1">
      <alignment vertical="center"/>
    </xf>
    <xf numFmtId="0" fontId="17" fillId="0" borderId="0" xfId="8" applyFont="1" applyAlignment="1">
      <alignment vertical="center"/>
    </xf>
    <xf numFmtId="0" fontId="23" fillId="0" borderId="0" xfId="9" applyFont="1" applyAlignment="1">
      <alignment vertical="center"/>
    </xf>
    <xf numFmtId="0" fontId="24" fillId="0" borderId="0" xfId="9" applyFont="1" applyAlignment="1">
      <alignment vertical="center"/>
    </xf>
    <xf numFmtId="0" fontId="18" fillId="0" borderId="0" xfId="9" applyFont="1" applyBorder="1" applyAlignment="1">
      <alignment vertical="center"/>
    </xf>
    <xf numFmtId="0" fontId="19" fillId="0" borderId="0" xfId="9" applyFont="1" applyBorder="1" applyAlignment="1">
      <alignment vertical="center"/>
    </xf>
    <xf numFmtId="0" fontId="2" fillId="0" borderId="0" xfId="8" applyFont="1"/>
    <xf numFmtId="0" fontId="23" fillId="0" borderId="0" xfId="8" applyFont="1" applyBorder="1" applyAlignment="1">
      <alignment vertical="center"/>
    </xf>
    <xf numFmtId="0" fontId="18" fillId="0" borderId="0" xfId="8" applyFont="1" applyFill="1" applyBorder="1" applyAlignment="1">
      <alignment vertical="center" wrapText="1"/>
    </xf>
    <xf numFmtId="0" fontId="18" fillId="0" borderId="0" xfId="8" applyFont="1" applyBorder="1" applyAlignment="1">
      <alignment vertical="center" wrapText="1"/>
    </xf>
    <xf numFmtId="0" fontId="8" fillId="0" borderId="0" xfId="8" applyFont="1" applyFill="1" applyAlignment="1">
      <alignment vertical="center"/>
    </xf>
    <xf numFmtId="0" fontId="10" fillId="0" borderId="0" xfId="8" applyFont="1" applyFill="1" applyAlignment="1">
      <alignment vertical="center"/>
    </xf>
    <xf numFmtId="0" fontId="8" fillId="0" borderId="0" xfId="8" applyFont="1" applyFill="1" applyBorder="1" applyAlignment="1">
      <alignment vertical="center"/>
    </xf>
    <xf numFmtId="0" fontId="10" fillId="0" borderId="0" xfId="8" applyFont="1" applyFill="1" applyBorder="1" applyAlignment="1">
      <alignment vertical="center"/>
    </xf>
    <xf numFmtId="0" fontId="18" fillId="0" borderId="0" xfId="8" applyFont="1" applyFill="1" applyAlignment="1">
      <alignment vertical="center"/>
    </xf>
    <xf numFmtId="0" fontId="7" fillId="0" borderId="0" xfId="8" applyFont="1" applyFill="1" applyAlignment="1">
      <alignment vertical="center"/>
    </xf>
    <xf numFmtId="0" fontId="19" fillId="0" borderId="0" xfId="8" applyFont="1" applyFill="1" applyAlignment="1">
      <alignment vertical="center"/>
    </xf>
    <xf numFmtId="0" fontId="18" fillId="0" borderId="0" xfId="8" applyFont="1" applyFill="1" applyBorder="1" applyAlignment="1">
      <alignment vertical="center"/>
    </xf>
    <xf numFmtId="0" fontId="14" fillId="0" borderId="0" xfId="9" applyFont="1" applyFill="1" applyBorder="1" applyAlignment="1">
      <alignment vertical="center" wrapText="1"/>
    </xf>
    <xf numFmtId="0" fontId="16" fillId="0" borderId="25" xfId="4" applyFont="1" applyBorder="1" applyAlignment="1">
      <alignment vertical="center"/>
    </xf>
    <xf numFmtId="0" fontId="16" fillId="0" borderId="25" xfId="4" applyFont="1" applyBorder="1" applyAlignment="1">
      <alignment horizontal="center" vertical="center"/>
    </xf>
    <xf numFmtId="0" fontId="14" fillId="0" borderId="0" xfId="8" applyFont="1" applyFill="1" applyAlignment="1">
      <alignment horizontal="left" vertical="center" wrapText="1"/>
    </xf>
    <xf numFmtId="0" fontId="14" fillId="0" borderId="0" xfId="8" applyFont="1" applyFill="1" applyBorder="1" applyAlignment="1">
      <alignment horizontal="left" vertical="center" wrapText="1"/>
    </xf>
    <xf numFmtId="0" fontId="7" fillId="0" borderId="1" xfId="0" applyFont="1" applyBorder="1" applyAlignment="1">
      <alignment horizontal="center" vertical="center" wrapText="1"/>
    </xf>
    <xf numFmtId="0" fontId="33" fillId="0" borderId="1" xfId="0" applyFont="1" applyBorder="1" applyAlignment="1">
      <alignment horizontal="center" vertical="center"/>
    </xf>
    <xf numFmtId="164" fontId="33" fillId="0" borderId="1" xfId="0" applyNumberFormat="1" applyFont="1" applyBorder="1" applyAlignment="1">
      <alignment horizontal="center" vertical="center"/>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33" fillId="0" borderId="1" xfId="0" applyFont="1" applyBorder="1" applyAlignment="1">
      <alignment horizontal="left" vertical="center"/>
    </xf>
    <xf numFmtId="164" fontId="8" fillId="0" borderId="1" xfId="0" applyNumberFormat="1" applyFont="1" applyBorder="1" applyAlignment="1">
      <alignment horizontal="center" vertical="center"/>
    </xf>
    <xf numFmtId="0" fontId="7" fillId="0" borderId="6" xfId="0" applyFont="1" applyBorder="1" applyAlignment="1">
      <alignment horizontal="center" vertical="center" wrapText="1"/>
    </xf>
    <xf numFmtId="0" fontId="33" fillId="0" borderId="22" xfId="0" applyFont="1" applyBorder="1" applyAlignment="1">
      <alignment horizontal="left" vertical="center"/>
    </xf>
    <xf numFmtId="164" fontId="33" fillId="0" borderId="22"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7" fillId="0" borderId="22" xfId="0" applyFont="1" applyBorder="1" applyAlignment="1">
      <alignment horizontal="left" vertical="center"/>
    </xf>
    <xf numFmtId="164" fontId="7" fillId="0" borderId="22" xfId="0" applyNumberFormat="1" applyFont="1" applyBorder="1" applyAlignment="1">
      <alignment horizontal="center" vertical="center"/>
    </xf>
    <xf numFmtId="164" fontId="33" fillId="0" borderId="6" xfId="0" applyNumberFormat="1" applyFont="1" applyBorder="1" applyAlignment="1">
      <alignment horizontal="center" vertical="center"/>
    </xf>
    <xf numFmtId="0" fontId="33" fillId="0" borderId="6" xfId="0" applyFont="1" applyBorder="1" applyAlignment="1">
      <alignment horizontal="left" vertical="center"/>
    </xf>
    <xf numFmtId="1" fontId="33" fillId="0" borderId="6" xfId="0" applyNumberFormat="1" applyFont="1" applyBorder="1" applyAlignment="1">
      <alignment horizontal="center" vertical="center"/>
    </xf>
    <xf numFmtId="0" fontId="7" fillId="0" borderId="22" xfId="0" applyFont="1" applyBorder="1" applyAlignment="1">
      <alignment vertical="center"/>
    </xf>
    <xf numFmtId="0" fontId="33" fillId="0" borderId="0" xfId="9" applyFont="1" applyBorder="1" applyAlignment="1">
      <alignment vertical="center"/>
    </xf>
    <xf numFmtId="0" fontId="33" fillId="0" borderId="0" xfId="9" applyFont="1" applyBorder="1" applyAlignment="1">
      <alignment horizontal="center" vertical="center"/>
    </xf>
    <xf numFmtId="0" fontId="10" fillId="0" borderId="0" xfId="9" applyFont="1" applyBorder="1" applyAlignment="1">
      <alignment vertical="center"/>
    </xf>
    <xf numFmtId="0" fontId="8" fillId="0" borderId="1" xfId="9" applyFont="1" applyBorder="1" applyAlignment="1">
      <alignment vertical="center"/>
    </xf>
    <xf numFmtId="0" fontId="8" fillId="0" borderId="0" xfId="9" applyFont="1" applyBorder="1" applyAlignment="1">
      <alignment vertical="center"/>
    </xf>
    <xf numFmtId="0" fontId="7" fillId="0" borderId="0" xfId="9" applyFont="1" applyAlignment="1">
      <alignment vertical="center"/>
    </xf>
    <xf numFmtId="0" fontId="8" fillId="0" borderId="25" xfId="9" applyFont="1" applyBorder="1" applyAlignment="1">
      <alignment vertical="center"/>
    </xf>
    <xf numFmtId="0" fontId="7" fillId="0" borderId="0" xfId="9" applyFont="1" applyBorder="1" applyAlignment="1">
      <alignment vertical="center"/>
    </xf>
    <xf numFmtId="0" fontId="7" fillId="0" borderId="10" xfId="9" applyFont="1" applyBorder="1" applyAlignment="1">
      <alignment vertical="center" wrapText="1"/>
    </xf>
    <xf numFmtId="0" fontId="7" fillId="0" borderId="0" xfId="9" applyFont="1" applyAlignment="1">
      <alignment vertical="top" wrapText="1"/>
    </xf>
    <xf numFmtId="0" fontId="33" fillId="0" borderId="0" xfId="9" applyFont="1" applyAlignment="1">
      <alignment vertical="center"/>
    </xf>
    <xf numFmtId="0" fontId="11" fillId="0" borderId="9" xfId="9" applyFont="1" applyBorder="1" applyAlignment="1">
      <alignment vertical="center" wrapText="1"/>
    </xf>
    <xf numFmtId="0" fontId="7" fillId="0" borderId="10" xfId="9" applyNumberFormat="1" applyFont="1" applyBorder="1" applyAlignment="1">
      <alignment vertical="center" wrapText="1"/>
    </xf>
    <xf numFmtId="0" fontId="7" fillId="0" borderId="0" xfId="9" applyNumberFormat="1" applyFont="1" applyBorder="1" applyAlignment="1">
      <alignment vertical="center"/>
    </xf>
    <xf numFmtId="0" fontId="8" fillId="0" borderId="10" xfId="9" applyFont="1" applyBorder="1" applyAlignment="1">
      <alignment vertical="center" wrapText="1"/>
    </xf>
    <xf numFmtId="0" fontId="35" fillId="0" borderId="0" xfId="9" applyFont="1" applyBorder="1" applyAlignment="1">
      <alignment vertical="center" wrapText="1"/>
    </xf>
    <xf numFmtId="0" fontId="34" fillId="0" borderId="3" xfId="0" applyFont="1" applyBorder="1" applyAlignment="1">
      <alignment horizontal="center" vertical="center" wrapText="1"/>
    </xf>
    <xf numFmtId="0" fontId="34" fillId="0" borderId="10" xfId="0" applyFont="1" applyBorder="1" applyAlignment="1">
      <alignment horizontal="center" vertical="center" wrapText="1"/>
    </xf>
    <xf numFmtId="0" fontId="9" fillId="0" borderId="0" xfId="0" applyFont="1" applyFill="1" applyBorder="1" applyAlignment="1">
      <alignment vertical="center"/>
    </xf>
    <xf numFmtId="0" fontId="7" fillId="0" borderId="7" xfId="0" applyFont="1" applyBorder="1" applyAlignment="1">
      <alignment horizontal="center" vertical="center"/>
    </xf>
    <xf numFmtId="164" fontId="7" fillId="0" borderId="0" xfId="0" applyNumberFormat="1" applyFont="1" applyBorder="1" applyAlignment="1">
      <alignment horizontal="center" vertical="center"/>
    </xf>
    <xf numFmtId="0" fontId="16" fillId="0" borderId="0" xfId="8" applyFont="1" applyAlignment="1">
      <alignment vertical="center"/>
    </xf>
    <xf numFmtId="0" fontId="16" fillId="0" borderId="0" xfId="8" applyFont="1" applyBorder="1" applyAlignment="1">
      <alignment vertical="center"/>
    </xf>
    <xf numFmtId="0" fontId="14" fillId="0" borderId="0" xfId="8" applyFont="1" applyBorder="1" applyAlignment="1">
      <alignment vertical="center"/>
    </xf>
    <xf numFmtId="0" fontId="11" fillId="0" borderId="24" xfId="0" applyFont="1" applyFill="1" applyBorder="1" applyAlignment="1">
      <alignment vertical="center"/>
    </xf>
    <xf numFmtId="0" fontId="8" fillId="0" borderId="24" xfId="0" applyFont="1" applyFill="1" applyBorder="1" applyAlignment="1">
      <alignment vertical="center"/>
    </xf>
    <xf numFmtId="164" fontId="7" fillId="0" borderId="26" xfId="0" applyNumberFormat="1" applyFont="1" applyBorder="1" applyAlignment="1">
      <alignment horizontal="center" vertical="center"/>
    </xf>
    <xf numFmtId="164" fontId="7" fillId="0" borderId="24" xfId="0" applyNumberFormat="1" applyFont="1" applyBorder="1" applyAlignment="1">
      <alignment horizontal="center" vertical="center"/>
    </xf>
    <xf numFmtId="0" fontId="8" fillId="0" borderId="26" xfId="0" applyFont="1" applyFill="1" applyBorder="1" applyAlignment="1">
      <alignment vertical="center"/>
    </xf>
    <xf numFmtId="164" fontId="8" fillId="0" borderId="26" xfId="0" applyNumberFormat="1" applyFont="1" applyBorder="1" applyAlignment="1">
      <alignment horizontal="center" vertical="center"/>
    </xf>
    <xf numFmtId="164" fontId="7" fillId="0" borderId="5" xfId="0" applyNumberFormat="1" applyFont="1" applyFill="1" applyBorder="1" applyAlignment="1">
      <alignment horizontal="center" vertical="center"/>
    </xf>
    <xf numFmtId="164" fontId="7" fillId="0" borderId="0" xfId="0" applyNumberFormat="1" applyFont="1" applyFill="1" applyAlignment="1">
      <alignment horizontal="center" vertical="center"/>
    </xf>
    <xf numFmtId="164" fontId="7"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9" xfId="4" applyFont="1" applyFill="1" applyBorder="1" applyAlignment="1">
      <alignment horizontal="center" vertical="center" wrapText="1"/>
    </xf>
    <xf numFmtId="0" fontId="14" fillId="0" borderId="3" xfId="4" applyFont="1" applyFill="1" applyBorder="1" applyAlignment="1">
      <alignment horizontal="center" vertical="center"/>
    </xf>
    <xf numFmtId="0" fontId="14" fillId="0" borderId="10" xfId="4" applyFont="1" applyFill="1" applyBorder="1" applyAlignment="1">
      <alignment horizontal="center" vertical="center"/>
    </xf>
    <xf numFmtId="0" fontId="16" fillId="0" borderId="0" xfId="0" applyFont="1" applyFill="1" applyAlignment="1">
      <alignment vertical="center"/>
    </xf>
    <xf numFmtId="0" fontId="14" fillId="0" borderId="10" xfId="0" applyFont="1" applyFill="1" applyBorder="1" applyAlignment="1">
      <alignment horizontal="center" vertical="center"/>
    </xf>
    <xf numFmtId="0" fontId="18" fillId="0" borderId="0" xfId="0" applyFont="1" applyFill="1" applyAlignment="1">
      <alignment vertical="center"/>
    </xf>
    <xf numFmtId="0" fontId="19" fillId="0" borderId="0" xfId="0" applyFont="1" applyFill="1" applyAlignment="1">
      <alignment vertical="center"/>
    </xf>
    <xf numFmtId="0" fontId="16" fillId="0" borderId="0" xfId="0" applyFont="1" applyFill="1" applyBorder="1" applyAlignment="1">
      <alignment vertical="center"/>
    </xf>
    <xf numFmtId="0" fontId="14" fillId="0" borderId="0" xfId="0" applyFont="1" applyFill="1" applyBorder="1" applyAlignment="1">
      <alignment vertical="center" wrapText="1"/>
    </xf>
    <xf numFmtId="0" fontId="14" fillId="0" borderId="3" xfId="0" applyFont="1" applyFill="1" applyBorder="1" applyAlignment="1">
      <alignment horizontal="center" vertical="center"/>
    </xf>
    <xf numFmtId="0" fontId="21" fillId="0" borderId="0" xfId="0" applyFont="1" applyFill="1"/>
    <xf numFmtId="0" fontId="20" fillId="0" borderId="0" xfId="0" applyFont="1" applyFill="1" applyAlignment="1">
      <alignment horizontal="left" indent="6" readingOrder="1"/>
    </xf>
    <xf numFmtId="0" fontId="14" fillId="0" borderId="9" xfId="0" applyFont="1" applyFill="1" applyBorder="1" applyAlignment="1">
      <alignment horizontal="center" vertical="center" wrapText="1"/>
    </xf>
    <xf numFmtId="0" fontId="22" fillId="0" borderId="0" xfId="0" applyFont="1" applyFill="1" applyAlignment="1" applyProtection="1">
      <alignment vertical="center"/>
    </xf>
    <xf numFmtId="0" fontId="0" fillId="0" borderId="0" xfId="0" applyFont="1" applyFill="1" applyAlignment="1" applyProtection="1"/>
    <xf numFmtId="0" fontId="23" fillId="0" borderId="0" xfId="0" applyFont="1" applyFill="1" applyAlignment="1" applyProtection="1">
      <alignment vertical="center"/>
    </xf>
    <xf numFmtId="0" fontId="24" fillId="0" borderId="0" xfId="0" applyFont="1" applyFill="1" applyAlignment="1" applyProtection="1">
      <alignment vertical="center"/>
    </xf>
    <xf numFmtId="0" fontId="18" fillId="0" borderId="0" xfId="0" applyFont="1" applyFill="1" applyBorder="1" applyAlignment="1">
      <alignment vertical="center"/>
    </xf>
    <xf numFmtId="0" fontId="18" fillId="0" borderId="10" xfId="0" applyFont="1" applyFill="1" applyBorder="1" applyAlignment="1">
      <alignment horizontal="center" vertical="center"/>
    </xf>
    <xf numFmtId="0" fontId="18" fillId="0" borderId="24" xfId="0" applyFont="1" applyFill="1" applyBorder="1" applyAlignment="1">
      <alignment vertical="center"/>
    </xf>
    <xf numFmtId="0" fontId="14" fillId="0" borderId="4" xfId="0" applyFont="1" applyFill="1" applyBorder="1" applyAlignment="1">
      <alignment horizontal="left" vertical="center"/>
    </xf>
    <xf numFmtId="0" fontId="24" fillId="0" borderId="0" xfId="0" applyFont="1" applyFill="1" applyAlignment="1">
      <alignment vertical="center"/>
    </xf>
    <xf numFmtId="49" fontId="14" fillId="0" borderId="0" xfId="0" applyNumberFormat="1"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Fill="1" applyAlignment="1">
      <alignment horizontal="lef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xf>
    <xf numFmtId="0" fontId="18"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4" fillId="0" borderId="10" xfId="0" applyFont="1" applyBorder="1" applyAlignment="1">
      <alignment horizontal="center" vertical="center"/>
    </xf>
    <xf numFmtId="0" fontId="14" fillId="0" borderId="0" xfId="0" applyFont="1" applyBorder="1" applyAlignment="1">
      <alignment vertical="center"/>
    </xf>
    <xf numFmtId="0" fontId="30" fillId="0" borderId="0" xfId="0" applyFont="1" applyFill="1"/>
    <xf numFmtId="0" fontId="14" fillId="2" borderId="0" xfId="0" applyFont="1" applyFill="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23" fillId="0" borderId="0" xfId="0" applyFont="1" applyFill="1" applyAlignment="1">
      <alignment vertical="center"/>
    </xf>
    <xf numFmtId="0" fontId="17" fillId="0" borderId="0" xfId="0" applyFont="1" applyFill="1" applyAlignment="1">
      <alignment vertical="center"/>
    </xf>
    <xf numFmtId="0" fontId="0" fillId="0" borderId="0" xfId="0" applyFont="1"/>
    <xf numFmtId="0" fontId="23" fillId="0" borderId="0" xfId="0" applyFont="1" applyAlignment="1">
      <alignment vertical="center"/>
    </xf>
    <xf numFmtId="0" fontId="19" fillId="0" borderId="0" xfId="0" applyFont="1" applyAlignment="1">
      <alignment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164" fontId="18" fillId="0" borderId="24" xfId="0" applyNumberFormat="1" applyFont="1" applyBorder="1" applyAlignment="1">
      <alignment horizontal="center" vertical="center"/>
    </xf>
    <xf numFmtId="0" fontId="18" fillId="0" borderId="24" xfId="0" applyFont="1" applyBorder="1" applyAlignment="1">
      <alignment horizontal="center" vertical="center" wrapText="1"/>
    </xf>
    <xf numFmtId="0" fontId="18" fillId="0" borderId="24" xfId="0" applyFont="1" applyBorder="1" applyAlignment="1">
      <alignment horizontal="center" vertical="center"/>
    </xf>
    <xf numFmtId="0" fontId="18" fillId="0" borderId="24" xfId="0" applyFont="1" applyBorder="1" applyAlignment="1">
      <alignment vertical="center"/>
    </xf>
    <xf numFmtId="0" fontId="22" fillId="0" borderId="24" xfId="0" applyFont="1" applyBorder="1" applyAlignment="1">
      <alignment horizontal="center" vertical="center" wrapText="1"/>
    </xf>
    <xf numFmtId="164" fontId="22" fillId="0" borderId="24" xfId="0" applyNumberFormat="1" applyFont="1" applyBorder="1" applyAlignment="1">
      <alignment horizontal="center" vertical="center" wrapText="1"/>
    </xf>
    <xf numFmtId="0" fontId="17" fillId="0" borderId="0" xfId="0" applyFont="1" applyAlignment="1">
      <alignment vertical="center"/>
    </xf>
    <xf numFmtId="0" fontId="14" fillId="0" borderId="0" xfId="0" applyFont="1" applyFill="1"/>
    <xf numFmtId="0" fontId="14" fillId="0" borderId="7" xfId="0" applyFont="1" applyFill="1" applyBorder="1" applyAlignment="1">
      <alignment horizontal="center" vertical="center"/>
    </xf>
    <xf numFmtId="0" fontId="7" fillId="0" borderId="19" xfId="0" applyFont="1" applyBorder="1" applyAlignment="1">
      <alignment horizontal="center" vertical="center" wrapText="1"/>
    </xf>
    <xf numFmtId="0" fontId="14" fillId="0" borderId="0" xfId="10" applyFont="1" applyAlignment="1">
      <alignment vertical="center"/>
    </xf>
    <xf numFmtId="0" fontId="16" fillId="0" borderId="0" xfId="10" applyFont="1" applyAlignment="1">
      <alignment vertical="center"/>
    </xf>
    <xf numFmtId="0" fontId="14" fillId="0" borderId="0" xfId="10" applyFont="1" applyFill="1" applyAlignment="1">
      <alignment vertical="center"/>
    </xf>
    <xf numFmtId="0" fontId="16" fillId="0" borderId="24" xfId="10" applyFont="1" applyFill="1" applyBorder="1" applyAlignment="1">
      <alignment horizontal="center" vertical="center"/>
    </xf>
    <xf numFmtId="164" fontId="14" fillId="0" borderId="24" xfId="10" applyNumberFormat="1" applyFont="1" applyBorder="1" applyAlignment="1">
      <alignment horizontal="center" vertical="center"/>
    </xf>
    <xf numFmtId="0" fontId="14" fillId="0" borderId="24" xfId="10" applyFont="1" applyBorder="1" applyAlignment="1">
      <alignment horizontal="center" vertical="center" wrapText="1"/>
    </xf>
    <xf numFmtId="0" fontId="14" fillId="0" borderId="24" xfId="10" applyFont="1" applyBorder="1" applyAlignment="1">
      <alignment horizontal="center" vertical="center"/>
    </xf>
    <xf numFmtId="0" fontId="14" fillId="0" borderId="24" xfId="10" applyFont="1" applyBorder="1" applyAlignment="1">
      <alignment vertical="center"/>
    </xf>
    <xf numFmtId="164" fontId="14" fillId="0" borderId="24" xfId="10" applyNumberFormat="1" applyFont="1" applyBorder="1" applyAlignment="1">
      <alignment horizontal="center" vertical="center" wrapText="1"/>
    </xf>
    <xf numFmtId="0" fontId="23" fillId="0" borderId="0" xfId="3" applyFont="1" applyBorder="1" applyAlignment="1" applyProtection="1">
      <alignment vertical="center"/>
    </xf>
    <xf numFmtId="0" fontId="22" fillId="0" borderId="3" xfId="3" applyFont="1" applyBorder="1" applyAlignment="1" applyProtection="1">
      <alignment horizontal="center" vertical="center" wrapText="1"/>
    </xf>
    <xf numFmtId="0" fontId="22" fillId="0" borderId="10" xfId="3" applyFont="1" applyBorder="1" applyAlignment="1" applyProtection="1">
      <alignment horizontal="center" vertical="center" wrapText="1"/>
    </xf>
    <xf numFmtId="0" fontId="16" fillId="0" borderId="24" xfId="1" applyFont="1" applyFill="1" applyBorder="1" applyAlignment="1">
      <alignment vertical="center"/>
    </xf>
    <xf numFmtId="0" fontId="14" fillId="0" borderId="24" xfId="0" applyFont="1" applyFill="1" applyBorder="1" applyAlignment="1">
      <alignment horizontal="left" vertical="center"/>
    </xf>
    <xf numFmtId="0" fontId="14" fillId="0" borderId="24" xfId="1" applyFont="1" applyFill="1" applyBorder="1" applyAlignment="1">
      <alignment horizontal="left" vertical="center"/>
    </xf>
    <xf numFmtId="0" fontId="14" fillId="0" borderId="20" xfId="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14" fillId="0" borderId="21" xfId="1" applyFont="1" applyFill="1" applyBorder="1" applyAlignment="1">
      <alignment horizontal="center" vertical="center" wrapText="1"/>
    </xf>
    <xf numFmtId="0" fontId="14" fillId="0" borderId="10" xfId="4" applyFont="1" applyBorder="1" applyAlignment="1">
      <alignment horizontal="left" vertical="center"/>
    </xf>
    <xf numFmtId="0" fontId="16" fillId="0" borderId="0" xfId="4" applyFont="1" applyAlignment="1">
      <alignment vertical="center"/>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 xfId="4" applyFont="1" applyBorder="1" applyAlignment="1">
      <alignment horizontal="left" vertical="center"/>
    </xf>
    <xf numFmtId="0" fontId="14" fillId="0" borderId="10" xfId="4" applyFont="1" applyBorder="1" applyAlignment="1">
      <alignment vertical="center"/>
    </xf>
    <xf numFmtId="0" fontId="16" fillId="0" borderId="1" xfId="4" applyFont="1" applyBorder="1" applyAlignment="1">
      <alignment vertical="center"/>
    </xf>
    <xf numFmtId="0" fontId="14" fillId="0" borderId="0" xfId="4" applyFont="1" applyAlignment="1">
      <alignment horizontal="left" vertical="center"/>
    </xf>
    <xf numFmtId="0" fontId="14" fillId="0" borderId="24" xfId="6" applyFont="1" applyFill="1" applyBorder="1" applyAlignment="1">
      <alignment horizontal="left" vertical="center"/>
    </xf>
    <xf numFmtId="0" fontId="14" fillId="0" borderId="23" xfId="6" applyFont="1" applyFill="1" applyBorder="1" applyAlignment="1">
      <alignment vertical="center" wrapText="1"/>
    </xf>
    <xf numFmtId="0" fontId="16" fillId="0" borderId="24" xfId="6" applyFont="1" applyFill="1" applyBorder="1" applyAlignment="1">
      <alignment vertical="center"/>
    </xf>
    <xf numFmtId="0" fontId="14" fillId="0" borderId="10" xfId="0" applyFont="1" applyFill="1" applyBorder="1" applyAlignment="1">
      <alignment horizontal="left" vertical="center"/>
    </xf>
    <xf numFmtId="0" fontId="14" fillId="0" borderId="20" xfId="7" applyFont="1" applyFill="1" applyBorder="1" applyAlignment="1">
      <alignment horizontal="center" vertical="center" wrapText="1"/>
    </xf>
    <xf numFmtId="0" fontId="14" fillId="0" borderId="19" xfId="7" applyFont="1" applyFill="1" applyBorder="1" applyAlignment="1">
      <alignment horizontal="center" vertical="center" wrapText="1"/>
    </xf>
    <xf numFmtId="0" fontId="14" fillId="0" borderId="21" xfId="7"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4" fillId="0" borderId="24" xfId="4" applyFont="1" applyBorder="1" applyAlignment="1">
      <alignment horizontal="left" vertical="center"/>
    </xf>
    <xf numFmtId="0" fontId="16" fillId="0" borderId="24" xfId="4" applyFont="1" applyBorder="1" applyAlignment="1">
      <alignment vertical="center"/>
    </xf>
    <xf numFmtId="0" fontId="14" fillId="0" borderId="24" xfId="7" applyFont="1" applyFill="1" applyBorder="1" applyAlignment="1">
      <alignment horizontal="left" vertical="center"/>
    </xf>
    <xf numFmtId="0" fontId="16" fillId="0" borderId="24" xfId="7" applyFont="1" applyFill="1" applyBorder="1" applyAlignment="1">
      <alignment vertical="center"/>
    </xf>
    <xf numFmtId="0" fontId="14" fillId="0" borderId="24" xfId="7" applyFont="1" applyBorder="1" applyAlignment="1">
      <alignment horizontal="left" vertical="center"/>
    </xf>
    <xf numFmtId="0" fontId="16" fillId="0" borderId="24" xfId="7" applyFont="1" applyBorder="1" applyAlignment="1">
      <alignment vertical="center"/>
    </xf>
    <xf numFmtId="0" fontId="23" fillId="0" borderId="0" xfId="6" applyFont="1" applyBorder="1" applyAlignment="1">
      <alignment vertical="center"/>
    </xf>
    <xf numFmtId="0" fontId="22" fillId="0" borderId="20" xfId="6" applyFont="1" applyBorder="1" applyAlignment="1">
      <alignment horizontal="center" vertical="center" wrapText="1"/>
    </xf>
    <xf numFmtId="0" fontId="22" fillId="0" borderId="24" xfId="6" applyFont="1" applyBorder="1" applyAlignment="1">
      <alignment vertical="center" wrapText="1"/>
    </xf>
    <xf numFmtId="0" fontId="23" fillId="0" borderId="24" xfId="6" applyFont="1" applyBorder="1" applyAlignment="1">
      <alignment vertical="center"/>
    </xf>
    <xf numFmtId="0" fontId="14" fillId="0" borderId="0" xfId="0" applyFont="1" applyFill="1" applyBorder="1" applyAlignment="1">
      <alignment horizontal="left" vertical="center"/>
    </xf>
    <xf numFmtId="0" fontId="14" fillId="0" borderId="24" xfId="7" applyFont="1" applyFill="1" applyBorder="1" applyAlignment="1">
      <alignment horizontal="center" vertical="center" wrapText="1"/>
    </xf>
    <xf numFmtId="0" fontId="14" fillId="0" borderId="24" xfId="6" applyFont="1" applyFill="1" applyBorder="1" applyAlignment="1">
      <alignment vertical="center"/>
    </xf>
    <xf numFmtId="0" fontId="14" fillId="0" borderId="24" xfId="10" applyFont="1" applyBorder="1" applyAlignment="1">
      <alignment horizontal="left" vertical="center"/>
    </xf>
    <xf numFmtId="0" fontId="16" fillId="0" borderId="24" xfId="10" applyFont="1" applyBorder="1" applyAlignment="1">
      <alignment vertical="center"/>
    </xf>
    <xf numFmtId="0" fontId="14" fillId="0" borderId="20" xfId="10" applyFont="1" applyBorder="1" applyAlignment="1">
      <alignment horizontal="center" vertical="center" wrapText="1"/>
    </xf>
    <xf numFmtId="0" fontId="16" fillId="0" borderId="0" xfId="4" applyFont="1" applyFill="1" applyBorder="1" applyAlignment="1">
      <alignment vertical="center"/>
    </xf>
    <xf numFmtId="0" fontId="14" fillId="0" borderId="20" xfId="4" applyFont="1" applyFill="1" applyBorder="1" applyAlignment="1">
      <alignment horizontal="center" vertical="center" wrapText="1"/>
    </xf>
    <xf numFmtId="0" fontId="14" fillId="0" borderId="24" xfId="4" applyFont="1" applyFill="1" applyBorder="1" applyAlignment="1">
      <alignment horizontal="center" vertical="center" wrapText="1"/>
    </xf>
    <xf numFmtId="0" fontId="14" fillId="0" borderId="24" xfId="4" applyFont="1" applyFill="1" applyBorder="1" applyAlignment="1">
      <alignment horizontal="left" vertical="center"/>
    </xf>
    <xf numFmtId="0" fontId="16" fillId="0" borderId="24" xfId="4" applyFont="1" applyFill="1" applyBorder="1" applyAlignment="1">
      <alignment vertical="center"/>
    </xf>
    <xf numFmtId="0" fontId="14" fillId="0" borderId="23" xfId="8" applyFont="1" applyFill="1" applyBorder="1" applyAlignment="1">
      <alignment vertical="center" wrapText="1"/>
    </xf>
    <xf numFmtId="0" fontId="14" fillId="0" borderId="24" xfId="8" applyFont="1" applyFill="1" applyBorder="1" applyAlignment="1">
      <alignment horizontal="left" vertical="center"/>
    </xf>
    <xf numFmtId="0" fontId="16" fillId="0" borderId="24" xfId="8" applyFont="1" applyFill="1" applyBorder="1" applyAlignment="1">
      <alignment vertical="center"/>
    </xf>
    <xf numFmtId="0" fontId="14" fillId="0" borderId="3" xfId="8" applyFont="1" applyFill="1" applyBorder="1" applyAlignment="1">
      <alignment horizontal="center" vertical="center" wrapText="1"/>
    </xf>
    <xf numFmtId="0" fontId="14" fillId="0" borderId="10" xfId="8"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8" fillId="0" borderId="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4" fillId="0" borderId="0" xfId="9" applyFont="1" applyFill="1" applyBorder="1" applyAlignment="1">
      <alignment horizontal="center" vertical="center" wrapText="1"/>
    </xf>
    <xf numFmtId="0" fontId="14" fillId="0" borderId="23" xfId="9" applyFont="1" applyBorder="1" applyAlignment="1">
      <alignment vertical="center" wrapText="1"/>
    </xf>
    <xf numFmtId="0" fontId="18" fillId="0" borderId="24" xfId="0" applyFont="1" applyBorder="1" applyAlignment="1">
      <alignment horizontal="left" vertical="center"/>
    </xf>
    <xf numFmtId="0" fontId="22" fillId="0" borderId="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 xfId="9" applyFont="1" applyBorder="1" applyAlignment="1">
      <alignment horizontal="center" vertical="center" wrapText="1"/>
    </xf>
    <xf numFmtId="0" fontId="22" fillId="0" borderId="10" xfId="9" applyFont="1" applyBorder="1" applyAlignment="1">
      <alignment horizontal="center" vertical="center" wrapText="1"/>
    </xf>
    <xf numFmtId="0" fontId="14" fillId="0" borderId="24" xfId="8" applyFont="1" applyBorder="1" applyAlignment="1">
      <alignment horizontal="left" vertical="center"/>
    </xf>
    <xf numFmtId="0" fontId="14" fillId="0" borderId="0" xfId="8" applyFont="1" applyBorder="1" applyAlignment="1">
      <alignment vertical="center"/>
    </xf>
    <xf numFmtId="49" fontId="7" fillId="0" borderId="3" xfId="5" applyNumberFormat="1" applyFont="1" applyFill="1" applyBorder="1" applyAlignment="1">
      <alignment horizontal="left" vertical="center" wrapText="1"/>
    </xf>
    <xf numFmtId="49" fontId="7" fillId="0" borderId="14" xfId="5" applyNumberFormat="1" applyFont="1" applyFill="1" applyBorder="1" applyAlignment="1">
      <alignment horizontal="left" vertical="center" wrapText="1"/>
    </xf>
    <xf numFmtId="0" fontId="8" fillId="0" borderId="0" xfId="10" applyFont="1" applyAlignment="1">
      <alignment vertical="center"/>
    </xf>
    <xf numFmtId="0" fontId="22" fillId="0" borderId="21" xfId="0" applyFont="1" applyFill="1" applyBorder="1" applyAlignment="1">
      <alignment horizontal="center" vertical="center" wrapText="1"/>
    </xf>
    <xf numFmtId="0" fontId="18" fillId="0" borderId="21" xfId="0" applyFont="1" applyFill="1" applyBorder="1" applyAlignment="1">
      <alignment horizontal="center" vertical="center"/>
    </xf>
    <xf numFmtId="0" fontId="34" fillId="0" borderId="0" xfId="8" applyFont="1" applyFill="1" applyAlignment="1">
      <alignment vertical="center"/>
    </xf>
    <xf numFmtId="0" fontId="14" fillId="0" borderId="0" xfId="1" applyFont="1" applyFill="1" applyBorder="1" applyAlignment="1">
      <alignment vertical="center"/>
    </xf>
    <xf numFmtId="0" fontId="16" fillId="0" borderId="0" xfId="1" applyFont="1" applyFill="1" applyBorder="1" applyAlignment="1">
      <alignment vertical="center"/>
    </xf>
    <xf numFmtId="0" fontId="14" fillId="0" borderId="0" xfId="1" applyFont="1" applyFill="1" applyBorder="1" applyAlignment="1">
      <alignment vertical="center" wrapText="1"/>
    </xf>
    <xf numFmtId="0" fontId="14" fillId="0" borderId="0" xfId="1"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xf>
    <xf numFmtId="0" fontId="14" fillId="0" borderId="0" xfId="6" applyFont="1" applyFill="1" applyBorder="1" applyAlignment="1">
      <alignment vertical="center" wrapText="1"/>
    </xf>
    <xf numFmtId="0" fontId="14" fillId="0" borderId="0" xfId="6" applyFont="1" applyFill="1" applyBorder="1" applyAlignment="1">
      <alignment horizontal="center" vertical="center" wrapText="1"/>
    </xf>
    <xf numFmtId="0" fontId="14" fillId="0" borderId="19" xfId="0" applyFont="1" applyFill="1" applyBorder="1" applyAlignment="1">
      <alignment horizontal="center" vertical="center"/>
    </xf>
    <xf numFmtId="164" fontId="14" fillId="0" borderId="24" xfId="7" applyNumberFormat="1" applyFont="1" applyFill="1" applyBorder="1" applyAlignment="1">
      <alignment vertical="center"/>
    </xf>
    <xf numFmtId="164" fontId="14" fillId="0" borderId="0" xfId="7" applyNumberFormat="1" applyFont="1" applyFill="1" applyBorder="1" applyAlignment="1">
      <alignment vertical="center" wrapText="1"/>
    </xf>
    <xf numFmtId="0" fontId="14" fillId="0" borderId="0" xfId="7" applyFont="1" applyFill="1" applyBorder="1" applyAlignment="1">
      <alignment horizontal="center" vertical="center" wrapText="1"/>
    </xf>
    <xf numFmtId="0" fontId="14" fillId="0" borderId="21" xfId="7" applyFont="1" applyFill="1" applyBorder="1" applyAlignment="1">
      <alignment horizontal="center" vertical="center"/>
    </xf>
    <xf numFmtId="0" fontId="14" fillId="0" borderId="0" xfId="7" applyFont="1" applyFill="1" applyBorder="1" applyAlignment="1">
      <alignment vertical="center" wrapText="1"/>
    </xf>
    <xf numFmtId="0" fontId="14" fillId="0" borderId="0" xfId="7" applyFont="1" applyBorder="1" applyAlignment="1">
      <alignment vertical="center"/>
    </xf>
    <xf numFmtId="0" fontId="16" fillId="0" borderId="0" xfId="7" applyFont="1" applyBorder="1" applyAlignment="1">
      <alignment vertical="center"/>
    </xf>
    <xf numFmtId="0" fontId="16" fillId="0" borderId="24" xfId="7" applyFont="1" applyBorder="1" applyAlignment="1">
      <alignment horizontal="center" vertical="center"/>
    </xf>
    <xf numFmtId="0" fontId="14" fillId="0" borderId="0" xfId="7" applyFont="1" applyBorder="1" applyAlignment="1">
      <alignment horizontal="center" vertical="center" wrapText="1"/>
    </xf>
    <xf numFmtId="0" fontId="22" fillId="0" borderId="0" xfId="0" applyFont="1" applyFill="1" applyBorder="1" applyAlignment="1" applyProtection="1">
      <alignment vertical="center"/>
    </xf>
    <xf numFmtId="0" fontId="22" fillId="0" borderId="19"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xf>
    <xf numFmtId="0" fontId="22" fillId="0" borderId="0" xfId="3" applyFont="1" applyBorder="1" applyAlignment="1" applyProtection="1">
      <alignment vertical="center"/>
    </xf>
    <xf numFmtId="0" fontId="23" fillId="0" borderId="24" xfId="3" applyFont="1" applyBorder="1" applyAlignment="1" applyProtection="1">
      <alignment horizontal="center" vertical="center"/>
    </xf>
    <xf numFmtId="0" fontId="23" fillId="0" borderId="24" xfId="3" applyFont="1" applyBorder="1" applyAlignment="1" applyProtection="1">
      <alignment vertical="center"/>
    </xf>
    <xf numFmtId="0" fontId="29" fillId="0" borderId="0" xfId="3" applyFont="1" applyBorder="1" applyAlignment="1" applyProtection="1">
      <alignment vertical="center"/>
    </xf>
    <xf numFmtId="164" fontId="22" fillId="0" borderId="24" xfId="3" applyNumberFormat="1" applyFont="1" applyBorder="1" applyAlignment="1" applyProtection="1">
      <alignment horizontal="center" vertical="center"/>
    </xf>
    <xf numFmtId="0" fontId="22" fillId="0" borderId="24" xfId="3" applyFont="1" applyBorder="1" applyAlignment="1" applyProtection="1">
      <alignment horizontal="center" vertical="center" wrapText="1"/>
    </xf>
    <xf numFmtId="0" fontId="22" fillId="0" borderId="24" xfId="3" applyFont="1" applyBorder="1" applyAlignment="1" applyProtection="1">
      <alignment horizontal="left" vertical="center"/>
    </xf>
    <xf numFmtId="0" fontId="25" fillId="0" borderId="24" xfId="3" applyFont="1" applyBorder="1" applyAlignment="1" applyProtection="1">
      <alignment horizontal="center" vertical="center"/>
    </xf>
    <xf numFmtId="0" fontId="22" fillId="0" borderId="24" xfId="3" applyFont="1" applyBorder="1" applyAlignment="1" applyProtection="1">
      <alignment vertical="center"/>
    </xf>
    <xf numFmtId="0" fontId="22" fillId="0" borderId="24" xfId="3" applyFont="1" applyBorder="1" applyAlignment="1" applyProtection="1">
      <alignment horizontal="center" vertical="center"/>
    </xf>
    <xf numFmtId="164" fontId="22" fillId="0" borderId="24" xfId="3" applyNumberFormat="1" applyFont="1" applyBorder="1" applyAlignment="1" applyProtection="1">
      <alignment horizontal="center" vertical="center" wrapText="1"/>
    </xf>
    <xf numFmtId="0" fontId="22" fillId="0" borderId="0" xfId="3" applyFont="1" applyBorder="1" applyAlignment="1" applyProtection="1">
      <alignment vertical="center" wrapText="1"/>
    </xf>
    <xf numFmtId="0" fontId="22" fillId="0" borderId="0" xfId="3" applyFont="1" applyBorder="1" applyAlignment="1" applyProtection="1">
      <alignment horizontal="center" vertical="center" wrapText="1"/>
    </xf>
    <xf numFmtId="0" fontId="22" fillId="0" borderId="2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0" xfId="4" applyFont="1" applyBorder="1" applyAlignment="1">
      <alignment vertical="center"/>
    </xf>
    <xf numFmtId="0" fontId="16" fillId="0" borderId="0" xfId="4" applyFont="1" applyBorder="1" applyAlignment="1">
      <alignment vertical="center"/>
    </xf>
    <xf numFmtId="0" fontId="14" fillId="0" borderId="0" xfId="4" applyFont="1" applyBorder="1" applyAlignment="1">
      <alignment vertical="center" wrapText="1"/>
    </xf>
    <xf numFmtId="0" fontId="14" fillId="0" borderId="0" xfId="4" applyFont="1" applyBorder="1" applyAlignment="1">
      <alignment horizontal="center" vertical="center" wrapText="1"/>
    </xf>
    <xf numFmtId="0" fontId="14" fillId="0" borderId="0" xfId="7" applyFont="1" applyBorder="1" applyAlignment="1">
      <alignment horizontal="center"/>
    </xf>
    <xf numFmtId="0" fontId="22" fillId="0" borderId="3" xfId="6" applyFont="1" applyBorder="1" applyAlignment="1">
      <alignment horizontal="center" vertical="center" wrapText="1"/>
    </xf>
    <xf numFmtId="0" fontId="22" fillId="0" borderId="10" xfId="6" applyFont="1" applyBorder="1" applyAlignment="1">
      <alignment horizontal="center" vertical="center" wrapText="1"/>
    </xf>
    <xf numFmtId="0" fontId="18" fillId="0" borderId="3" xfId="6" applyFont="1" applyBorder="1" applyAlignment="1">
      <alignment horizontal="center" vertical="center"/>
    </xf>
    <xf numFmtId="0" fontId="18" fillId="0" borderId="10" xfId="6" applyFont="1" applyBorder="1" applyAlignment="1">
      <alignment horizontal="center" vertical="center"/>
    </xf>
    <xf numFmtId="0" fontId="14" fillId="0" borderId="3" xfId="6" applyFont="1" applyBorder="1" applyAlignment="1">
      <alignment horizontal="center" vertical="center"/>
    </xf>
    <xf numFmtId="0" fontId="26" fillId="0" borderId="0" xfId="6" applyFont="1" applyBorder="1" applyAlignment="1">
      <alignment vertical="center"/>
    </xf>
    <xf numFmtId="0" fontId="22" fillId="0" borderId="0" xfId="6" applyFont="1" applyBorder="1" applyAlignment="1">
      <alignment vertical="center"/>
    </xf>
    <xf numFmtId="164" fontId="26" fillId="0" borderId="0" xfId="6" applyNumberFormat="1" applyFont="1" applyBorder="1" applyAlignment="1">
      <alignment vertical="center" wrapText="1"/>
    </xf>
    <xf numFmtId="0" fontId="18" fillId="0" borderId="0" xfId="6" applyFont="1" applyBorder="1" applyAlignment="1">
      <alignment horizontal="center" vertical="center" wrapText="1"/>
    </xf>
    <xf numFmtId="0" fontId="14" fillId="0" borderId="0" xfId="10" applyFont="1" applyBorder="1" applyAlignment="1">
      <alignment vertical="center"/>
    </xf>
    <xf numFmtId="0" fontId="14" fillId="0" borderId="3" xfId="10" applyFont="1" applyBorder="1" applyAlignment="1">
      <alignment horizontal="center" vertical="center" wrapText="1"/>
    </xf>
    <xf numFmtId="0" fontId="14" fillId="0" borderId="10" xfId="10" applyFont="1" applyBorder="1" applyAlignment="1">
      <alignment horizontal="center" vertical="center" wrapText="1"/>
    </xf>
    <xf numFmtId="0" fontId="14" fillId="0" borderId="20" xfId="10" applyFont="1" applyFill="1" applyBorder="1" applyAlignment="1">
      <alignment horizontal="center" vertical="center" wrapText="1"/>
    </xf>
    <xf numFmtId="0" fontId="14" fillId="0" borderId="10" xfId="10" applyFont="1" applyBorder="1" applyAlignment="1">
      <alignment horizontal="center" vertical="center"/>
    </xf>
    <xf numFmtId="0" fontId="22" fillId="0" borderId="3" xfId="10" applyFont="1" applyBorder="1" applyAlignment="1">
      <alignment horizontal="center" vertical="center" wrapText="1"/>
    </xf>
    <xf numFmtId="0" fontId="16" fillId="0" borderId="0" xfId="10" applyFont="1" applyBorder="1" applyAlignment="1">
      <alignment vertical="center"/>
    </xf>
    <xf numFmtId="0" fontId="14" fillId="0" borderId="0" xfId="10" applyFont="1" applyBorder="1" applyAlignment="1">
      <alignment vertical="center" wrapText="1"/>
    </xf>
    <xf numFmtId="0" fontId="14" fillId="0" borderId="0" xfId="10" applyFont="1" applyBorder="1" applyAlignment="1">
      <alignment horizontal="center" vertical="center" wrapText="1"/>
    </xf>
    <xf numFmtId="0" fontId="14" fillId="0" borderId="0" xfId="4" applyFont="1" applyFill="1" applyBorder="1" applyAlignment="1">
      <alignment vertical="center"/>
    </xf>
    <xf numFmtId="0" fontId="14" fillId="0" borderId="3" xfId="4" applyFont="1" applyFill="1" applyBorder="1" applyAlignment="1">
      <alignment horizontal="center" vertical="center" wrapText="1"/>
    </xf>
    <xf numFmtId="0" fontId="14" fillId="0" borderId="10" xfId="4" applyFont="1" applyFill="1" applyBorder="1" applyAlignment="1">
      <alignment horizontal="center" vertical="center" wrapText="1"/>
    </xf>
    <xf numFmtId="0" fontId="18" fillId="0" borderId="10" xfId="4" applyFont="1" applyFill="1" applyBorder="1" applyAlignment="1">
      <alignment horizontal="center" vertical="center" wrapText="1"/>
    </xf>
    <xf numFmtId="0" fontId="14" fillId="0" borderId="0" xfId="4" applyFont="1" applyFill="1" applyBorder="1" applyAlignment="1">
      <alignment vertical="center" wrapText="1"/>
    </xf>
    <xf numFmtId="0" fontId="14" fillId="0" borderId="0" xfId="4" applyFont="1" applyFill="1" applyBorder="1" applyAlignment="1">
      <alignment horizontal="center" vertical="center" wrapText="1"/>
    </xf>
    <xf numFmtId="0" fontId="16" fillId="0" borderId="24" xfId="8" applyFont="1" applyFill="1" applyBorder="1" applyAlignment="1">
      <alignment horizontal="center" vertical="center"/>
    </xf>
    <xf numFmtId="0" fontId="16" fillId="0" borderId="24" xfId="8" applyFont="1" applyBorder="1" applyAlignment="1">
      <alignment horizontal="center"/>
    </xf>
    <xf numFmtId="0" fontId="16" fillId="0" borderId="0" xfId="8" applyFont="1" applyBorder="1" applyAlignment="1">
      <alignment horizontal="center"/>
    </xf>
    <xf numFmtId="0" fontId="22" fillId="0" borderId="20" xfId="8" applyFont="1" applyBorder="1" applyAlignment="1">
      <alignment horizontal="center" vertical="center" wrapText="1"/>
    </xf>
    <xf numFmtId="0" fontId="19" fillId="0" borderId="24" xfId="8" applyFont="1" applyFill="1" applyBorder="1" applyAlignment="1">
      <alignment horizontal="center" vertical="center"/>
    </xf>
    <xf numFmtId="0" fontId="16" fillId="0" borderId="24" xfId="8" applyFont="1" applyBorder="1" applyAlignment="1">
      <alignment vertical="center"/>
    </xf>
    <xf numFmtId="164" fontId="14" fillId="0" borderId="24" xfId="8" applyNumberFormat="1" applyFont="1" applyBorder="1" applyAlignment="1">
      <alignment horizontal="center" vertical="center"/>
    </xf>
    <xf numFmtId="0" fontId="14" fillId="0" borderId="24" xfId="8" applyFont="1" applyBorder="1" applyAlignment="1">
      <alignment horizontal="center" vertical="center" wrapText="1"/>
    </xf>
    <xf numFmtId="0" fontId="14" fillId="0" borderId="24" xfId="8" applyFont="1" applyBorder="1" applyAlignment="1">
      <alignment horizontal="center" vertical="center"/>
    </xf>
    <xf numFmtId="0" fontId="14" fillId="0" borderId="24" xfId="8" applyFont="1" applyBorder="1" applyAlignment="1">
      <alignment vertical="center"/>
    </xf>
    <xf numFmtId="164" fontId="14" fillId="0" borderId="24" xfId="8" applyNumberFormat="1" applyFont="1" applyBorder="1" applyAlignment="1">
      <alignment horizontal="center" vertical="center" wrapText="1"/>
    </xf>
    <xf numFmtId="0" fontId="16" fillId="0" borderId="24" xfId="8" applyFont="1" applyBorder="1" applyAlignment="1">
      <alignment horizontal="center" vertical="center"/>
    </xf>
    <xf numFmtId="0" fontId="23" fillId="0" borderId="24" xfId="8" applyFont="1" applyBorder="1" applyAlignment="1">
      <alignment vertical="center"/>
    </xf>
    <xf numFmtId="0" fontId="22" fillId="0" borderId="24" xfId="8" applyFont="1" applyBorder="1" applyAlignment="1">
      <alignment vertical="center"/>
    </xf>
    <xf numFmtId="164" fontId="18" fillId="0" borderId="24" xfId="8" applyNumberFormat="1" applyFont="1" applyBorder="1" applyAlignment="1">
      <alignment horizontal="center" vertical="center"/>
    </xf>
    <xf numFmtId="0" fontId="18" fillId="0" borderId="24" xfId="8" applyFont="1" applyBorder="1" applyAlignment="1">
      <alignment horizontal="center" vertical="center" wrapText="1"/>
    </xf>
    <xf numFmtId="164" fontId="18" fillId="0" borderId="24" xfId="8" applyNumberFormat="1" applyFont="1" applyBorder="1" applyAlignment="1">
      <alignment vertical="center"/>
    </xf>
    <xf numFmtId="0" fontId="18" fillId="0" borderId="24" xfId="8" applyFont="1" applyBorder="1" applyAlignment="1">
      <alignment horizontal="center" vertical="center"/>
    </xf>
    <xf numFmtId="0" fontId="22" fillId="0" borderId="24" xfId="8" applyFont="1" applyBorder="1" applyAlignment="1">
      <alignment horizontal="center" vertical="center" wrapText="1"/>
    </xf>
    <xf numFmtId="164" fontId="22" fillId="0" borderId="24" xfId="8" applyNumberFormat="1" applyFont="1" applyBorder="1" applyAlignment="1">
      <alignment horizontal="center" vertical="center" wrapText="1"/>
    </xf>
    <xf numFmtId="0" fontId="22" fillId="0" borderId="0" xfId="8" applyFont="1" applyBorder="1" applyAlignment="1">
      <alignment vertical="center"/>
    </xf>
    <xf numFmtId="164" fontId="18" fillId="0" borderId="0" xfId="8" applyNumberFormat="1" applyFont="1" applyBorder="1" applyAlignment="1">
      <alignment vertical="center" wrapText="1"/>
    </xf>
    <xf numFmtId="0" fontId="14" fillId="0" borderId="20" xfId="0" applyFont="1" applyBorder="1" applyAlignment="1">
      <alignment horizontal="center" vertical="center" wrapText="1"/>
    </xf>
    <xf numFmtId="0" fontId="18" fillId="0" borderId="20" xfId="0" applyFont="1" applyFill="1" applyBorder="1" applyAlignment="1">
      <alignment horizontal="center" vertical="center"/>
    </xf>
    <xf numFmtId="0" fontId="14" fillId="0" borderId="0" xfId="9" applyFont="1" applyFill="1" applyBorder="1" applyAlignment="1">
      <alignment vertical="center"/>
    </xf>
    <xf numFmtId="0" fontId="16" fillId="0" borderId="0" xfId="9" applyFont="1" applyFill="1" applyBorder="1" applyAlignment="1">
      <alignment vertical="center"/>
    </xf>
    <xf numFmtId="0" fontId="16" fillId="0" borderId="24" xfId="9" applyFont="1" applyFill="1" applyBorder="1" applyAlignment="1">
      <alignment horizontal="center" vertical="center"/>
    </xf>
    <xf numFmtId="0" fontId="16" fillId="0" borderId="24" xfId="9" applyFont="1" applyFill="1" applyBorder="1" applyAlignment="1">
      <alignment vertical="center"/>
    </xf>
    <xf numFmtId="164" fontId="14" fillId="0" borderId="24" xfId="9" applyNumberFormat="1" applyFont="1" applyFill="1" applyBorder="1" applyAlignment="1">
      <alignment horizontal="center" vertical="center"/>
    </xf>
    <xf numFmtId="0" fontId="14" fillId="0" borderId="24" xfId="9" applyFont="1" applyFill="1" applyBorder="1" applyAlignment="1">
      <alignment horizontal="center" vertical="center" wrapText="1"/>
    </xf>
    <xf numFmtId="0" fontId="14" fillId="0" borderId="24" xfId="9" applyFont="1" applyFill="1" applyBorder="1" applyAlignment="1">
      <alignment horizontal="left" vertical="center"/>
    </xf>
    <xf numFmtId="0" fontId="14" fillId="0" borderId="24" xfId="9" applyFont="1" applyFill="1" applyBorder="1" applyAlignment="1">
      <alignment horizontal="center" vertical="center"/>
    </xf>
    <xf numFmtId="0" fontId="14" fillId="0" borderId="24" xfId="9" applyFont="1" applyFill="1" applyBorder="1" applyAlignment="1">
      <alignment vertical="center"/>
    </xf>
    <xf numFmtId="164" fontId="14" fillId="0" borderId="24" xfId="9" applyNumberFormat="1" applyFont="1" applyFill="1" applyBorder="1" applyAlignment="1">
      <alignment horizontal="center" vertical="center" wrapText="1"/>
    </xf>
    <xf numFmtId="164" fontId="14" fillId="0" borderId="24" xfId="8" applyNumberFormat="1" applyFont="1" applyFill="1" applyBorder="1" applyAlignment="1">
      <alignment vertical="center"/>
    </xf>
    <xf numFmtId="0" fontId="14" fillId="2" borderId="20" xfId="0" applyFont="1" applyFill="1" applyBorder="1" applyAlignment="1">
      <alignment horizontal="center" vertical="center" wrapText="1"/>
    </xf>
    <xf numFmtId="0" fontId="19" fillId="0" borderId="24" xfId="9" applyFont="1" applyFill="1" applyBorder="1" applyAlignment="1">
      <alignment horizontal="center" vertical="center"/>
    </xf>
    <xf numFmtId="0" fontId="19" fillId="0" borderId="24" xfId="9" applyFont="1" applyBorder="1" applyAlignment="1">
      <alignment vertical="center"/>
    </xf>
    <xf numFmtId="164" fontId="18" fillId="0" borderId="24" xfId="9" applyNumberFormat="1" applyFont="1" applyBorder="1" applyAlignment="1">
      <alignment horizontal="center" vertical="center"/>
    </xf>
    <xf numFmtId="0" fontId="18" fillId="0" borderId="24" xfId="9" applyFont="1" applyBorder="1" applyAlignment="1">
      <alignment horizontal="center" vertical="center" wrapText="1"/>
    </xf>
    <xf numFmtId="0" fontId="18" fillId="0" borderId="24" xfId="9" applyFont="1" applyBorder="1" applyAlignment="1">
      <alignment horizontal="left" vertical="center"/>
    </xf>
    <xf numFmtId="0" fontId="18" fillId="0" borderId="24" xfId="9" applyFont="1" applyBorder="1" applyAlignment="1">
      <alignment horizontal="center" vertical="center"/>
    </xf>
    <xf numFmtId="0" fontId="18" fillId="0" borderId="24" xfId="9" applyFont="1" applyBorder="1" applyAlignment="1">
      <alignment vertical="center"/>
    </xf>
    <xf numFmtId="164" fontId="18" fillId="0" borderId="24" xfId="9" applyNumberFormat="1" applyFont="1" applyBorder="1" applyAlignment="1">
      <alignment horizontal="center" vertical="center" wrapTex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6" fillId="0" borderId="24" xfId="9" applyFont="1" applyBorder="1" applyAlignment="1">
      <alignment vertical="center"/>
    </xf>
    <xf numFmtId="164" fontId="14" fillId="0" borderId="24" xfId="9" applyNumberFormat="1" applyFont="1" applyBorder="1" applyAlignment="1">
      <alignment horizontal="center" vertical="center"/>
    </xf>
    <xf numFmtId="0" fontId="14" fillId="0" borderId="24" xfId="9" applyFont="1" applyBorder="1" applyAlignment="1">
      <alignment horizontal="center" vertical="center" wrapText="1"/>
    </xf>
    <xf numFmtId="0" fontId="14" fillId="0" borderId="24" xfId="9" applyFont="1" applyBorder="1" applyAlignment="1">
      <alignment horizontal="left" vertical="center"/>
    </xf>
    <xf numFmtId="0" fontId="14" fillId="0" borderId="24" xfId="9" applyFont="1" applyBorder="1" applyAlignment="1">
      <alignment horizontal="center" vertical="center"/>
    </xf>
    <xf numFmtId="0" fontId="14" fillId="0" borderId="24" xfId="9" applyFont="1" applyBorder="1" applyAlignment="1">
      <alignment vertical="center"/>
    </xf>
    <xf numFmtId="164" fontId="14" fillId="0" borderId="24" xfId="9" applyNumberFormat="1" applyFont="1" applyBorder="1" applyAlignment="1">
      <alignment horizontal="center" vertical="center" wrapText="1"/>
    </xf>
    <xf numFmtId="0" fontId="14" fillId="0" borderId="0" xfId="9" applyFont="1" applyBorder="1" applyAlignment="1">
      <alignment horizontal="center" vertical="center" wrapText="1"/>
    </xf>
    <xf numFmtId="0" fontId="18" fillId="0" borderId="20" xfId="0" applyFont="1" applyFill="1" applyBorder="1" applyAlignment="1">
      <alignment horizontal="center" vertical="center" wrapText="1"/>
    </xf>
    <xf numFmtId="0" fontId="14" fillId="0" borderId="0" xfId="3" applyFont="1" applyBorder="1" applyAlignment="1">
      <alignment vertical="center"/>
    </xf>
    <xf numFmtId="0" fontId="16" fillId="0" borderId="0" xfId="3" applyFont="1" applyBorder="1" applyAlignment="1">
      <alignment vertical="center"/>
    </xf>
    <xf numFmtId="0" fontId="16" fillId="0" borderId="24" xfId="3" applyFont="1" applyBorder="1" applyAlignment="1">
      <alignment horizontal="center" vertical="center"/>
    </xf>
    <xf numFmtId="0" fontId="16" fillId="0" borderId="24" xfId="3" applyFont="1" applyBorder="1" applyAlignment="1">
      <alignment vertical="center"/>
    </xf>
    <xf numFmtId="164" fontId="14" fillId="0" borderId="24" xfId="3" applyNumberFormat="1" applyFont="1" applyBorder="1" applyAlignment="1">
      <alignment horizontal="center" vertical="center"/>
    </xf>
    <xf numFmtId="0" fontId="14" fillId="0" borderId="24" xfId="3" applyFont="1" applyBorder="1" applyAlignment="1">
      <alignment horizontal="center" vertical="center" wrapText="1"/>
    </xf>
    <xf numFmtId="0" fontId="14" fillId="0" borderId="24" xfId="3" applyFont="1" applyBorder="1" applyAlignment="1">
      <alignment horizontal="left" vertical="center"/>
    </xf>
    <xf numFmtId="0" fontId="14" fillId="0" borderId="24" xfId="3" applyFont="1" applyBorder="1" applyAlignment="1">
      <alignment horizontal="center" vertical="center"/>
    </xf>
    <xf numFmtId="0" fontId="14" fillId="0" borderId="24" xfId="3" applyFont="1" applyBorder="1" applyAlignment="1">
      <alignment vertical="center"/>
    </xf>
    <xf numFmtId="164" fontId="14" fillId="0" borderId="24" xfId="3" applyNumberFormat="1" applyFont="1" applyBorder="1" applyAlignment="1">
      <alignment horizontal="center" vertical="center" wrapText="1"/>
    </xf>
    <xf numFmtId="0" fontId="14" fillId="0" borderId="0" xfId="3" applyFont="1" applyBorder="1" applyAlignment="1">
      <alignment vertical="center" wrapText="1"/>
    </xf>
    <xf numFmtId="0" fontId="14" fillId="0" borderId="0" xfId="3" applyFont="1" applyBorder="1" applyAlignment="1">
      <alignment horizontal="center" vertical="center" wrapText="1"/>
    </xf>
    <xf numFmtId="0" fontId="23" fillId="2" borderId="24" xfId="8" applyFont="1" applyFill="1" applyBorder="1" applyAlignment="1">
      <alignment horizontal="center" vertical="center"/>
    </xf>
    <xf numFmtId="0" fontId="44" fillId="0" borderId="0" xfId="8" applyFont="1" applyBorder="1" applyAlignment="1">
      <alignment vertical="center"/>
    </xf>
    <xf numFmtId="0" fontId="18" fillId="0" borderId="24" xfId="8" applyFont="1" applyBorder="1" applyAlignment="1">
      <alignment horizontal="left" vertical="center"/>
    </xf>
    <xf numFmtId="0" fontId="43" fillId="0" borderId="24" xfId="8" applyFont="1" applyBorder="1" applyAlignment="1">
      <alignment horizontal="center" vertical="center"/>
    </xf>
    <xf numFmtId="0" fontId="18" fillId="0" borderId="24" xfId="8" applyFont="1" applyBorder="1" applyAlignment="1">
      <alignment vertical="center"/>
    </xf>
    <xf numFmtId="0" fontId="22" fillId="0" borderId="0" xfId="8" applyFont="1" applyBorder="1" applyAlignment="1">
      <alignment vertical="center" wrapText="1"/>
    </xf>
    <xf numFmtId="0" fontId="22" fillId="2" borderId="24" xfId="8" applyFont="1" applyFill="1" applyBorder="1" applyAlignment="1">
      <alignment horizontal="center" vertical="center" wrapText="1"/>
    </xf>
    <xf numFmtId="164" fontId="22" fillId="2" borderId="24" xfId="8" applyNumberFormat="1" applyFont="1" applyFill="1" applyBorder="1" applyAlignment="1">
      <alignment horizontal="center" vertical="center" wrapText="1"/>
    </xf>
    <xf numFmtId="0" fontId="18" fillId="2" borderId="24" xfId="8" applyFont="1" applyFill="1" applyBorder="1" applyAlignment="1">
      <alignment horizontal="center" vertical="center" wrapText="1"/>
    </xf>
    <xf numFmtId="0" fontId="22" fillId="0" borderId="20" xfId="0" applyFont="1" applyBorder="1" applyAlignment="1">
      <alignment horizontal="center" vertical="center" wrapText="1"/>
    </xf>
    <xf numFmtId="0" fontId="23" fillId="0" borderId="0" xfId="9" applyFont="1" applyBorder="1" applyAlignment="1">
      <alignment vertical="center"/>
    </xf>
    <xf numFmtId="0" fontId="23" fillId="0" borderId="24" xfId="9" applyFont="1" applyFill="1" applyBorder="1" applyAlignment="1">
      <alignment horizontal="center" vertical="center"/>
    </xf>
    <xf numFmtId="0" fontId="23" fillId="0" borderId="24" xfId="9" applyFont="1" applyBorder="1" applyAlignment="1">
      <alignment vertical="center"/>
    </xf>
    <xf numFmtId="0" fontId="19"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164" fontId="14" fillId="0" borderId="24" xfId="8" quotePrefix="1" applyNumberFormat="1" applyFont="1" applyFill="1" applyBorder="1" applyAlignment="1">
      <alignment horizontal="center" vertical="center"/>
    </xf>
    <xf numFmtId="0" fontId="23" fillId="0" borderId="24" xfId="8" applyFont="1" applyBorder="1" applyAlignment="1">
      <alignment horizontal="center" vertical="center"/>
    </xf>
    <xf numFmtId="0" fontId="16" fillId="0" borderId="24" xfId="9" applyFont="1" applyBorder="1" applyAlignment="1">
      <alignment horizontal="center" vertical="center"/>
    </xf>
    <xf numFmtId="0" fontId="0" fillId="0" borderId="0" xfId="0" applyFont="1" applyBorder="1" applyAlignment="1">
      <alignment vertical="center"/>
    </xf>
    <xf numFmtId="0" fontId="19" fillId="0" borderId="24" xfId="8" applyFont="1" applyBorder="1" applyAlignment="1">
      <alignment vertical="center"/>
    </xf>
    <xf numFmtId="0" fontId="19" fillId="0" borderId="24" xfId="8" applyFont="1" applyBorder="1" applyAlignment="1">
      <alignment horizontal="center" vertical="center"/>
    </xf>
    <xf numFmtId="164" fontId="18" fillId="0" borderId="24" xfId="8" applyNumberFormat="1" applyFont="1" applyBorder="1" applyAlignment="1">
      <alignment horizontal="center" vertical="center" wrapText="1"/>
    </xf>
    <xf numFmtId="0" fontId="10" fillId="0" borderId="24" xfId="8" applyFont="1" applyFill="1" applyBorder="1" applyAlignment="1">
      <alignment horizontal="center" vertical="center"/>
    </xf>
    <xf numFmtId="0" fontId="10" fillId="0" borderId="24" xfId="8" applyFont="1" applyFill="1" applyBorder="1" applyAlignment="1">
      <alignment vertical="center"/>
    </xf>
    <xf numFmtId="164" fontId="8" fillId="0" borderId="24" xfId="8" applyNumberFormat="1" applyFont="1" applyFill="1" applyBorder="1" applyAlignment="1">
      <alignment horizontal="center" vertical="center"/>
    </xf>
    <xf numFmtId="0" fontId="8" fillId="0" borderId="24" xfId="8" applyFont="1" applyFill="1" applyBorder="1" applyAlignment="1">
      <alignment horizontal="center" vertical="center" wrapText="1"/>
    </xf>
    <xf numFmtId="0" fontId="8" fillId="0" borderId="24" xfId="8" applyFont="1" applyFill="1" applyBorder="1" applyAlignment="1">
      <alignment horizontal="left" vertical="center"/>
    </xf>
    <xf numFmtId="0" fontId="8" fillId="0" borderId="24" xfId="8" applyFont="1" applyFill="1" applyBorder="1" applyAlignment="1">
      <alignment horizontal="center" vertical="center"/>
    </xf>
    <xf numFmtId="0" fontId="8" fillId="0" borderId="24" xfId="8" applyFont="1" applyFill="1" applyBorder="1" applyAlignment="1">
      <alignment vertical="center"/>
    </xf>
    <xf numFmtId="164" fontId="8" fillId="0" borderId="24" xfId="8" applyNumberFormat="1" applyFont="1" applyFill="1" applyBorder="1" applyAlignment="1">
      <alignment horizontal="center" vertical="center" wrapText="1"/>
    </xf>
    <xf numFmtId="0" fontId="8" fillId="0" borderId="0" xfId="8" applyFont="1" applyFill="1" applyBorder="1" applyAlignment="1">
      <alignment vertical="center" wrapText="1"/>
    </xf>
    <xf numFmtId="0" fontId="8" fillId="0" borderId="0" xfId="8" applyFont="1" applyFill="1" applyBorder="1" applyAlignment="1">
      <alignment horizontal="center" vertical="center" wrapText="1"/>
    </xf>
    <xf numFmtId="0" fontId="19" fillId="0" borderId="0" xfId="8" applyFont="1" applyFill="1" applyBorder="1" applyAlignment="1">
      <alignment vertical="center"/>
    </xf>
    <xf numFmtId="0" fontId="19" fillId="0" borderId="24" xfId="8" applyFont="1" applyFill="1" applyBorder="1" applyAlignment="1">
      <alignment vertical="center"/>
    </xf>
    <xf numFmtId="164" fontId="18" fillId="0" borderId="24" xfId="8" applyNumberFormat="1" applyFont="1" applyFill="1" applyBorder="1" applyAlignment="1">
      <alignment horizontal="center" vertical="center"/>
    </xf>
    <xf numFmtId="0" fontId="18" fillId="0" borderId="24" xfId="8" applyFont="1" applyFill="1" applyBorder="1" applyAlignment="1">
      <alignment horizontal="center" vertical="center" wrapText="1"/>
    </xf>
    <xf numFmtId="0" fontId="18" fillId="0" borderId="24" xfId="8" applyFont="1" applyFill="1" applyBorder="1" applyAlignment="1">
      <alignment horizontal="left" vertical="center"/>
    </xf>
    <xf numFmtId="0" fontId="18" fillId="0" borderId="24" xfId="8" applyFont="1" applyFill="1" applyBorder="1" applyAlignment="1">
      <alignment horizontal="center" vertical="center"/>
    </xf>
    <xf numFmtId="0" fontId="18" fillId="0" borderId="24" xfId="8" applyFont="1" applyFill="1" applyBorder="1" applyAlignment="1">
      <alignment vertical="center"/>
    </xf>
    <xf numFmtId="164" fontId="18" fillId="0" borderId="24" xfId="8" applyNumberFormat="1" applyFont="1" applyFill="1" applyBorder="1" applyAlignment="1">
      <alignment horizontal="center" vertical="center" wrapText="1"/>
    </xf>
    <xf numFmtId="0" fontId="18" fillId="0" borderId="0" xfId="8" applyFont="1" applyFill="1" applyBorder="1" applyAlignment="1">
      <alignment horizontal="center" vertical="center" wrapText="1"/>
    </xf>
    <xf numFmtId="0" fontId="19" fillId="0" borderId="24" xfId="9" applyFont="1" applyBorder="1" applyAlignment="1">
      <alignment horizontal="center" vertical="center"/>
    </xf>
    <xf numFmtId="0" fontId="22" fillId="0" borderId="20" xfId="3" applyFont="1" applyBorder="1" applyAlignment="1" applyProtection="1">
      <alignment horizontal="center" vertical="center" wrapText="1"/>
    </xf>
    <xf numFmtId="0" fontId="35" fillId="0" borderId="0" xfId="9" applyFont="1" applyAlignment="1">
      <alignment vertical="center"/>
    </xf>
    <xf numFmtId="0" fontId="8" fillId="0" borderId="9" xfId="0" applyFont="1" applyBorder="1" applyAlignment="1">
      <alignment horizontal="left" vertical="center" wrapText="1"/>
    </xf>
    <xf numFmtId="0" fontId="8" fillId="0" borderId="3" xfId="0" applyFont="1" applyBorder="1" applyAlignment="1">
      <alignment horizontal="left" vertical="center" wrapText="1"/>
    </xf>
    <xf numFmtId="0" fontId="8" fillId="0" borderId="9" xfId="0" applyFont="1" applyBorder="1" applyAlignment="1">
      <alignment horizontal="left" vertical="center"/>
    </xf>
    <xf numFmtId="0" fontId="8" fillId="0" borderId="3" xfId="0" applyFont="1" applyBorder="1" applyAlignment="1">
      <alignment horizontal="left" vertical="center"/>
    </xf>
    <xf numFmtId="0" fontId="32" fillId="0" borderId="3" xfId="0" applyFont="1" applyBorder="1" applyAlignment="1">
      <alignment horizontal="left" vertical="center"/>
    </xf>
    <xf numFmtId="0" fontId="32" fillId="0" borderId="10" xfId="0" applyFont="1" applyBorder="1" applyAlignment="1">
      <alignment horizontal="left" vertical="center"/>
    </xf>
    <xf numFmtId="0" fontId="32" fillId="0" borderId="1" xfId="0" applyFont="1" applyBorder="1" applyAlignment="1">
      <alignment horizontal="left" vertical="center"/>
    </xf>
    <xf numFmtId="0" fontId="8" fillId="0" borderId="25"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15" xfId="0" applyFont="1" applyBorder="1" applyAlignment="1">
      <alignment horizontal="left" vertical="center" wrapText="1"/>
    </xf>
    <xf numFmtId="0" fontId="32" fillId="0" borderId="2"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22" xfId="0" quotePrefix="1" applyFont="1" applyFill="1" applyBorder="1" applyAlignment="1">
      <alignment horizontal="left" vertical="center" wrapText="1"/>
    </xf>
    <xf numFmtId="0" fontId="32" fillId="0" borderId="4" xfId="0" quotePrefix="1" applyFont="1" applyFill="1" applyBorder="1" applyAlignment="1">
      <alignment horizontal="left" vertical="center" wrapText="1"/>
    </xf>
    <xf numFmtId="0" fontId="32" fillId="0" borderId="10" xfId="0" applyFont="1" applyBorder="1" applyAlignment="1">
      <alignment horizontal="left" vertical="center" wrapText="1"/>
    </xf>
    <xf numFmtId="0" fontId="32" fillId="0" borderId="1" xfId="0" applyFont="1" applyBorder="1" applyAlignment="1">
      <alignment horizontal="left" vertical="center" wrapText="1"/>
    </xf>
    <xf numFmtId="0" fontId="32" fillId="0" borderId="10" xfId="0" applyFont="1" applyBorder="1" applyAlignment="1">
      <alignment horizontal="left" wrapText="1"/>
    </xf>
    <xf numFmtId="0" fontId="32" fillId="0" borderId="1" xfId="0" applyFont="1" applyBorder="1" applyAlignment="1">
      <alignment horizontal="left" wrapText="1"/>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8" fillId="0" borderId="10"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horizontal="left" vertical="center" wrapText="1"/>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34" fillId="0" borderId="9"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9" xfId="5" applyFont="1" applyBorder="1" applyAlignment="1">
      <alignment horizontal="center" vertical="center" wrapText="1"/>
    </xf>
    <xf numFmtId="0" fontId="33" fillId="0" borderId="3" xfId="5" applyFont="1" applyBorder="1" applyAlignment="1">
      <alignment horizontal="center" vertical="center" wrapText="1"/>
    </xf>
    <xf numFmtId="0" fontId="33" fillId="0" borderId="10" xfId="5" applyFont="1" applyBorder="1" applyAlignment="1">
      <alignment horizontal="center" vertical="center" wrapText="1"/>
    </xf>
    <xf numFmtId="0" fontId="7" fillId="0" borderId="7" xfId="5" applyFont="1" applyBorder="1" applyAlignment="1">
      <alignment horizontal="center" vertical="center" wrapText="1"/>
    </xf>
    <xf numFmtId="0" fontId="7" fillId="0" borderId="15" xfId="5" applyFont="1" applyBorder="1" applyAlignment="1">
      <alignment horizontal="center" vertical="center" wrapText="1"/>
    </xf>
    <xf numFmtId="0" fontId="7" fillId="0" borderId="26" xfId="5" applyFont="1" applyBorder="1" applyAlignment="1">
      <alignment vertical="center" wrapText="1"/>
    </xf>
    <xf numFmtId="0" fontId="7" fillId="0" borderId="2" xfId="5" applyFont="1" applyBorder="1" applyAlignment="1">
      <alignment vertical="center" wrapText="1"/>
    </xf>
    <xf numFmtId="0" fontId="7" fillId="0" borderId="14" xfId="5" applyFont="1" applyBorder="1" applyAlignment="1">
      <alignment vertical="center" wrapText="1"/>
    </xf>
    <xf numFmtId="0" fontId="7" fillId="0" borderId="26" xfId="5" applyFont="1" applyBorder="1" applyAlignment="1">
      <alignment horizontal="left" vertical="center" wrapText="1"/>
    </xf>
    <xf numFmtId="0" fontId="7" fillId="0" borderId="2" xfId="5" applyFont="1" applyBorder="1" applyAlignment="1">
      <alignment horizontal="left" vertical="center" wrapText="1"/>
    </xf>
    <xf numFmtId="0" fontId="33" fillId="0" borderId="0" xfId="5" applyFont="1" applyBorder="1" applyAlignment="1">
      <alignment horizontal="center" vertical="center" wrapText="1"/>
    </xf>
    <xf numFmtId="0" fontId="33" fillId="0" borderId="23" xfId="5" applyFont="1" applyBorder="1" applyAlignment="1">
      <alignment horizontal="center" vertical="center" wrapText="1"/>
    </xf>
    <xf numFmtId="0" fontId="33" fillId="0" borderId="26" xfId="5" applyFont="1" applyBorder="1" applyAlignment="1">
      <alignment horizontal="center" vertical="center" wrapText="1"/>
    </xf>
    <xf numFmtId="0" fontId="33" fillId="0" borderId="27" xfId="5" applyFont="1" applyBorder="1" applyAlignment="1">
      <alignment horizontal="center" vertical="center" wrapText="1"/>
    </xf>
    <xf numFmtId="0" fontId="7" fillId="0" borderId="23" xfId="5" applyFont="1" applyBorder="1" applyAlignment="1">
      <alignment horizontal="center" vertical="center" wrapText="1"/>
    </xf>
    <xf numFmtId="0" fontId="11" fillId="0" borderId="3" xfId="0" applyFont="1" applyFill="1" applyBorder="1" applyAlignment="1">
      <alignment horizontal="center" vertical="center"/>
    </xf>
    <xf numFmtId="0" fontId="9" fillId="0" borderId="8" xfId="0" applyFont="1" applyFill="1" applyBorder="1"/>
    <xf numFmtId="0" fontId="9" fillId="0" borderId="9" xfId="0" applyFont="1" applyFill="1" applyBorder="1"/>
    <xf numFmtId="0" fontId="9" fillId="0" borderId="3" xfId="0" applyFont="1" applyFill="1" applyBorder="1"/>
    <xf numFmtId="1" fontId="7" fillId="0" borderId="25" xfId="0" applyNumberFormat="1" applyFont="1" applyFill="1" applyBorder="1"/>
    <xf numFmtId="0" fontId="11" fillId="0" borderId="4" xfId="0" applyFont="1" applyFill="1" applyBorder="1" applyAlignment="1">
      <alignment horizontal="center" vertical="center"/>
    </xf>
    <xf numFmtId="0" fontId="9" fillId="0" borderId="0" xfId="0" applyFont="1" applyFill="1" applyBorder="1" applyAlignment="1">
      <alignment horizontal="right"/>
    </xf>
    <xf numFmtId="0" fontId="11" fillId="0"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0" xfId="0" applyFont="1" applyFill="1" applyBorder="1" applyAlignment="1">
      <alignment horizontal="center" textRotation="90" wrapText="1"/>
    </xf>
    <xf numFmtId="0" fontId="11" fillId="0" borderId="11" xfId="0" applyFont="1" applyFill="1" applyBorder="1" applyAlignment="1">
      <alignment horizontal="center" textRotation="90" wrapText="1"/>
    </xf>
    <xf numFmtId="0" fontId="11" fillId="0" borderId="10" xfId="0" applyFont="1" applyFill="1" applyBorder="1" applyAlignment="1">
      <alignment horizontal="center" vertical="center" textRotation="90" wrapText="1"/>
    </xf>
    <xf numFmtId="0" fontId="11" fillId="0" borderId="11" xfId="0" applyFont="1" applyFill="1" applyBorder="1" applyAlignment="1">
      <alignment horizontal="center" vertical="center" textRotation="90" wrapText="1"/>
    </xf>
    <xf numFmtId="0" fontId="11" fillId="0" borderId="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0" xfId="0" applyFont="1" applyFill="1" applyBorder="1" applyAlignment="1">
      <alignment vertical="center"/>
    </xf>
    <xf numFmtId="0" fontId="33" fillId="0" borderId="2" xfId="0" applyFont="1" applyBorder="1" applyAlignment="1">
      <alignment horizontal="left" vertical="center"/>
    </xf>
    <xf numFmtId="0" fontId="33" fillId="0" borderId="5" xfId="0" applyFont="1" applyBorder="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center" vertical="center"/>
    </xf>
    <xf numFmtId="0" fontId="33" fillId="0" borderId="0" xfId="0" applyFont="1" applyBorder="1" applyAlignment="1">
      <alignment horizontal="left"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Alignment="1">
      <alignment horizontal="left" vertical="center"/>
    </xf>
    <xf numFmtId="0" fontId="33" fillId="0" borderId="7" xfId="0" applyFont="1" applyBorder="1" applyAlignment="1">
      <alignment horizontal="left" vertical="center"/>
    </xf>
    <xf numFmtId="0" fontId="33" fillId="0" borderId="22" xfId="0" applyFont="1" applyBorder="1" applyAlignment="1">
      <alignment horizontal="left" vertical="center"/>
    </xf>
    <xf numFmtId="0" fontId="33" fillId="0" borderId="4" xfId="0" applyFont="1" applyBorder="1" applyAlignment="1">
      <alignment horizontal="left" vertical="center"/>
    </xf>
    <xf numFmtId="0" fontId="33" fillId="0" borderId="15" xfId="0" applyFont="1" applyBorder="1" applyAlignment="1">
      <alignment horizontal="left" vertical="center"/>
    </xf>
    <xf numFmtId="164" fontId="7" fillId="0" borderId="0" xfId="0" applyNumberFormat="1" applyFont="1" applyBorder="1" applyAlignment="1">
      <alignment horizontal="center" vertical="center"/>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33" fillId="0" borderId="0" xfId="0" applyFont="1" applyBorder="1" applyAlignment="1">
      <alignment horizontal="center" vertical="center"/>
    </xf>
    <xf numFmtId="0" fontId="38" fillId="0" borderId="5" xfId="0" applyFont="1" applyBorder="1"/>
    <xf numFmtId="0" fontId="38" fillId="0" borderId="22" xfId="0" applyFont="1" applyBorder="1"/>
    <xf numFmtId="0" fontId="22" fillId="0" borderId="24" xfId="3" applyFont="1" applyBorder="1" applyAlignment="1" applyProtection="1">
      <alignment horizontal="left" vertical="center"/>
    </xf>
    <xf numFmtId="0" fontId="22" fillId="0" borderId="0" xfId="3" applyFont="1" applyBorder="1" applyAlignment="1" applyProtection="1">
      <alignment horizontal="left" vertical="center" wrapText="1"/>
    </xf>
    <xf numFmtId="0" fontId="22" fillId="0" borderId="24" xfId="3" applyFont="1" applyBorder="1" applyAlignment="1" applyProtection="1">
      <alignment horizontal="left" vertical="center" wrapText="1"/>
    </xf>
    <xf numFmtId="0" fontId="22" fillId="0" borderId="0" xfId="3" applyFont="1" applyBorder="1" applyAlignment="1" applyProtection="1">
      <alignment horizontal="left" vertical="center"/>
    </xf>
    <xf numFmtId="0" fontId="22" fillId="0" borderId="10" xfId="3" applyFont="1" applyBorder="1" applyAlignment="1" applyProtection="1">
      <alignment horizontal="left" vertical="center" wrapText="1"/>
    </xf>
    <xf numFmtId="0" fontId="22" fillId="0" borderId="20" xfId="3" applyFont="1" applyBorder="1" applyAlignment="1" applyProtection="1">
      <alignment vertical="center"/>
    </xf>
    <xf numFmtId="0" fontId="22" fillId="0" borderId="10" xfId="3" applyFont="1" applyBorder="1" applyAlignment="1" applyProtection="1">
      <alignment vertical="center"/>
    </xf>
    <xf numFmtId="0" fontId="22" fillId="0" borderId="20" xfId="3" applyFont="1" applyBorder="1" applyAlignment="1" applyProtection="1">
      <alignment vertical="center" wrapText="1"/>
    </xf>
    <xf numFmtId="0" fontId="22" fillId="0" borderId="10" xfId="3" applyFont="1" applyBorder="1" applyAlignment="1" applyProtection="1">
      <alignment vertical="top" wrapText="1"/>
    </xf>
    <xf numFmtId="0" fontId="22" fillId="0" borderId="20" xfId="3" applyFont="1" applyBorder="1" applyAlignment="1" applyProtection="1">
      <alignment horizontal="left" vertical="center"/>
    </xf>
    <xf numFmtId="0" fontId="22" fillId="0" borderId="27" xfId="3" applyFont="1" applyBorder="1" applyAlignment="1" applyProtection="1">
      <alignment horizontal="left" vertical="center" wrapText="1"/>
    </xf>
    <xf numFmtId="0" fontId="23" fillId="0" borderId="24" xfId="3" applyFont="1" applyBorder="1" applyAlignment="1" applyProtection="1">
      <alignment vertical="center"/>
    </xf>
    <xf numFmtId="0" fontId="23" fillId="0" borderId="24" xfId="3" applyFont="1" applyBorder="1" applyAlignment="1" applyProtection="1">
      <alignment horizontal="left" vertical="center"/>
    </xf>
    <xf numFmtId="0" fontId="22" fillId="0" borderId="3" xfId="3" applyFont="1" applyBorder="1" applyAlignment="1" applyProtection="1">
      <alignment horizontal="left" vertical="center" wrapText="1"/>
    </xf>
    <xf numFmtId="0" fontId="22" fillId="0" borderId="24" xfId="3" applyFont="1" applyBorder="1" applyAlignment="1" applyProtection="1">
      <alignment horizontal="center" vertical="center" wrapText="1"/>
    </xf>
    <xf numFmtId="0" fontId="23" fillId="0" borderId="0" xfId="3" applyFont="1" applyBorder="1" applyAlignment="1" applyProtection="1">
      <alignment vertical="center"/>
    </xf>
    <xf numFmtId="0" fontId="22" fillId="0" borderId="20" xfId="3" applyFont="1" applyBorder="1" applyAlignment="1" applyProtection="1">
      <alignment horizontal="center" vertical="center" wrapText="1"/>
    </xf>
    <xf numFmtId="0" fontId="22" fillId="0" borderId="3" xfId="3" applyFont="1" applyBorder="1" applyAlignment="1" applyProtection="1">
      <alignment horizontal="center" vertical="center" wrapText="1"/>
    </xf>
    <xf numFmtId="0" fontId="22" fillId="0" borderId="10" xfId="3" applyFont="1" applyBorder="1" applyAlignment="1" applyProtection="1">
      <alignment horizontal="center" vertical="center" wrapText="1"/>
    </xf>
    <xf numFmtId="0" fontId="22" fillId="0" borderId="10" xfId="3" applyFont="1" applyBorder="1" applyAlignment="1" applyProtection="1">
      <alignment horizontal="left" vertical="center"/>
    </xf>
    <xf numFmtId="0" fontId="23" fillId="0" borderId="0" xfId="3" applyFont="1" applyBorder="1" applyAlignment="1" applyProtection="1">
      <alignment horizontal="left" vertical="center"/>
    </xf>
    <xf numFmtId="49" fontId="22" fillId="0" borderId="10" xfId="3" applyNumberFormat="1" applyFont="1" applyBorder="1" applyAlignment="1" applyProtection="1">
      <alignment horizontal="left" vertical="center"/>
    </xf>
    <xf numFmtId="0" fontId="23" fillId="0" borderId="0" xfId="3" applyFont="1" applyBorder="1" applyAlignment="1" applyProtection="1">
      <alignment horizontal="center" vertical="center"/>
    </xf>
    <xf numFmtId="0" fontId="22" fillId="0" borderId="4" xfId="3" applyFont="1" applyBorder="1" applyAlignment="1" applyProtection="1">
      <alignment horizontal="left" vertical="center"/>
    </xf>
    <xf numFmtId="0" fontId="22" fillId="0" borderId="10" xfId="3" applyFont="1" applyBorder="1" applyAlignment="1" applyProtection="1">
      <alignment vertical="center" wrapText="1"/>
    </xf>
    <xf numFmtId="0" fontId="14" fillId="0" borderId="19" xfId="1" applyFont="1" applyFill="1" applyBorder="1" applyAlignment="1">
      <alignment vertical="center" wrapText="1"/>
    </xf>
    <xf numFmtId="0" fontId="14" fillId="0" borderId="21" xfId="1" applyFont="1" applyFill="1" applyBorder="1" applyAlignment="1">
      <alignment vertical="center" wrapText="1"/>
    </xf>
    <xf numFmtId="0" fontId="16" fillId="0" borderId="24" xfId="1" applyFont="1" applyFill="1" applyBorder="1" applyAlignment="1">
      <alignment vertical="center"/>
    </xf>
    <xf numFmtId="0" fontId="14" fillId="0" borderId="24"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21"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4" xfId="1" applyFont="1" applyFill="1" applyBorder="1" applyAlignment="1">
      <alignment horizontal="left" vertical="center"/>
    </xf>
    <xf numFmtId="0" fontId="14" fillId="0" borderId="24" xfId="1" applyFont="1" applyFill="1" applyBorder="1" applyAlignment="1">
      <alignment horizontal="left" vertical="center" wrapText="1"/>
    </xf>
    <xf numFmtId="0" fontId="14" fillId="0" borderId="19" xfId="1" applyFont="1" applyFill="1" applyBorder="1" applyAlignment="1">
      <alignment vertical="center"/>
    </xf>
    <xf numFmtId="0" fontId="14" fillId="0" borderId="21" xfId="1" applyFont="1" applyFill="1" applyBorder="1" applyAlignment="1">
      <alignment vertical="center"/>
    </xf>
    <xf numFmtId="0" fontId="14" fillId="0" borderId="20" xfId="1" applyFont="1" applyFill="1" applyBorder="1" applyAlignment="1">
      <alignment vertical="center" wrapText="1"/>
    </xf>
    <xf numFmtId="0" fontId="16" fillId="0" borderId="24" xfId="1" applyFont="1" applyFill="1" applyBorder="1" applyAlignment="1">
      <alignment horizontal="left" vertical="center"/>
    </xf>
    <xf numFmtId="0" fontId="14" fillId="0" borderId="23" xfId="1" applyFont="1" applyFill="1" applyBorder="1" applyAlignment="1">
      <alignment vertical="center" wrapText="1"/>
    </xf>
    <xf numFmtId="0" fontId="14" fillId="0" borderId="7" xfId="1" applyFont="1" applyFill="1" applyBorder="1" applyAlignment="1">
      <alignment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19" xfId="1" applyFont="1" applyFill="1" applyBorder="1" applyAlignment="1">
      <alignment horizontal="left" vertical="center" wrapText="1"/>
    </xf>
    <xf numFmtId="0" fontId="14" fillId="0" borderId="21" xfId="1" applyFont="1" applyFill="1" applyBorder="1" applyAlignment="1">
      <alignment horizontal="left" vertical="center" wrapText="1"/>
    </xf>
    <xf numFmtId="0" fontId="14" fillId="0" borderId="20" xfId="1" applyFont="1" applyFill="1" applyBorder="1" applyAlignment="1">
      <alignment vertical="center"/>
    </xf>
    <xf numFmtId="0" fontId="14" fillId="0" borderId="20" xfId="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14" fillId="0" borderId="21" xfId="1" applyFont="1" applyFill="1" applyBorder="1" applyAlignment="1">
      <alignment horizontal="center" vertical="center" wrapText="1"/>
    </xf>
    <xf numFmtId="0" fontId="14" fillId="0" borderId="19" xfId="1" applyFont="1" applyFill="1" applyBorder="1" applyAlignment="1">
      <alignment wrapText="1"/>
    </xf>
    <xf numFmtId="0" fontId="14" fillId="0" borderId="21" xfId="1" applyFont="1" applyFill="1" applyBorder="1" applyAlignment="1">
      <alignment wrapText="1"/>
    </xf>
    <xf numFmtId="0" fontId="14" fillId="0" borderId="0" xfId="1" applyFont="1" applyFill="1" applyAlignment="1">
      <alignment horizontal="left" vertical="center" wrapText="1"/>
    </xf>
    <xf numFmtId="0" fontId="14" fillId="0" borderId="0" xfId="1" applyFont="1" applyFill="1" applyBorder="1" applyAlignment="1">
      <alignment horizontal="left" vertical="center"/>
    </xf>
    <xf numFmtId="0" fontId="16" fillId="0" borderId="0" xfId="1" applyFont="1" applyFill="1" applyAlignment="1">
      <alignment horizontal="center" vertical="center"/>
    </xf>
    <xf numFmtId="0" fontId="14" fillId="0" borderId="4" xfId="1" applyFont="1" applyFill="1" applyBorder="1" applyAlignment="1">
      <alignment horizontal="left" vertical="center"/>
    </xf>
    <xf numFmtId="0" fontId="14" fillId="0" borderId="20" xfId="1" applyFont="1" applyFill="1" applyBorder="1" applyAlignment="1">
      <alignment horizontal="left" vertical="center"/>
    </xf>
    <xf numFmtId="0" fontId="14" fillId="0" borderId="19" xfId="1" applyFont="1" applyFill="1" applyBorder="1" applyAlignment="1">
      <alignment horizontal="left" vertical="center"/>
    </xf>
    <xf numFmtId="0" fontId="14" fillId="0" borderId="21" xfId="1" applyFont="1" applyFill="1" applyBorder="1" applyAlignment="1">
      <alignment horizontal="left" vertical="center"/>
    </xf>
    <xf numFmtId="49" fontId="14" fillId="0" borderId="19" xfId="1" applyNumberFormat="1" applyFont="1" applyFill="1" applyBorder="1" applyAlignment="1">
      <alignment horizontal="left" vertical="center"/>
    </xf>
    <xf numFmtId="49" fontId="14" fillId="0" borderId="21" xfId="1" applyNumberFormat="1" applyFont="1" applyFill="1" applyBorder="1" applyAlignment="1">
      <alignment horizontal="left" vertical="center"/>
    </xf>
    <xf numFmtId="0" fontId="16" fillId="0" borderId="0" xfId="1" applyFont="1" applyFill="1" applyBorder="1" applyAlignment="1">
      <alignment horizontal="left" vertical="center"/>
    </xf>
    <xf numFmtId="0" fontId="14" fillId="0" borderId="0" xfId="1" applyFont="1" applyFill="1" applyAlignment="1">
      <alignment horizontal="left" vertical="center"/>
    </xf>
    <xf numFmtId="0" fontId="16" fillId="0" borderId="0" xfId="1" applyFont="1" applyFill="1" applyBorder="1" applyAlignment="1">
      <alignment vertical="center"/>
    </xf>
    <xf numFmtId="0" fontId="16" fillId="0" borderId="0" xfId="4" applyFont="1" applyAlignment="1">
      <alignment horizontal="left" vertical="center"/>
    </xf>
    <xf numFmtId="0" fontId="14" fillId="0" borderId="9" xfId="4" applyFont="1" applyBorder="1" applyAlignment="1">
      <alignment horizontal="left" vertical="center"/>
    </xf>
    <xf numFmtId="0" fontId="14" fillId="0" borderId="10" xfId="4" applyFont="1" applyBorder="1" applyAlignment="1">
      <alignment horizontal="left" vertical="center"/>
    </xf>
    <xf numFmtId="0" fontId="16" fillId="0" borderId="0" xfId="4" applyFont="1" applyAlignment="1">
      <alignment horizontal="center" vertical="center"/>
    </xf>
    <xf numFmtId="0" fontId="14" fillId="0" borderId="10" xfId="0" applyFont="1" applyFill="1" applyBorder="1" applyAlignment="1">
      <alignment horizontal="left" vertical="center" wrapText="1"/>
    </xf>
    <xf numFmtId="0" fontId="16" fillId="0" borderId="0" xfId="4" applyFont="1" applyAlignment="1">
      <alignment vertical="center"/>
    </xf>
    <xf numFmtId="49" fontId="14" fillId="0" borderId="10" xfId="4" applyNumberFormat="1" applyFont="1" applyBorder="1" applyAlignment="1">
      <alignment horizontal="left" vertical="center"/>
    </xf>
    <xf numFmtId="0" fontId="14" fillId="0" borderId="24"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 xfId="4" applyFont="1" applyBorder="1" applyAlignment="1">
      <alignment horizontal="left" vertical="center"/>
    </xf>
    <xf numFmtId="0" fontId="16" fillId="0" borderId="1" xfId="4" applyFont="1" applyBorder="1" applyAlignment="1">
      <alignment horizontal="left" vertical="center"/>
    </xf>
    <xf numFmtId="0" fontId="14" fillId="0" borderId="9" xfId="4" applyFont="1" applyBorder="1" applyAlignment="1">
      <alignment vertical="center" wrapText="1"/>
    </xf>
    <xf numFmtId="0" fontId="14" fillId="0" borderId="10" xfId="4" applyFont="1" applyBorder="1" applyAlignment="1">
      <alignment horizontal="left" vertical="center" wrapText="1"/>
    </xf>
    <xf numFmtId="0" fontId="14" fillId="0" borderId="9" xfId="4" applyFont="1" applyBorder="1" applyAlignment="1">
      <alignment vertical="center"/>
    </xf>
    <xf numFmtId="0" fontId="14" fillId="0" borderId="9" xfId="0" applyFont="1" applyFill="1" applyBorder="1" applyAlignment="1">
      <alignment vertical="center" wrapText="1"/>
    </xf>
    <xf numFmtId="0" fontId="14" fillId="0" borderId="11" xfId="4" applyFont="1" applyBorder="1" applyAlignment="1">
      <alignment horizontal="left" vertical="center" wrapText="1"/>
    </xf>
    <xf numFmtId="0" fontId="14" fillId="0" borderId="22" xfId="4" applyFont="1" applyBorder="1" applyAlignment="1">
      <alignment horizontal="left" vertical="center" wrapText="1"/>
    </xf>
    <xf numFmtId="0" fontId="14" fillId="0" borderId="10" xfId="4" applyFont="1" applyBorder="1" applyAlignment="1">
      <alignment vertical="center"/>
    </xf>
    <xf numFmtId="0" fontId="14" fillId="0" borderId="12" xfId="4" applyFont="1" applyBorder="1" applyAlignment="1">
      <alignment horizontal="left" vertical="center" wrapText="1"/>
    </xf>
    <xf numFmtId="0" fontId="14" fillId="0" borderId="5" xfId="4" applyFont="1" applyBorder="1" applyAlignment="1">
      <alignment horizontal="left" vertical="center" wrapText="1"/>
    </xf>
    <xf numFmtId="0" fontId="14" fillId="0" borderId="0" xfId="4" applyFont="1" applyAlignment="1">
      <alignment horizontal="left" vertical="center" wrapText="1"/>
    </xf>
    <xf numFmtId="0" fontId="14" fillId="0" borderId="4" xfId="4" applyFont="1" applyBorder="1" applyAlignment="1">
      <alignment horizontal="left" vertical="center" wrapText="1"/>
    </xf>
    <xf numFmtId="0" fontId="14" fillId="0" borderId="24" xfId="4" applyFont="1" applyBorder="1" applyAlignment="1">
      <alignment horizontal="left" vertical="center" wrapText="1"/>
    </xf>
    <xf numFmtId="0" fontId="16" fillId="0" borderId="1" xfId="4" applyFont="1" applyBorder="1" applyAlignment="1">
      <alignment vertical="center"/>
    </xf>
    <xf numFmtId="0" fontId="14" fillId="0" borderId="1" xfId="4" applyFont="1" applyBorder="1" applyAlignment="1">
      <alignment horizontal="left" vertical="center" wrapText="1"/>
    </xf>
    <xf numFmtId="0" fontId="14" fillId="0" borderId="0" xfId="4" applyFont="1" applyAlignment="1">
      <alignment horizontal="left" vertical="center"/>
    </xf>
    <xf numFmtId="0" fontId="14" fillId="0" borderId="20" xfId="6" applyFont="1" applyFill="1" applyBorder="1" applyAlignment="1">
      <alignment vertical="center"/>
    </xf>
    <xf numFmtId="0" fontId="14" fillId="0" borderId="19" xfId="6" applyFont="1" applyFill="1" applyBorder="1" applyAlignment="1">
      <alignment vertical="center"/>
    </xf>
    <xf numFmtId="0" fontId="14" fillId="0" borderId="21" xfId="6" applyFont="1" applyFill="1" applyBorder="1" applyAlignment="1">
      <alignment vertical="center"/>
    </xf>
    <xf numFmtId="0" fontId="14" fillId="0" borderId="20" xfId="6" applyFont="1" applyFill="1" applyBorder="1" applyAlignment="1">
      <alignment vertical="center" wrapText="1"/>
    </xf>
    <xf numFmtId="0" fontId="14" fillId="0" borderId="19" xfId="6" applyFont="1" applyFill="1" applyBorder="1" applyAlignment="1">
      <alignment vertical="center" wrapText="1"/>
    </xf>
    <xf numFmtId="0" fontId="16" fillId="0" borderId="24" xfId="6" applyFont="1" applyFill="1" applyBorder="1" applyAlignment="1">
      <alignment horizontal="left" vertical="center"/>
    </xf>
    <xf numFmtId="0" fontId="14" fillId="0" borderId="23" xfId="6" applyFont="1" applyFill="1" applyBorder="1" applyAlignment="1">
      <alignment horizontal="center" vertical="center" wrapText="1"/>
    </xf>
    <xf numFmtId="0" fontId="14" fillId="0" borderId="7" xfId="6" applyFont="1" applyFill="1" applyBorder="1" applyAlignment="1">
      <alignment horizontal="center" vertical="center" wrapText="1"/>
    </xf>
    <xf numFmtId="0" fontId="14" fillId="0" borderId="26" xfId="6" applyFont="1" applyFill="1" applyBorder="1" applyAlignment="1">
      <alignment horizontal="left" vertical="center" wrapText="1"/>
    </xf>
    <xf numFmtId="0" fontId="14" fillId="0" borderId="27" xfId="6" applyFont="1" applyFill="1" applyBorder="1" applyAlignment="1">
      <alignment horizontal="left" vertical="center" wrapText="1"/>
    </xf>
    <xf numFmtId="0" fontId="14" fillId="0" borderId="21" xfId="6" applyFont="1" applyFill="1" applyBorder="1" applyAlignment="1">
      <alignment horizontal="left" vertical="center" wrapText="1"/>
    </xf>
    <xf numFmtId="0" fontId="14" fillId="0" borderId="24" xfId="6" applyFont="1" applyFill="1" applyBorder="1" applyAlignment="1">
      <alignment horizontal="left" vertical="center" wrapText="1"/>
    </xf>
    <xf numFmtId="0" fontId="14" fillId="0" borderId="24" xfId="6" applyFont="1" applyFill="1" applyBorder="1" applyAlignment="1">
      <alignment horizontal="left" vertical="center"/>
    </xf>
    <xf numFmtId="0" fontId="14" fillId="0" borderId="23" xfId="6" applyFont="1" applyFill="1" applyBorder="1" applyAlignment="1">
      <alignment vertical="center" wrapText="1"/>
    </xf>
    <xf numFmtId="0" fontId="14" fillId="0" borderId="7" xfId="6" applyFont="1" applyFill="1" applyBorder="1" applyAlignment="1">
      <alignment vertical="center" wrapText="1"/>
    </xf>
    <xf numFmtId="0" fontId="14" fillId="0" borderId="26" xfId="6" applyFont="1" applyFill="1" applyBorder="1" applyAlignment="1">
      <alignment vertical="center" wrapText="1"/>
    </xf>
    <xf numFmtId="0" fontId="14" fillId="0" borderId="27" xfId="6" applyFont="1" applyFill="1" applyBorder="1" applyAlignment="1">
      <alignment vertical="center" wrapText="1"/>
    </xf>
    <xf numFmtId="0" fontId="14" fillId="0" borderId="21" xfId="6" applyFont="1" applyFill="1" applyBorder="1" applyAlignment="1">
      <alignment vertical="center" wrapText="1"/>
    </xf>
    <xf numFmtId="0" fontId="14" fillId="0" borderId="24" xfId="6" applyFont="1" applyFill="1" applyBorder="1" applyAlignment="1">
      <alignment vertical="center" wrapText="1"/>
    </xf>
    <xf numFmtId="0" fontId="16" fillId="0" borderId="24" xfId="6" applyFont="1" applyFill="1" applyBorder="1" applyAlignment="1">
      <alignment vertical="center"/>
    </xf>
    <xf numFmtId="0" fontId="14" fillId="0" borderId="25" xfId="0" applyFont="1" applyFill="1" applyBorder="1" applyAlignment="1">
      <alignment horizontal="left" vertical="top" wrapText="1"/>
    </xf>
    <xf numFmtId="0" fontId="14" fillId="0" borderId="23" xfId="0" applyFont="1" applyFill="1" applyBorder="1" applyAlignment="1">
      <alignment horizontal="left" vertical="top"/>
    </xf>
    <xf numFmtId="0" fontId="14" fillId="0" borderId="4" xfId="0" applyFont="1" applyFill="1" applyBorder="1" applyAlignment="1">
      <alignment horizontal="left" vertical="top"/>
    </xf>
    <xf numFmtId="0" fontId="14" fillId="0" borderId="15" xfId="0" applyFont="1" applyFill="1" applyBorder="1" applyAlignment="1">
      <alignment horizontal="left" vertical="top"/>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3" xfId="0" applyFont="1" applyFill="1" applyBorder="1" applyAlignment="1">
      <alignment vertical="center" wrapText="1"/>
    </xf>
    <xf numFmtId="0" fontId="14" fillId="0" borderId="7" xfId="0" applyFont="1" applyFill="1" applyBorder="1" applyAlignment="1">
      <alignment vertical="center" wrapText="1"/>
    </xf>
    <xf numFmtId="0" fontId="14" fillId="0" borderId="15" xfId="0" applyFont="1" applyFill="1" applyBorder="1" applyAlignment="1">
      <alignment vertical="center" wrapText="1"/>
    </xf>
    <xf numFmtId="0" fontId="16" fillId="0" borderId="0" xfId="0" applyFont="1" applyFill="1" applyBorder="1" applyAlignment="1">
      <alignment vertical="center"/>
    </xf>
    <xf numFmtId="0" fontId="14" fillId="0" borderId="19" xfId="0" applyFont="1" applyFill="1" applyBorder="1" applyAlignment="1">
      <alignment horizontal="left" vertical="center"/>
    </xf>
    <xf numFmtId="0" fontId="14" fillId="0" borderId="21" xfId="0"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1" xfId="0" applyNumberFormat="1" applyFont="1" applyFill="1" applyBorder="1" applyAlignment="1">
      <alignment horizontal="left" vertical="center"/>
    </xf>
    <xf numFmtId="0" fontId="16" fillId="0" borderId="0" xfId="0" applyFont="1" applyFill="1" applyBorder="1" applyAlignment="1">
      <alignment horizontal="left" vertical="center"/>
    </xf>
    <xf numFmtId="0" fontId="14" fillId="0" borderId="0" xfId="6" applyFont="1" applyFill="1" applyAlignment="1">
      <alignment horizontal="left" vertical="center"/>
    </xf>
    <xf numFmtId="0" fontId="14" fillId="0" borderId="0" xfId="6" applyFont="1" applyFill="1" applyAlignment="1">
      <alignment horizontal="left" vertical="center" wrapText="1"/>
    </xf>
    <xf numFmtId="0" fontId="14" fillId="0" borderId="0" xfId="0" applyFont="1" applyFill="1" applyBorder="1" applyAlignment="1">
      <alignment horizontal="left" vertical="center"/>
    </xf>
    <xf numFmtId="0" fontId="16" fillId="0" borderId="0" xfId="0" applyFont="1" applyFill="1" applyAlignment="1">
      <alignment horizontal="center" vertical="center"/>
    </xf>
    <xf numFmtId="0" fontId="14" fillId="0" borderId="4" xfId="0" applyFont="1" applyFill="1" applyBorder="1" applyAlignment="1">
      <alignment horizontal="left" vertical="center"/>
    </xf>
    <xf numFmtId="0" fontId="14" fillId="0" borderId="19" xfId="0" applyFont="1" applyFill="1" applyBorder="1" applyAlignment="1">
      <alignment vertical="center" wrapText="1"/>
    </xf>
    <xf numFmtId="0" fontId="14" fillId="0" borderId="21" xfId="0" applyFont="1" applyFill="1" applyBorder="1" applyAlignment="1">
      <alignment vertical="center" wrapText="1"/>
    </xf>
    <xf numFmtId="0" fontId="14" fillId="0" borderId="19" xfId="0" applyFont="1" applyFill="1" applyBorder="1" applyAlignment="1">
      <alignment vertical="center"/>
    </xf>
    <xf numFmtId="0" fontId="14" fillId="0" borderId="21" xfId="0" applyFont="1" applyFill="1" applyBorder="1" applyAlignment="1">
      <alignment vertical="center"/>
    </xf>
    <xf numFmtId="0" fontId="18" fillId="0" borderId="0" xfId="0" applyFont="1" applyFill="1" applyAlignment="1">
      <alignment horizontal="left" vertical="center"/>
    </xf>
    <xf numFmtId="0" fontId="14" fillId="0" borderId="22" xfId="0" applyFont="1" applyFill="1" applyBorder="1" applyAlignment="1">
      <alignment horizontal="left" vertical="center"/>
    </xf>
    <xf numFmtId="49" fontId="14" fillId="0" borderId="19" xfId="0" applyNumberFormat="1"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4" fillId="0" borderId="24" xfId="0" applyFont="1" applyFill="1" applyBorder="1" applyAlignment="1">
      <alignment vertical="center"/>
    </xf>
    <xf numFmtId="0" fontId="14" fillId="0" borderId="24" xfId="7" applyFont="1" applyFill="1" applyBorder="1" applyAlignment="1">
      <alignment horizontal="left" vertical="center" wrapText="1"/>
    </xf>
    <xf numFmtId="0" fontId="14" fillId="0" borderId="20" xfId="7" applyFont="1" applyFill="1" applyBorder="1" applyAlignment="1">
      <alignment vertical="center"/>
    </xf>
    <xf numFmtId="0" fontId="14" fillId="0" borderId="19" xfId="7" applyFont="1" applyFill="1" applyBorder="1" applyAlignment="1">
      <alignment vertical="center"/>
    </xf>
    <xf numFmtId="0" fontId="14" fillId="0" borderId="21" xfId="7" applyFont="1" applyFill="1" applyBorder="1" applyAlignment="1">
      <alignment vertical="center"/>
    </xf>
    <xf numFmtId="0" fontId="16" fillId="0" borderId="24" xfId="7" applyFont="1" applyFill="1" applyBorder="1" applyAlignment="1">
      <alignment vertical="center"/>
    </xf>
    <xf numFmtId="0" fontId="14" fillId="0" borderId="27"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24" xfId="7" applyFont="1" applyFill="1" applyBorder="1" applyAlignment="1">
      <alignment horizontal="left" vertical="center"/>
    </xf>
    <xf numFmtId="0" fontId="14" fillId="0" borderId="2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5" xfId="0" applyFont="1" applyFill="1" applyBorder="1" applyAlignment="1">
      <alignment horizontal="center" vertical="center"/>
    </xf>
    <xf numFmtId="0" fontId="16" fillId="0" borderId="24" xfId="7" applyFont="1" applyFill="1" applyBorder="1" applyAlignment="1">
      <alignment horizontal="left" vertical="center"/>
    </xf>
    <xf numFmtId="0" fontId="19" fillId="0" borderId="0" xfId="0" applyFont="1" applyFill="1" applyAlignment="1">
      <alignment horizontal="center" vertical="center"/>
    </xf>
    <xf numFmtId="0" fontId="14" fillId="0" borderId="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6" fillId="0" borderId="4"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6" xfId="7" applyFont="1" applyFill="1" applyBorder="1" applyAlignment="1">
      <alignment vertical="center" wrapText="1"/>
    </xf>
    <xf numFmtId="0" fontId="14" fillId="0" borderId="27" xfId="7" applyFont="1" applyFill="1" applyBorder="1" applyAlignment="1">
      <alignment vertical="center" wrapText="1"/>
    </xf>
    <xf numFmtId="0" fontId="14" fillId="0" borderId="22" xfId="7" applyFont="1" applyFill="1" applyBorder="1" applyAlignment="1">
      <alignment vertical="center" wrapText="1"/>
    </xf>
    <xf numFmtId="0" fontId="14" fillId="0" borderId="4" xfId="7" applyFont="1" applyFill="1" applyBorder="1" applyAlignment="1">
      <alignment vertical="center" wrapText="1"/>
    </xf>
    <xf numFmtId="0" fontId="14" fillId="0" borderId="25" xfId="7" applyFont="1" applyFill="1" applyBorder="1" applyAlignment="1">
      <alignment horizontal="left" vertical="center" wrapText="1"/>
    </xf>
    <xf numFmtId="0" fontId="14" fillId="0" borderId="23" xfId="7" applyFont="1" applyFill="1" applyBorder="1" applyAlignment="1">
      <alignment horizontal="left" vertical="center" wrapText="1"/>
    </xf>
    <xf numFmtId="0" fontId="14" fillId="0" borderId="4" xfId="7" applyFont="1" applyFill="1" applyBorder="1" applyAlignment="1">
      <alignment horizontal="left" vertical="center" wrapText="1"/>
    </xf>
    <xf numFmtId="0" fontId="14" fillId="0" borderId="15" xfId="7"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5" xfId="7" applyFont="1" applyFill="1" applyBorder="1" applyAlignment="1">
      <alignment vertical="center" wrapText="1"/>
    </xf>
    <xf numFmtId="0" fontId="14" fillId="0" borderId="23" xfId="7" applyFont="1" applyFill="1" applyBorder="1" applyAlignment="1">
      <alignment vertical="center" wrapText="1"/>
    </xf>
    <xf numFmtId="0" fontId="14" fillId="0" borderId="5" xfId="0" applyFont="1" applyFill="1" applyBorder="1" applyAlignment="1">
      <alignment vertical="center"/>
    </xf>
    <xf numFmtId="0" fontId="14" fillId="0" borderId="0" xfId="0" applyFont="1" applyFill="1" applyBorder="1" applyAlignment="1">
      <alignment vertical="center"/>
    </xf>
    <xf numFmtId="0" fontId="14" fillId="0" borderId="20" xfId="7" applyFont="1" applyFill="1" applyBorder="1" applyAlignment="1">
      <alignment horizontal="left" vertical="center"/>
    </xf>
    <xf numFmtId="0" fontId="14" fillId="0" borderId="21" xfId="7" applyFont="1" applyFill="1" applyBorder="1" applyAlignment="1">
      <alignment horizontal="left" vertical="center" wrapText="1"/>
    </xf>
    <xf numFmtId="0" fontId="14" fillId="0" borderId="19" xfId="7" applyFont="1" applyFill="1" applyBorder="1" applyAlignment="1">
      <alignment horizontal="left" vertical="center" wrapText="1"/>
    </xf>
    <xf numFmtId="0" fontId="14" fillId="0" borderId="25" xfId="7" applyFont="1" applyFill="1" applyBorder="1" applyAlignment="1">
      <alignment horizontal="left" vertical="center"/>
    </xf>
    <xf numFmtId="0" fontId="14" fillId="0" borderId="23" xfId="7" applyFont="1" applyFill="1" applyBorder="1" applyAlignment="1">
      <alignment horizontal="left" vertical="center"/>
    </xf>
    <xf numFmtId="0" fontId="14" fillId="0" borderId="4" xfId="7" applyFont="1" applyFill="1" applyBorder="1" applyAlignment="1">
      <alignment horizontal="left" vertical="center"/>
    </xf>
    <xf numFmtId="0" fontId="14" fillId="0" borderId="15" xfId="7" applyFont="1" applyFill="1" applyBorder="1" applyAlignment="1">
      <alignment horizontal="left" vertical="center"/>
    </xf>
    <xf numFmtId="0" fontId="14" fillId="0" borderId="19" xfId="7" applyFont="1" applyFill="1" applyBorder="1" applyAlignment="1">
      <alignment vertical="center" wrapText="1"/>
    </xf>
    <xf numFmtId="0" fontId="14" fillId="0" borderId="21" xfId="7" applyFont="1" applyFill="1" applyBorder="1" applyAlignment="1">
      <alignment vertical="center" wrapText="1"/>
    </xf>
    <xf numFmtId="0" fontId="14" fillId="0" borderId="14" xfId="7" applyFont="1" applyFill="1" applyBorder="1" applyAlignment="1">
      <alignment horizontal="left" vertical="center" wrapText="1"/>
    </xf>
    <xf numFmtId="0" fontId="14" fillId="0" borderId="22" xfId="7" applyFont="1" applyFill="1" applyBorder="1" applyAlignment="1">
      <alignment horizontal="left" vertical="center" wrapText="1"/>
    </xf>
    <xf numFmtId="49" fontId="14" fillId="0" borderId="19" xfId="7" applyNumberFormat="1" applyFont="1" applyFill="1" applyBorder="1" applyAlignment="1">
      <alignment horizontal="left" vertical="center"/>
    </xf>
    <xf numFmtId="49" fontId="14" fillId="0" borderId="21" xfId="7" applyNumberFormat="1" applyFont="1" applyFill="1" applyBorder="1" applyAlignment="1">
      <alignment horizontal="left" vertical="center"/>
    </xf>
    <xf numFmtId="0" fontId="14" fillId="0" borderId="0" xfId="7" applyFont="1" applyFill="1" applyBorder="1" applyAlignment="1">
      <alignment horizontal="left" vertical="center"/>
    </xf>
    <xf numFmtId="0" fontId="14" fillId="0" borderId="0" xfId="7" applyFont="1" applyFill="1" applyAlignment="1">
      <alignment horizontal="left" vertical="center" wrapText="1"/>
    </xf>
    <xf numFmtId="0" fontId="14" fillId="0" borderId="20" xfId="7" applyFont="1" applyFill="1" applyBorder="1" applyAlignment="1">
      <alignment horizontal="center" vertical="center" wrapText="1"/>
    </xf>
    <xf numFmtId="0" fontId="14" fillId="0" borderId="19" xfId="7" applyFont="1" applyFill="1" applyBorder="1" applyAlignment="1">
      <alignment horizontal="center" vertical="center" wrapText="1"/>
    </xf>
    <xf numFmtId="0" fontId="14" fillId="0" borderId="21" xfId="7" applyFont="1" applyFill="1" applyBorder="1" applyAlignment="1">
      <alignment horizontal="center" vertical="center" wrapText="1"/>
    </xf>
    <xf numFmtId="0" fontId="14" fillId="0" borderId="7" xfId="7" applyFont="1" applyFill="1" applyBorder="1" applyAlignment="1">
      <alignment vertical="center" wrapText="1"/>
    </xf>
    <xf numFmtId="0" fontId="14" fillId="0" borderId="19" xfId="7" applyFont="1" applyFill="1" applyBorder="1" applyAlignment="1">
      <alignment horizontal="left" vertical="center"/>
    </xf>
    <xf numFmtId="0" fontId="14" fillId="0" borderId="21" xfId="7" applyFont="1" applyFill="1" applyBorder="1" applyAlignment="1">
      <alignment horizontal="left" vertical="center"/>
    </xf>
    <xf numFmtId="0" fontId="14" fillId="0" borderId="20" xfId="7" applyFont="1" applyFill="1" applyBorder="1" applyAlignment="1">
      <alignment vertical="center" wrapText="1"/>
    </xf>
    <xf numFmtId="0" fontId="16" fillId="0" borderId="0" xfId="7" applyFont="1" applyFill="1" applyBorder="1" applyAlignment="1">
      <alignment vertical="center"/>
    </xf>
    <xf numFmtId="0" fontId="16" fillId="0" borderId="0" xfId="7" applyFont="1" applyFill="1" applyBorder="1" applyAlignment="1">
      <alignment horizontal="left" vertical="center"/>
    </xf>
    <xf numFmtId="0" fontId="16" fillId="0" borderId="0" xfId="7" applyFont="1" applyFill="1" applyAlignment="1">
      <alignment horizontal="center" vertical="center"/>
    </xf>
    <xf numFmtId="0" fontId="14" fillId="0" borderId="0" xfId="7" applyFont="1" applyFill="1" applyAlignment="1">
      <alignment horizontal="left" vertical="center"/>
    </xf>
    <xf numFmtId="0" fontId="14" fillId="0" borderId="15" xfId="7" applyFont="1" applyFill="1" applyBorder="1" applyAlignment="1">
      <alignment vertical="center" wrapText="1"/>
    </xf>
    <xf numFmtId="0" fontId="14" fillId="0" borderId="26" xfId="7" applyFont="1" applyFill="1" applyBorder="1" applyAlignment="1">
      <alignment horizontal="left" vertical="center" wrapText="1"/>
    </xf>
    <xf numFmtId="0" fontId="14" fillId="0" borderId="27" xfId="7" applyFont="1" applyFill="1" applyBorder="1" applyAlignment="1">
      <alignment horizontal="left" vertical="center" wrapText="1"/>
    </xf>
    <xf numFmtId="0" fontId="14" fillId="0" borderId="15" xfId="6" applyFont="1" applyFill="1" applyBorder="1" applyAlignment="1">
      <alignment vertical="center" wrapText="1"/>
    </xf>
    <xf numFmtId="0" fontId="14" fillId="0" borderId="19" xfId="6" applyFont="1" applyFill="1" applyBorder="1" applyAlignment="1">
      <alignment horizontal="left" vertical="center" wrapText="1"/>
    </xf>
    <xf numFmtId="0" fontId="14" fillId="0" borderId="14" xfId="6" applyFont="1" applyFill="1" applyBorder="1" applyAlignment="1">
      <alignment horizontal="left" vertical="center" wrapText="1"/>
    </xf>
    <xf numFmtId="0" fontId="14" fillId="0" borderId="22" xfId="6" applyFont="1" applyFill="1" applyBorder="1" applyAlignment="1">
      <alignment horizontal="left" vertical="center" wrapText="1"/>
    </xf>
    <xf numFmtId="0" fontId="30" fillId="0" borderId="24" xfId="6" applyFont="1" applyFill="1" applyBorder="1" applyAlignment="1">
      <alignment horizontal="left" vertical="center" wrapText="1"/>
    </xf>
    <xf numFmtId="0" fontId="14" fillId="0" borderId="1" xfId="6" applyFont="1" applyFill="1" applyBorder="1" applyAlignment="1">
      <alignment horizontal="left" vertical="center"/>
    </xf>
    <xf numFmtId="0" fontId="14" fillId="0" borderId="1" xfId="6" applyFont="1" applyFill="1" applyBorder="1" applyAlignment="1">
      <alignment horizontal="left" vertical="center" wrapText="1"/>
    </xf>
    <xf numFmtId="0" fontId="14" fillId="0" borderId="20" xfId="6" applyFont="1" applyFill="1" applyBorder="1" applyAlignment="1">
      <alignment horizontal="left" vertical="center"/>
    </xf>
    <xf numFmtId="0" fontId="14" fillId="0" borderId="25" xfId="6" applyFont="1" applyFill="1" applyBorder="1" applyAlignment="1">
      <alignment horizontal="left" vertical="center"/>
    </xf>
    <xf numFmtId="0" fontId="14" fillId="0" borderId="23" xfId="6" applyFont="1" applyFill="1" applyBorder="1" applyAlignment="1">
      <alignment horizontal="left" vertical="center"/>
    </xf>
    <xf numFmtId="0" fontId="14" fillId="0" borderId="0" xfId="6" applyFont="1" applyFill="1" applyBorder="1" applyAlignment="1">
      <alignment horizontal="left" vertical="center"/>
    </xf>
    <xf numFmtId="0" fontId="14" fillId="0" borderId="7" xfId="6" applyFont="1" applyFill="1" applyBorder="1" applyAlignment="1">
      <alignment horizontal="left" vertical="center"/>
    </xf>
    <xf numFmtId="0" fontId="14" fillId="0" borderId="4" xfId="6" applyFont="1" applyFill="1" applyBorder="1" applyAlignment="1">
      <alignment horizontal="left" vertical="center"/>
    </xf>
    <xf numFmtId="0" fontId="14" fillId="0" borderId="15" xfId="6" applyFont="1" applyFill="1" applyBorder="1" applyAlignment="1">
      <alignment horizontal="left" vertical="center"/>
    </xf>
    <xf numFmtId="0" fontId="30" fillId="0" borderId="24" xfId="6" applyFont="1" applyFill="1" applyBorder="1" applyAlignment="1">
      <alignment vertical="center" wrapText="1"/>
    </xf>
    <xf numFmtId="0" fontId="14" fillId="0" borderId="25" xfId="7" applyFont="1" applyBorder="1" applyAlignment="1">
      <alignment horizontal="left" vertical="center"/>
    </xf>
    <xf numFmtId="0" fontId="14" fillId="0" borderId="23" xfId="7" applyFont="1" applyBorder="1" applyAlignment="1">
      <alignment horizontal="left" vertical="center"/>
    </xf>
    <xf numFmtId="0" fontId="14" fillId="0" borderId="0" xfId="7" applyFont="1" applyBorder="1" applyAlignment="1">
      <alignment horizontal="left" vertical="center"/>
    </xf>
    <xf numFmtId="0" fontId="14" fillId="0" borderId="7" xfId="7" applyFont="1" applyBorder="1" applyAlignment="1">
      <alignment horizontal="left" vertical="center"/>
    </xf>
    <xf numFmtId="0" fontId="14" fillId="0" borderId="4" xfId="7" applyFont="1" applyBorder="1" applyAlignment="1">
      <alignment horizontal="left" vertical="center"/>
    </xf>
    <xf numFmtId="0" fontId="14" fillId="0" borderId="15" xfId="7" applyFont="1" applyBorder="1" applyAlignment="1">
      <alignment horizontal="left" vertical="center"/>
    </xf>
    <xf numFmtId="0" fontId="14" fillId="0" borderId="20" xfId="7" applyFont="1" applyBorder="1" applyAlignment="1">
      <alignment vertical="center" wrapText="1"/>
    </xf>
    <xf numFmtId="0" fontId="14" fillId="0" borderId="19" xfId="7" applyFont="1" applyBorder="1" applyAlignment="1">
      <alignment vertical="center" wrapText="1"/>
    </xf>
    <xf numFmtId="0" fontId="14" fillId="0" borderId="24" xfId="7" applyFont="1" applyBorder="1" applyAlignment="1">
      <alignment horizontal="left" vertical="center"/>
    </xf>
    <xf numFmtId="0" fontId="14" fillId="0" borderId="20" xfId="7" applyFont="1" applyBorder="1" applyAlignment="1">
      <alignment horizontal="left" vertical="center"/>
    </xf>
    <xf numFmtId="0" fontId="14" fillId="0" borderId="21" xfId="7" applyFont="1" applyBorder="1" applyAlignment="1">
      <alignment horizontal="left" vertical="center" wrapText="1"/>
    </xf>
    <xf numFmtId="0" fontId="14" fillId="0" borderId="24" xfId="7" applyFont="1" applyBorder="1" applyAlignment="1">
      <alignment horizontal="left" vertical="center" wrapText="1"/>
    </xf>
    <xf numFmtId="0" fontId="14" fillId="0" borderId="27" xfId="7" applyFont="1" applyBorder="1" applyAlignment="1">
      <alignment horizontal="left" vertical="center" wrapText="1"/>
    </xf>
    <xf numFmtId="0" fontId="14" fillId="0" borderId="25" xfId="7" applyFont="1" applyBorder="1" applyAlignment="1">
      <alignment horizontal="left" vertical="center" wrapText="1"/>
    </xf>
    <xf numFmtId="0" fontId="14" fillId="0" borderId="23" xfId="7" applyFont="1" applyBorder="1" applyAlignment="1">
      <alignment horizontal="left" vertical="center" wrapText="1"/>
    </xf>
    <xf numFmtId="0" fontId="14" fillId="0" borderId="7" xfId="7" applyFont="1" applyBorder="1" applyAlignment="1">
      <alignment horizontal="left" vertical="center" wrapText="1"/>
    </xf>
    <xf numFmtId="0" fontId="14" fillId="0" borderId="15" xfId="7" applyFont="1" applyBorder="1" applyAlignment="1">
      <alignment horizontal="left" vertical="center" wrapText="1"/>
    </xf>
    <xf numFmtId="0" fontId="16" fillId="0" borderId="24" xfId="7" applyFont="1" applyBorder="1" applyAlignment="1">
      <alignment vertical="center"/>
    </xf>
    <xf numFmtId="0" fontId="14" fillId="0" borderId="20" xfId="7" applyFont="1" applyBorder="1" applyAlignment="1">
      <alignment vertical="center"/>
    </xf>
    <xf numFmtId="0" fontId="14" fillId="0" borderId="19" xfId="7" applyFont="1" applyBorder="1" applyAlignment="1">
      <alignment vertical="center"/>
    </xf>
    <xf numFmtId="0" fontId="14" fillId="0" borderId="21" xfId="7" applyFont="1" applyBorder="1" applyAlignment="1">
      <alignment vertical="center"/>
    </xf>
    <xf numFmtId="0" fontId="16" fillId="0" borderId="24" xfId="7" applyFont="1" applyBorder="1" applyAlignment="1">
      <alignment horizontal="left" vertical="center"/>
    </xf>
    <xf numFmtId="0" fontId="14" fillId="0" borderId="23" xfId="7" applyFont="1" applyBorder="1" applyAlignment="1">
      <alignment vertical="center" wrapText="1"/>
    </xf>
    <xf numFmtId="0" fontId="14" fillId="0" borderId="7" xfId="7" applyFont="1" applyBorder="1" applyAlignment="1">
      <alignment vertical="center" wrapText="1"/>
    </xf>
    <xf numFmtId="0" fontId="14" fillId="0" borderId="21" xfId="7" applyFont="1" applyBorder="1" applyAlignment="1">
      <alignment horizontal="left" vertical="center"/>
    </xf>
    <xf numFmtId="0" fontId="14" fillId="0" borderId="21" xfId="7" applyFont="1" applyBorder="1" applyAlignment="1">
      <alignment vertical="center" wrapText="1"/>
    </xf>
    <xf numFmtId="0" fontId="14" fillId="0" borderId="0" xfId="7" applyFont="1" applyAlignment="1">
      <alignment horizontal="left" vertical="center" wrapText="1"/>
    </xf>
    <xf numFmtId="0" fontId="14" fillId="0" borderId="20" xfId="0"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wrapText="1"/>
    </xf>
    <xf numFmtId="0" fontId="14" fillId="0" borderId="0" xfId="7" applyFont="1" applyAlignment="1">
      <alignment horizontal="left" vertical="center"/>
    </xf>
    <xf numFmtId="0" fontId="22" fillId="0" borderId="21" xfId="3" applyFont="1" applyBorder="1" applyAlignment="1" applyProtection="1">
      <alignment vertical="center"/>
    </xf>
    <xf numFmtId="0" fontId="22" fillId="0" borderId="21" xfId="3" applyFont="1" applyBorder="1" applyAlignment="1" applyProtection="1">
      <alignment vertical="center" wrapText="1"/>
    </xf>
    <xf numFmtId="0" fontId="22" fillId="0" borderId="20" xfId="0" applyFont="1" applyFill="1" applyBorder="1" applyAlignment="1" applyProtection="1">
      <alignment horizontal="left" vertical="center"/>
    </xf>
    <xf numFmtId="0" fontId="22" fillId="0" borderId="21" xfId="0" applyFont="1" applyFill="1" applyBorder="1" applyAlignment="1" applyProtection="1">
      <alignment horizontal="left" vertical="center" wrapText="1"/>
    </xf>
    <xf numFmtId="0" fontId="22" fillId="0" borderId="27" xfId="0" applyFont="1" applyFill="1" applyBorder="1" applyAlignment="1" applyProtection="1">
      <alignment horizontal="left" vertical="center" wrapText="1"/>
    </xf>
    <xf numFmtId="0" fontId="22" fillId="0" borderId="20" xfId="3" applyFont="1" applyBorder="1" applyAlignment="1" applyProtection="1">
      <alignment vertical="top" wrapText="1"/>
    </xf>
    <xf numFmtId="0" fontId="22" fillId="0" borderId="20" xfId="0" applyFont="1" applyFill="1" applyBorder="1" applyAlignment="1" applyProtection="1">
      <alignment vertical="center" wrapText="1"/>
    </xf>
    <xf numFmtId="0" fontId="22" fillId="0" borderId="19" xfId="0" applyFont="1" applyFill="1" applyBorder="1" applyAlignment="1" applyProtection="1">
      <alignment horizontal="left" vertical="center" wrapText="1"/>
    </xf>
    <xf numFmtId="0" fontId="22" fillId="0" borderId="24"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2" fillId="0" borderId="20" xfId="0"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21"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2" fillId="0" borderId="24" xfId="0" applyFont="1" applyFill="1" applyBorder="1" applyAlignment="1" applyProtection="1">
      <alignment horizontal="left" vertical="center" wrapText="1"/>
    </xf>
    <xf numFmtId="49" fontId="22" fillId="0" borderId="21" xfId="0" applyNumberFormat="1" applyFont="1" applyFill="1" applyBorder="1" applyAlignment="1" applyProtection="1">
      <alignment horizontal="left" vertical="center"/>
    </xf>
    <xf numFmtId="0" fontId="22" fillId="0" borderId="21"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2" fillId="0" borderId="4" xfId="0" applyFont="1" applyFill="1" applyBorder="1" applyAlignment="1" applyProtection="1">
      <alignment horizontal="left" vertical="center"/>
    </xf>
    <xf numFmtId="0" fontId="22" fillId="0" borderId="21" xfId="0" applyFont="1" applyFill="1" applyBorder="1" applyAlignment="1" applyProtection="1">
      <alignment vertical="center" wrapText="1"/>
    </xf>
    <xf numFmtId="0" fontId="42" fillId="0" borderId="5" xfId="0" applyFont="1" applyFill="1" applyBorder="1" applyAlignment="1">
      <alignment horizontal="left" vertical="center"/>
    </xf>
    <xf numFmtId="0" fontId="42" fillId="0" borderId="0" xfId="0" applyFont="1" applyFill="1" applyBorder="1" applyAlignment="1">
      <alignment horizontal="left" vertical="center"/>
    </xf>
    <xf numFmtId="0" fontId="42" fillId="0" borderId="27" xfId="0" applyFont="1" applyFill="1" applyBorder="1" applyAlignment="1">
      <alignment horizontal="left" vertical="center" wrapText="1"/>
    </xf>
    <xf numFmtId="0" fontId="42" fillId="0" borderId="25"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24"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21" xfId="0" applyFont="1" applyFill="1" applyBorder="1" applyAlignment="1">
      <alignment horizontal="left" vertical="center"/>
    </xf>
    <xf numFmtId="0" fontId="42" fillId="0" borderId="24"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4"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20" xfId="0" applyFont="1" applyFill="1" applyBorder="1" applyAlignment="1">
      <alignment horizontal="left" vertical="center"/>
    </xf>
    <xf numFmtId="0" fontId="24" fillId="0" borderId="24"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2" fillId="0" borderId="0" xfId="0" applyFont="1" applyFill="1" applyBorder="1" applyAlignment="1">
      <alignment horizontal="left" vertical="center"/>
    </xf>
    <xf numFmtId="0" fontId="22" fillId="0" borderId="7" xfId="0" applyFont="1" applyFill="1" applyBorder="1" applyAlignment="1">
      <alignment horizontal="left" vertical="center"/>
    </xf>
    <xf numFmtId="0" fontId="22" fillId="0" borderId="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9" xfId="0" applyFont="1" applyFill="1" applyBorder="1" applyAlignment="1">
      <alignment horizontal="left" vertical="center" wrapText="1"/>
    </xf>
    <xf numFmtId="0" fontId="22" fillId="0" borderId="23" xfId="0" applyFont="1" applyFill="1" applyBorder="1" applyAlignment="1">
      <alignment vertical="center" wrapText="1"/>
    </xf>
    <xf numFmtId="0" fontId="22" fillId="0" borderId="7" xfId="0" applyFont="1" applyFill="1" applyBorder="1" applyAlignment="1">
      <alignment vertical="center" wrapText="1"/>
    </xf>
    <xf numFmtId="0" fontId="42" fillId="0" borderId="27" xfId="0" applyFont="1" applyFill="1" applyBorder="1" applyAlignment="1">
      <alignment horizontal="left" vertical="center"/>
    </xf>
    <xf numFmtId="0" fontId="42" fillId="0" borderId="25" xfId="0" applyFont="1" applyFill="1" applyBorder="1" applyAlignment="1">
      <alignment horizontal="left" vertical="center"/>
    </xf>
    <xf numFmtId="0" fontId="22" fillId="0" borderId="2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1"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14" fillId="0" borderId="9" xfId="7" applyFont="1" applyFill="1" applyBorder="1" applyAlignment="1">
      <alignment vertical="center" wrapText="1"/>
    </xf>
    <xf numFmtId="0" fontId="14" fillId="0" borderId="3" xfId="7" applyFont="1" applyFill="1" applyBorder="1" applyAlignment="1">
      <alignment vertical="center" wrapText="1"/>
    </xf>
    <xf numFmtId="0" fontId="14" fillId="0" borderId="10" xfId="7" applyFont="1" applyFill="1" applyBorder="1" applyAlignment="1">
      <alignment vertical="center" wrapText="1"/>
    </xf>
    <xf numFmtId="0" fontId="14" fillId="0" borderId="18" xfId="7" applyFont="1" applyFill="1" applyBorder="1" applyAlignment="1">
      <alignment horizontal="left" vertical="center"/>
    </xf>
    <xf numFmtId="0" fontId="14" fillId="0" borderId="17" xfId="7" applyFont="1" applyFill="1" applyBorder="1" applyAlignment="1">
      <alignment horizontal="left" vertical="center"/>
    </xf>
    <xf numFmtId="0" fontId="14" fillId="0" borderId="24" xfId="4" applyFont="1" applyBorder="1" applyAlignment="1">
      <alignment horizontal="left" vertical="center"/>
    </xf>
    <xf numFmtId="0" fontId="18" fillId="0" borderId="10"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6" fillId="0" borderId="24" xfId="4" applyFont="1" applyBorder="1" applyAlignment="1">
      <alignment vertical="center"/>
    </xf>
    <xf numFmtId="0" fontId="14" fillId="0" borderId="20" xfId="4" applyFont="1" applyBorder="1" applyAlignment="1">
      <alignment vertical="center"/>
    </xf>
    <xf numFmtId="0" fontId="14" fillId="0" borderId="20" xfId="4" applyFont="1" applyBorder="1" applyAlignment="1">
      <alignment vertical="center" wrapText="1"/>
    </xf>
    <xf numFmtId="0" fontId="16" fillId="0" borderId="24" xfId="4" applyFont="1" applyBorder="1" applyAlignment="1">
      <alignment horizontal="left" vertical="center"/>
    </xf>
    <xf numFmtId="0" fontId="14" fillId="0" borderId="20" xfId="0" applyFont="1" applyFill="1" applyBorder="1" applyAlignment="1">
      <alignment vertical="center" wrapText="1"/>
    </xf>
    <xf numFmtId="0" fontId="22" fillId="0" borderId="10" xfId="0" applyFont="1" applyFill="1" applyBorder="1" applyAlignment="1">
      <alignment horizontal="left" vertical="center" wrapText="1"/>
    </xf>
    <xf numFmtId="49" fontId="14" fillId="0" borderId="10" xfId="0" applyNumberFormat="1" applyFont="1" applyFill="1" applyBorder="1" applyAlignment="1">
      <alignment horizontal="left" vertical="center"/>
    </xf>
    <xf numFmtId="0" fontId="18" fillId="0" borderId="3" xfId="0" applyFont="1" applyFill="1" applyBorder="1" applyAlignment="1">
      <alignment horizontal="left" vertical="center" wrapText="1"/>
    </xf>
    <xf numFmtId="0" fontId="14" fillId="0" borderId="10" xfId="0" applyFont="1" applyFill="1" applyBorder="1" applyAlignment="1">
      <alignment horizontal="left" vertical="center"/>
    </xf>
    <xf numFmtId="0" fontId="14" fillId="0" borderId="3" xfId="6" applyFont="1" applyFill="1" applyBorder="1" applyAlignment="1">
      <alignment vertical="center"/>
    </xf>
    <xf numFmtId="0" fontId="14" fillId="0" borderId="10" xfId="6" applyFont="1" applyFill="1" applyBorder="1" applyAlignment="1">
      <alignment vertical="center"/>
    </xf>
    <xf numFmtId="0" fontId="14" fillId="0" borderId="3" xfId="6" applyFont="1" applyFill="1" applyBorder="1" applyAlignment="1">
      <alignment vertical="center" wrapText="1"/>
    </xf>
    <xf numFmtId="0" fontId="14" fillId="0" borderId="10" xfId="6" applyFont="1" applyFill="1" applyBorder="1" applyAlignment="1">
      <alignment vertical="center" wrapText="1"/>
    </xf>
    <xf numFmtId="0" fontId="14" fillId="0" borderId="10" xfId="0" applyFont="1" applyFill="1" applyBorder="1" applyAlignment="1">
      <alignment horizontal="justify" vertical="center" wrapText="1"/>
    </xf>
    <xf numFmtId="0" fontId="14" fillId="0" borderId="24" xfId="0" applyFont="1" applyFill="1" applyBorder="1" applyAlignment="1">
      <alignment horizontal="justify" vertical="center" wrapText="1"/>
    </xf>
    <xf numFmtId="0" fontId="14" fillId="0" borderId="2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3" xfId="0" applyFont="1" applyFill="1" applyBorder="1" applyAlignment="1">
      <alignment horizontal="left" vertical="center"/>
    </xf>
    <xf numFmtId="0" fontId="14" fillId="0" borderId="3" xfId="0" applyFont="1" applyFill="1" applyBorder="1" applyAlignment="1">
      <alignment vertical="center" wrapText="1"/>
    </xf>
    <xf numFmtId="0" fontId="14" fillId="0" borderId="10" xfId="0" applyFont="1" applyFill="1" applyBorder="1" applyAlignment="1">
      <alignment vertical="center" wrapText="1"/>
    </xf>
    <xf numFmtId="49" fontId="14" fillId="0" borderId="3" xfId="0" applyNumberFormat="1" applyFont="1" applyFill="1" applyBorder="1" applyAlignment="1">
      <alignment horizontal="left"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0" fontId="14" fillId="0" borderId="26" xfId="0" applyFont="1" applyFill="1" applyBorder="1" applyAlignment="1">
      <alignment vertical="center" wrapText="1"/>
    </xf>
    <xf numFmtId="0" fontId="14" fillId="0" borderId="27" xfId="0" applyFont="1" applyFill="1" applyBorder="1" applyAlignment="1">
      <alignment vertical="center" wrapText="1"/>
    </xf>
    <xf numFmtId="0" fontId="14" fillId="0" borderId="14" xfId="0" applyFont="1" applyFill="1" applyBorder="1" applyAlignment="1">
      <alignment vertical="center" wrapText="1"/>
    </xf>
    <xf numFmtId="0" fontId="14" fillId="0" borderId="22" xfId="0" applyFont="1" applyFill="1" applyBorder="1" applyAlignment="1">
      <alignment vertical="center" wrapText="1"/>
    </xf>
    <xf numFmtId="0" fontId="14" fillId="0" borderId="24" xfId="0" applyFont="1" applyFill="1" applyBorder="1" applyAlignment="1">
      <alignment vertical="center" wrapText="1"/>
    </xf>
    <xf numFmtId="0" fontId="14" fillId="0" borderId="3" xfId="7" applyFont="1" applyFill="1" applyBorder="1" applyAlignment="1">
      <alignment horizontal="left" vertical="center" wrapText="1"/>
    </xf>
    <xf numFmtId="0" fontId="14" fillId="0" borderId="10" xfId="7" applyFont="1" applyFill="1" applyBorder="1" applyAlignment="1">
      <alignment horizontal="left" vertical="center" wrapText="1"/>
    </xf>
    <xf numFmtId="0" fontId="14" fillId="0" borderId="3" xfId="7" applyFont="1" applyFill="1" applyBorder="1" applyAlignment="1">
      <alignment vertical="center"/>
    </xf>
    <xf numFmtId="0" fontId="14" fillId="0" borderId="10" xfId="7" applyFont="1" applyFill="1" applyBorder="1" applyAlignment="1">
      <alignment vertical="center"/>
    </xf>
    <xf numFmtId="0" fontId="14" fillId="0" borderId="3" xfId="6" applyFont="1" applyFill="1" applyBorder="1" applyAlignment="1">
      <alignment horizontal="left" vertical="center" wrapText="1"/>
    </xf>
    <xf numFmtId="0" fontId="14" fillId="0" borderId="10" xfId="6" applyFont="1" applyFill="1" applyBorder="1" applyAlignment="1">
      <alignment horizontal="left" vertical="center" wrapText="1"/>
    </xf>
    <xf numFmtId="0" fontId="14" fillId="0" borderId="14" xfId="7" applyFont="1" applyBorder="1" applyAlignment="1">
      <alignment horizontal="left" vertical="center" wrapText="1"/>
    </xf>
    <xf numFmtId="0" fontId="14" fillId="0" borderId="22" xfId="7" applyFont="1" applyBorder="1" applyAlignment="1">
      <alignment horizontal="left" vertical="center" wrapText="1"/>
    </xf>
    <xf numFmtId="0" fontId="14" fillId="0" borderId="15" xfId="7" applyFont="1" applyBorder="1" applyAlignment="1">
      <alignment vertical="center" wrapText="1"/>
    </xf>
    <xf numFmtId="0" fontId="14" fillId="0" borderId="3" xfId="7" applyFont="1" applyBorder="1" applyAlignment="1">
      <alignment horizontal="left" vertical="center"/>
    </xf>
    <xf numFmtId="0" fontId="14" fillId="0" borderId="10" xfId="7" applyFont="1" applyBorder="1" applyAlignment="1">
      <alignment horizontal="left" vertical="center"/>
    </xf>
    <xf numFmtId="0" fontId="14" fillId="0" borderId="3" xfId="7" applyFont="1" applyBorder="1" applyAlignment="1">
      <alignment horizontal="left" vertical="center" wrapText="1"/>
    </xf>
    <xf numFmtId="0" fontId="14" fillId="0" borderId="10" xfId="7" applyFont="1" applyBorder="1" applyAlignment="1">
      <alignment horizontal="left" vertical="center" wrapText="1"/>
    </xf>
    <xf numFmtId="0" fontId="14" fillId="0" borderId="3" xfId="7" applyFont="1" applyBorder="1" applyAlignment="1">
      <alignment vertical="center" wrapText="1"/>
    </xf>
    <xf numFmtId="0" fontId="14" fillId="0" borderId="10" xfId="7" applyFont="1" applyBorder="1" applyAlignment="1">
      <alignment vertical="center" wrapText="1"/>
    </xf>
    <xf numFmtId="0" fontId="14" fillId="0" borderId="3" xfId="7" applyFont="1" applyBorder="1" applyAlignment="1">
      <alignment vertical="center"/>
    </xf>
    <xf numFmtId="0" fontId="14" fillId="0" borderId="10" xfId="7" applyFont="1" applyBorder="1" applyAlignment="1">
      <alignment vertical="center"/>
    </xf>
    <xf numFmtId="0" fontId="14" fillId="0" borderId="26" xfId="7" applyFont="1" applyBorder="1" applyAlignment="1">
      <alignment horizontal="left" vertical="center" wrapText="1"/>
    </xf>
    <xf numFmtId="0" fontId="14" fillId="0" borderId="2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6" fillId="0" borderId="0" xfId="7" applyFont="1" applyBorder="1"/>
    <xf numFmtId="0" fontId="14" fillId="0" borderId="0" xfId="7" applyFont="1" applyBorder="1"/>
    <xf numFmtId="0" fontId="16" fillId="0" borderId="0" xfId="6" applyFont="1" applyFill="1" applyAlignment="1">
      <alignment horizontal="center" vertical="center"/>
    </xf>
    <xf numFmtId="0" fontId="22" fillId="0" borderId="20" xfId="6" applyFont="1" applyBorder="1" applyAlignment="1">
      <alignment horizontal="left" vertical="center"/>
    </xf>
    <xf numFmtId="0" fontId="22" fillId="0" borderId="3" xfId="6" applyFont="1" applyBorder="1" applyAlignment="1">
      <alignment horizontal="left" vertical="center"/>
    </xf>
    <xf numFmtId="0" fontId="22" fillId="0" borderId="10" xfId="6" applyFont="1" applyBorder="1" applyAlignment="1">
      <alignment horizontal="left" vertical="center"/>
    </xf>
    <xf numFmtId="0" fontId="22" fillId="0" borderId="4" xfId="6" applyFont="1" applyBorder="1" applyAlignment="1">
      <alignment horizontal="left" vertical="center"/>
    </xf>
    <xf numFmtId="0" fontId="22" fillId="0" borderId="3" xfId="6" applyFont="1" applyBorder="1" applyAlignment="1">
      <alignment horizontal="left" vertical="center" wrapText="1"/>
    </xf>
    <xf numFmtId="0" fontId="22" fillId="0" borderId="10" xfId="6" applyFont="1" applyBorder="1" applyAlignment="1">
      <alignment horizontal="left" vertical="center" wrapText="1"/>
    </xf>
    <xf numFmtId="0" fontId="23" fillId="0" borderId="0" xfId="6" applyFont="1" applyBorder="1" applyAlignment="1">
      <alignment horizontal="left" vertical="center"/>
    </xf>
    <xf numFmtId="0" fontId="22" fillId="0" borderId="0" xfId="6" applyFont="1" applyBorder="1" applyAlignment="1">
      <alignment horizontal="left" vertical="center"/>
    </xf>
    <xf numFmtId="0" fontId="22" fillId="0" borderId="25" xfId="6" applyFont="1" applyBorder="1" applyAlignment="1">
      <alignment horizontal="left" vertical="center" wrapText="1"/>
    </xf>
    <xf numFmtId="0" fontId="22" fillId="0" borderId="23" xfId="6" applyFont="1" applyBorder="1" applyAlignment="1">
      <alignment horizontal="left" vertical="center" wrapText="1"/>
    </xf>
    <xf numFmtId="0" fontId="22" fillId="0" borderId="4" xfId="6" applyFont="1" applyBorder="1" applyAlignment="1">
      <alignment horizontal="left" vertical="center" wrapText="1"/>
    </xf>
    <xf numFmtId="0" fontId="22" fillId="0" borderId="15" xfId="6" applyFont="1" applyBorder="1" applyAlignment="1">
      <alignment horizontal="left" vertical="center" wrapText="1"/>
    </xf>
    <xf numFmtId="0" fontId="22" fillId="0" borderId="14" xfId="6" applyFont="1" applyBorder="1" applyAlignment="1">
      <alignment horizontal="left" vertical="center" wrapText="1"/>
    </xf>
    <xf numFmtId="0" fontId="22" fillId="0" borderId="14" xfId="6" applyFont="1" applyBorder="1" applyAlignment="1">
      <alignment horizontal="left" vertical="center"/>
    </xf>
    <xf numFmtId="0" fontId="22" fillId="0" borderId="22" xfId="6" applyFont="1" applyBorder="1" applyAlignment="1">
      <alignment horizontal="left" vertical="center"/>
    </xf>
    <xf numFmtId="0" fontId="22" fillId="0" borderId="26" xfId="6" applyFont="1" applyBorder="1" applyAlignment="1">
      <alignment horizontal="left" vertical="center" wrapText="1"/>
    </xf>
    <xf numFmtId="0" fontId="22" fillId="0" borderId="26" xfId="6" applyFont="1" applyBorder="1" applyAlignment="1">
      <alignment horizontal="left" vertical="center"/>
    </xf>
    <xf numFmtId="0" fontId="22" fillId="0" borderId="27" xfId="6" applyFont="1" applyBorder="1" applyAlignment="1">
      <alignment horizontal="left" vertical="center"/>
    </xf>
    <xf numFmtId="0" fontId="23" fillId="0" borderId="0" xfId="6" applyFont="1" applyBorder="1" applyAlignment="1">
      <alignment vertical="center"/>
    </xf>
    <xf numFmtId="0" fontId="22" fillId="0" borderId="20" xfId="6" applyFont="1" applyBorder="1" applyAlignment="1">
      <alignment horizontal="center" vertical="center" wrapText="1"/>
    </xf>
    <xf numFmtId="0" fontId="22" fillId="0" borderId="3" xfId="6" applyFont="1" applyBorder="1" applyAlignment="1">
      <alignment horizontal="center" vertical="center" wrapText="1"/>
    </xf>
    <xf numFmtId="0" fontId="22" fillId="0" borderId="10" xfId="6" applyFont="1" applyBorder="1" applyAlignment="1">
      <alignment horizontal="center" vertical="center" wrapText="1"/>
    </xf>
    <xf numFmtId="0" fontId="23" fillId="0" borderId="20" xfId="6" applyFont="1" applyBorder="1" applyAlignment="1">
      <alignment horizontal="center" vertical="center" wrapText="1"/>
    </xf>
    <xf numFmtId="0" fontId="23" fillId="0" borderId="3" xfId="6" applyFont="1" applyBorder="1" applyAlignment="1">
      <alignment horizontal="center" vertical="center" wrapText="1"/>
    </xf>
    <xf numFmtId="0" fontId="23" fillId="0" borderId="10" xfId="6" applyFont="1" applyBorder="1" applyAlignment="1">
      <alignment horizontal="center" vertical="center" wrapText="1"/>
    </xf>
    <xf numFmtId="0" fontId="22" fillId="0" borderId="24" xfId="6" applyFont="1" applyBorder="1" applyAlignment="1">
      <alignment horizontal="left" vertical="center" wrapText="1"/>
    </xf>
    <xf numFmtId="49" fontId="22" fillId="0" borderId="3" xfId="6" applyNumberFormat="1" applyFont="1" applyBorder="1" applyAlignment="1">
      <alignment horizontal="left" vertical="center" wrapText="1"/>
    </xf>
    <xf numFmtId="0" fontId="22" fillId="0" borderId="3" xfId="6" applyFont="1" applyBorder="1" applyAlignment="1">
      <alignment vertical="center" wrapText="1"/>
    </xf>
    <xf numFmtId="0" fontId="14" fillId="0" borderId="10" xfId="6" applyFont="1" applyBorder="1" applyAlignment="1">
      <alignment horizontal="left" vertical="center" wrapText="1"/>
    </xf>
    <xf numFmtId="0" fontId="14" fillId="0" borderId="24" xfId="6" applyFont="1" applyBorder="1" applyAlignment="1">
      <alignment horizontal="left" vertical="center" wrapText="1"/>
    </xf>
    <xf numFmtId="0" fontId="14" fillId="0" borderId="20" xfId="6" applyFont="1" applyBorder="1" applyAlignment="1">
      <alignment horizontal="left" vertical="center" wrapText="1"/>
    </xf>
    <xf numFmtId="0" fontId="23" fillId="0" borderId="24" xfId="6" applyFont="1" applyBorder="1" applyAlignment="1">
      <alignment horizontal="left" vertical="center"/>
    </xf>
    <xf numFmtId="0" fontId="22" fillId="0" borderId="23" xfId="6" applyFont="1" applyBorder="1" applyAlignment="1">
      <alignment vertical="center" wrapText="1"/>
    </xf>
    <xf numFmtId="0" fontId="22" fillId="0" borderId="7" xfId="6" applyFont="1" applyBorder="1" applyAlignment="1">
      <alignment vertical="center" wrapText="1"/>
    </xf>
    <xf numFmtId="0" fontId="22" fillId="0" borderId="0" xfId="6" applyFont="1" applyBorder="1" applyAlignment="1">
      <alignment vertical="center" wrapText="1"/>
    </xf>
    <xf numFmtId="0" fontId="22" fillId="0" borderId="24" xfId="6" applyFont="1" applyBorder="1" applyAlignment="1">
      <alignment vertical="center"/>
    </xf>
    <xf numFmtId="0" fontId="22" fillId="0" borderId="4" xfId="6" applyFont="1" applyBorder="1" applyAlignment="1">
      <alignment vertical="center"/>
    </xf>
    <xf numFmtId="0" fontId="22" fillId="0" borderId="15" xfId="6" applyFont="1" applyBorder="1" applyAlignment="1">
      <alignment vertical="center"/>
    </xf>
    <xf numFmtId="0" fontId="22" fillId="0" borderId="22" xfId="6" applyFont="1" applyBorder="1" applyAlignment="1">
      <alignment vertical="center" wrapText="1"/>
    </xf>
    <xf numFmtId="0" fontId="22" fillId="0" borderId="4" xfId="6" applyFont="1" applyBorder="1" applyAlignment="1">
      <alignment vertical="center" wrapText="1"/>
    </xf>
    <xf numFmtId="0" fontId="14" fillId="0" borderId="10" xfId="6" applyFont="1" applyBorder="1" applyAlignment="1">
      <alignment horizontal="left" vertical="center"/>
    </xf>
    <xf numFmtId="0" fontId="14" fillId="0" borderId="24" xfId="6" applyFont="1" applyBorder="1" applyAlignment="1">
      <alignment horizontal="left" vertical="center"/>
    </xf>
    <xf numFmtId="0" fontId="22" fillId="0" borderId="24" xfId="6" applyFont="1" applyBorder="1" applyAlignment="1">
      <alignment vertical="center" wrapText="1"/>
    </xf>
    <xf numFmtId="0" fontId="22" fillId="0" borderId="20" xfId="6" applyFont="1" applyBorder="1" applyAlignment="1">
      <alignment vertical="center" wrapText="1"/>
    </xf>
    <xf numFmtId="0" fontId="22" fillId="0" borderId="10" xfId="6" applyFont="1" applyBorder="1" applyAlignment="1">
      <alignment vertical="center" wrapText="1"/>
    </xf>
    <xf numFmtId="0" fontId="16" fillId="0" borderId="24" xfId="6" applyFont="1" applyBorder="1" applyAlignment="1">
      <alignment horizontal="left" vertical="center"/>
    </xf>
    <xf numFmtId="0" fontId="22" fillId="0" borderId="20" xfId="6" applyFont="1" applyBorder="1" applyAlignment="1">
      <alignment vertical="center"/>
    </xf>
    <xf numFmtId="0" fontId="22" fillId="0" borderId="14" xfId="6" applyFont="1" applyBorder="1" applyAlignment="1">
      <alignment vertical="center"/>
    </xf>
    <xf numFmtId="0" fontId="14" fillId="0" borderId="3" xfId="6" applyFont="1" applyBorder="1" applyAlignment="1">
      <alignment vertical="center" wrapText="1"/>
    </xf>
    <xf numFmtId="0" fontId="14" fillId="0" borderId="10" xfId="6" applyFont="1" applyBorder="1" applyAlignment="1">
      <alignment vertical="center" wrapText="1"/>
    </xf>
    <xf numFmtId="0" fontId="14" fillId="0" borderId="23" xfId="6" applyFont="1" applyBorder="1" applyAlignment="1">
      <alignment horizontal="center" vertical="center" wrapText="1"/>
    </xf>
    <xf numFmtId="0" fontId="14" fillId="0" borderId="7" xfId="6" applyFont="1" applyBorder="1" applyAlignment="1">
      <alignment horizontal="center" vertical="center" wrapText="1"/>
    </xf>
    <xf numFmtId="0" fontId="14" fillId="0" borderId="0" xfId="6" applyFont="1" applyBorder="1" applyAlignment="1">
      <alignment horizontal="center" vertical="center" wrapText="1"/>
    </xf>
    <xf numFmtId="0" fontId="14" fillId="0" borderId="4" xfId="6" applyFont="1" applyBorder="1" applyAlignment="1">
      <alignment horizontal="center" vertical="center" wrapText="1"/>
    </xf>
    <xf numFmtId="0" fontId="14" fillId="0" borderId="3" xfId="6" applyFont="1" applyBorder="1" applyAlignment="1">
      <alignment horizontal="left" vertical="center" wrapText="1"/>
    </xf>
    <xf numFmtId="0" fontId="22" fillId="0" borderId="22" xfId="6" applyFont="1" applyBorder="1" applyAlignment="1">
      <alignment vertical="center"/>
    </xf>
    <xf numFmtId="0" fontId="22" fillId="0" borderId="25" xfId="6" applyFont="1" applyBorder="1" applyAlignment="1">
      <alignment horizontal="center" vertical="center"/>
    </xf>
    <xf numFmtId="0" fontId="22" fillId="0" borderId="0" xfId="6" applyFont="1" applyBorder="1" applyAlignment="1">
      <alignment horizontal="center" vertical="center"/>
    </xf>
    <xf numFmtId="0" fontId="22" fillId="0" borderId="4" xfId="6" applyFont="1" applyBorder="1" applyAlignment="1">
      <alignment horizontal="center" vertical="center"/>
    </xf>
    <xf numFmtId="0" fontId="22" fillId="0" borderId="27" xfId="6" applyFont="1" applyBorder="1" applyAlignment="1">
      <alignment horizontal="left" vertical="center" wrapText="1"/>
    </xf>
    <xf numFmtId="0" fontId="22" fillId="0" borderId="2" xfId="6" applyFont="1" applyBorder="1" applyAlignment="1">
      <alignment horizontal="left" vertical="center" wrapText="1"/>
    </xf>
    <xf numFmtId="0" fontId="22" fillId="0" borderId="5" xfId="6" applyFont="1" applyBorder="1" applyAlignment="1">
      <alignment horizontal="left" vertical="center" wrapText="1"/>
    </xf>
    <xf numFmtId="0" fontId="22" fillId="0" borderId="23" xfId="6" applyFont="1" applyBorder="1" applyAlignment="1">
      <alignment horizontal="center" vertical="center"/>
    </xf>
    <xf numFmtId="0" fontId="22" fillId="0" borderId="7" xfId="6" applyFont="1" applyBorder="1" applyAlignment="1">
      <alignment horizontal="center" vertical="center"/>
    </xf>
    <xf numFmtId="0" fontId="22" fillId="0" borderId="15" xfId="6" applyFont="1" applyBorder="1" applyAlignment="1">
      <alignment horizontal="center" vertical="center"/>
    </xf>
    <xf numFmtId="0" fontId="23" fillId="0" borderId="24" xfId="6" applyFont="1" applyBorder="1" applyAlignment="1">
      <alignment vertical="center"/>
    </xf>
    <xf numFmtId="0" fontId="14" fillId="0" borderId="5" xfId="6" applyFont="1" applyBorder="1" applyAlignment="1">
      <alignment horizontal="left" vertical="center" wrapText="1"/>
    </xf>
    <xf numFmtId="0" fontId="14" fillId="0" borderId="0" xfId="6" applyFont="1" applyBorder="1" applyAlignment="1">
      <alignment horizontal="left" vertical="center" wrapText="1"/>
    </xf>
    <xf numFmtId="0" fontId="22" fillId="0" borderId="24" xfId="6" applyFont="1" applyBorder="1" applyAlignment="1">
      <alignment horizontal="left" vertical="center"/>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6" fillId="0" borderId="0" xfId="0" applyFont="1" applyFill="1" applyAlignment="1">
      <alignment vertical="center"/>
    </xf>
    <xf numFmtId="0" fontId="14" fillId="0" borderId="24" xfId="7" applyFont="1" applyFill="1" applyBorder="1" applyAlignment="1">
      <alignment horizontal="center" vertical="center" wrapText="1"/>
    </xf>
    <xf numFmtId="0" fontId="14" fillId="0" borderId="9" xfId="0" applyFont="1" applyFill="1" applyBorder="1" applyAlignment="1">
      <alignment horizontal="left" vertical="center" wrapText="1"/>
    </xf>
    <xf numFmtId="0" fontId="16" fillId="0" borderId="0" xfId="0" applyFont="1" applyFill="1" applyAlignment="1">
      <alignment horizontal="left" vertical="center"/>
    </xf>
    <xf numFmtId="0" fontId="14" fillId="0" borderId="0" xfId="0" applyFont="1" applyFill="1" applyAlignment="1">
      <alignment horizontal="left" vertical="center"/>
    </xf>
    <xf numFmtId="0" fontId="14" fillId="0" borderId="3" xfId="6" applyFont="1" applyFill="1" applyBorder="1" applyAlignment="1">
      <alignment horizontal="left" vertical="center"/>
    </xf>
    <xf numFmtId="0" fontId="14" fillId="0" borderId="10" xfId="6" applyFont="1" applyFill="1" applyBorder="1" applyAlignment="1">
      <alignment horizontal="left" vertical="center"/>
    </xf>
    <xf numFmtId="0" fontId="14" fillId="0" borderId="24" xfId="6" applyFont="1" applyFill="1" applyBorder="1" applyAlignment="1">
      <alignment vertical="center"/>
    </xf>
    <xf numFmtId="0" fontId="14" fillId="0" borderId="14" xfId="6" applyFont="1" applyFill="1" applyBorder="1" applyAlignment="1">
      <alignment horizontal="left" vertical="center"/>
    </xf>
    <xf numFmtId="0" fontId="14" fillId="0" borderId="22" xfId="6" applyFont="1" applyFill="1" applyBorder="1" applyAlignment="1">
      <alignment horizontal="left" vertical="center"/>
    </xf>
    <xf numFmtId="0" fontId="14" fillId="0" borderId="3" xfId="6" applyFont="1" applyBorder="1" applyAlignment="1">
      <alignment horizontal="left" vertical="center"/>
    </xf>
    <xf numFmtId="0" fontId="14" fillId="0" borderId="3" xfId="6" applyFont="1" applyBorder="1" applyAlignment="1">
      <alignment vertical="center"/>
    </xf>
    <xf numFmtId="0" fontId="14" fillId="0" borderId="10" xfId="6" applyFont="1" applyBorder="1" applyAlignment="1">
      <alignment vertical="center"/>
    </xf>
    <xf numFmtId="0" fontId="14" fillId="0" borderId="26" xfId="6" applyFont="1" applyBorder="1" applyAlignment="1">
      <alignment vertical="center"/>
    </xf>
    <xf numFmtId="0" fontId="14" fillId="0" borderId="27" xfId="6" applyFont="1" applyBorder="1" applyAlignment="1">
      <alignment vertical="center"/>
    </xf>
    <xf numFmtId="0" fontId="14" fillId="0" borderId="24" xfId="10" applyFont="1" applyBorder="1" applyAlignment="1">
      <alignment horizontal="left" vertical="center"/>
    </xf>
    <xf numFmtId="0" fontId="14" fillId="0" borderId="24" xfId="10" applyFont="1" applyBorder="1" applyAlignment="1">
      <alignment horizontal="left" vertical="center" wrapText="1"/>
    </xf>
    <xf numFmtId="0" fontId="8" fillId="0" borderId="0" xfId="10" applyFont="1" applyAlignment="1">
      <alignment horizontal="left" vertical="center"/>
    </xf>
    <xf numFmtId="0" fontId="8" fillId="0" borderId="0" xfId="10" applyFont="1" applyAlignment="1">
      <alignment horizontal="left" vertical="center" wrapText="1"/>
    </xf>
    <xf numFmtId="0" fontId="16" fillId="0" borderId="24" xfId="10" applyFont="1" applyBorder="1" applyAlignment="1">
      <alignment vertical="center"/>
    </xf>
    <xf numFmtId="0" fontId="14" fillId="0" borderId="25" xfId="10" applyFont="1" applyBorder="1" applyAlignment="1">
      <alignment horizontal="left" vertical="center"/>
    </xf>
    <xf numFmtId="0" fontId="14" fillId="0" borderId="23" xfId="10" applyFont="1" applyBorder="1" applyAlignment="1">
      <alignment horizontal="left" vertical="center"/>
    </xf>
    <xf numFmtId="0" fontId="14" fillId="0" borderId="0" xfId="10" applyFont="1" applyBorder="1" applyAlignment="1">
      <alignment horizontal="left" vertical="center"/>
    </xf>
    <xf numFmtId="0" fontId="14" fillId="0" borderId="7" xfId="10" applyFont="1" applyBorder="1" applyAlignment="1">
      <alignment horizontal="left" vertical="center"/>
    </xf>
    <xf numFmtId="0" fontId="14" fillId="0" borderId="4" xfId="10" applyFont="1" applyBorder="1" applyAlignment="1">
      <alignment horizontal="left" vertical="center"/>
    </xf>
    <xf numFmtId="0" fontId="14" fillId="0" borderId="15" xfId="10" applyFont="1" applyBorder="1" applyAlignment="1">
      <alignment horizontal="left" vertical="center"/>
    </xf>
    <xf numFmtId="0" fontId="22" fillId="0" borderId="27" xfId="10" applyFont="1" applyBorder="1" applyAlignment="1">
      <alignment horizontal="left" wrapText="1"/>
    </xf>
    <xf numFmtId="0" fontId="22" fillId="0" borderId="25" xfId="10" applyFont="1" applyBorder="1" applyAlignment="1">
      <alignment horizontal="left" wrapText="1"/>
    </xf>
    <xf numFmtId="0" fontId="22" fillId="0" borderId="10" xfId="10" applyFont="1" applyBorder="1" applyAlignment="1">
      <alignment horizontal="left" wrapText="1"/>
    </xf>
    <xf numFmtId="0" fontId="22" fillId="0" borderId="24" xfId="10" applyFont="1" applyBorder="1" applyAlignment="1">
      <alignment horizontal="left" wrapText="1"/>
    </xf>
    <xf numFmtId="0" fontId="22" fillId="0" borderId="22" xfId="10" applyFont="1" applyBorder="1" applyAlignment="1">
      <alignment horizontal="left" vertical="center" wrapText="1"/>
    </xf>
    <xf numFmtId="0" fontId="22" fillId="0" borderId="4" xfId="10" applyFont="1" applyBorder="1" applyAlignment="1">
      <alignment horizontal="left" vertical="center" wrapText="1"/>
    </xf>
    <xf numFmtId="0" fontId="14" fillId="0" borderId="20" xfId="10" applyFont="1" applyBorder="1" applyAlignment="1">
      <alignment vertical="center"/>
    </xf>
    <xf numFmtId="0" fontId="14" fillId="0" borderId="3" xfId="10" applyFont="1" applyBorder="1" applyAlignment="1">
      <alignment vertical="center"/>
    </xf>
    <xf numFmtId="0" fontId="14" fillId="0" borderId="10" xfId="10" applyFont="1" applyBorder="1" applyAlignment="1">
      <alignment vertical="center"/>
    </xf>
    <xf numFmtId="0" fontId="14" fillId="0" borderId="20" xfId="10" applyFont="1" applyBorder="1" applyAlignment="1">
      <alignment vertical="center" wrapText="1"/>
    </xf>
    <xf numFmtId="0" fontId="14" fillId="0" borderId="3" xfId="10" applyFont="1" applyBorder="1" applyAlignment="1">
      <alignment vertical="center" wrapText="1"/>
    </xf>
    <xf numFmtId="0" fontId="14" fillId="0" borderId="10" xfId="10" applyFont="1" applyFill="1" applyBorder="1" applyAlignment="1">
      <alignment horizontal="left" vertical="center" wrapText="1"/>
    </xf>
    <xf numFmtId="0" fontId="14" fillId="0" borderId="24" xfId="10" applyFont="1" applyFill="1" applyBorder="1" applyAlignment="1">
      <alignment horizontal="left" vertical="center" wrapText="1"/>
    </xf>
    <xf numFmtId="0" fontId="14" fillId="0" borderId="20" xfId="10" applyFont="1" applyBorder="1" applyAlignment="1">
      <alignment horizontal="left" vertical="center"/>
    </xf>
    <xf numFmtId="0" fontId="22" fillId="0" borderId="22" xfId="10" applyFont="1" applyBorder="1" applyAlignment="1">
      <alignment horizontal="left" wrapText="1"/>
    </xf>
    <xf numFmtId="0" fontId="22" fillId="0" borderId="4" xfId="10" applyFont="1" applyBorder="1" applyAlignment="1">
      <alignment horizontal="left" wrapText="1"/>
    </xf>
    <xf numFmtId="0" fontId="14" fillId="0" borderId="10" xfId="10" applyFont="1" applyBorder="1" applyAlignment="1">
      <alignment horizontal="left" vertical="center" wrapText="1"/>
    </xf>
    <xf numFmtId="0" fontId="16" fillId="0" borderId="24" xfId="10" applyFont="1" applyFill="1" applyBorder="1" applyAlignment="1">
      <alignment horizontal="left" vertical="center"/>
    </xf>
    <xf numFmtId="0" fontId="14" fillId="0" borderId="23" xfId="10" applyFont="1" applyBorder="1" applyAlignment="1">
      <alignment vertical="center" wrapText="1"/>
    </xf>
    <xf numFmtId="0" fontId="14" fillId="0" borderId="7" xfId="10" applyFont="1" applyBorder="1" applyAlignment="1">
      <alignment vertical="center" wrapText="1"/>
    </xf>
    <xf numFmtId="0" fontId="22" fillId="0" borderId="5" xfId="10" applyFont="1" applyBorder="1" applyAlignment="1">
      <alignment horizontal="left" wrapText="1"/>
    </xf>
    <xf numFmtId="0" fontId="22" fillId="0" borderId="0" xfId="10" applyFont="1" applyBorder="1" applyAlignment="1">
      <alignment horizontal="left" wrapText="1"/>
    </xf>
    <xf numFmtId="0" fontId="22" fillId="0" borderId="27" xfId="10" applyFont="1" applyBorder="1" applyAlignment="1">
      <alignment horizontal="left" vertical="center"/>
    </xf>
    <xf numFmtId="0" fontId="22" fillId="0" borderId="25" xfId="10" applyFont="1" applyBorder="1" applyAlignment="1">
      <alignment horizontal="left" vertical="center"/>
    </xf>
    <xf numFmtId="0" fontId="22" fillId="0" borderId="5" xfId="10" applyFont="1" applyBorder="1" applyAlignment="1">
      <alignment horizontal="left" vertical="center" wrapText="1"/>
    </xf>
    <xf numFmtId="0" fontId="22" fillId="0" borderId="0" xfId="10" applyFont="1" applyBorder="1" applyAlignment="1">
      <alignment horizontal="left" vertical="center" wrapText="1"/>
    </xf>
    <xf numFmtId="0" fontId="14" fillId="0" borderId="20" xfId="10" applyFont="1" applyBorder="1" applyAlignment="1">
      <alignment horizontal="center" vertical="center" wrapText="1"/>
    </xf>
    <xf numFmtId="0" fontId="14" fillId="0" borderId="3" xfId="10" applyFont="1" applyBorder="1" applyAlignment="1">
      <alignment horizontal="center" vertical="center" wrapText="1"/>
    </xf>
    <xf numFmtId="0" fontId="14" fillId="0" borderId="10" xfId="10" applyFont="1" applyBorder="1" applyAlignment="1">
      <alignment horizontal="center" vertical="center" wrapText="1"/>
    </xf>
    <xf numFmtId="0" fontId="14" fillId="0" borderId="3" xfId="10" applyFont="1" applyBorder="1" applyAlignment="1">
      <alignment horizontal="left" vertical="center" wrapText="1"/>
    </xf>
    <xf numFmtId="0" fontId="22" fillId="0" borderId="10" xfId="10" applyFont="1" applyBorder="1" applyAlignment="1">
      <alignment horizontal="left" vertical="center" wrapText="1"/>
    </xf>
    <xf numFmtId="0" fontId="22" fillId="0" borderId="24" xfId="10" applyFont="1" applyBorder="1" applyAlignment="1">
      <alignment horizontal="left" vertical="center" wrapText="1"/>
    </xf>
    <xf numFmtId="0" fontId="22" fillId="0" borderId="20" xfId="10" applyFont="1" applyBorder="1" applyAlignment="1">
      <alignment horizontal="left" vertical="center" wrapText="1"/>
    </xf>
    <xf numFmtId="0" fontId="16" fillId="0" borderId="24" xfId="10" applyFont="1" applyBorder="1" applyAlignment="1">
      <alignment horizontal="left" vertical="center"/>
    </xf>
    <xf numFmtId="0" fontId="16" fillId="0" borderId="0" xfId="10" applyFont="1" applyBorder="1" applyAlignment="1">
      <alignment vertical="center"/>
    </xf>
    <xf numFmtId="0" fontId="14" fillId="0" borderId="3" xfId="10" applyFont="1" applyFill="1" applyBorder="1" applyAlignment="1">
      <alignment horizontal="left" vertical="center" wrapText="1"/>
    </xf>
    <xf numFmtId="0" fontId="14" fillId="0" borderId="3" xfId="10" applyFont="1" applyBorder="1" applyAlignment="1">
      <alignment horizontal="left" vertical="center"/>
    </xf>
    <xf numFmtId="49" fontId="14" fillId="0" borderId="3" xfId="10" applyNumberFormat="1" applyFont="1" applyBorder="1" applyAlignment="1">
      <alignment horizontal="left" vertical="center"/>
    </xf>
    <xf numFmtId="49" fontId="14" fillId="0" borderId="10" xfId="10" applyNumberFormat="1" applyFont="1" applyBorder="1" applyAlignment="1">
      <alignment horizontal="left" vertical="center"/>
    </xf>
    <xf numFmtId="0" fontId="14" fillId="0" borderId="10" xfId="10" applyFont="1" applyBorder="1" applyAlignment="1">
      <alignment horizontal="left" vertical="center"/>
    </xf>
    <xf numFmtId="0" fontId="16" fillId="0" borderId="0" xfId="10" applyFont="1" applyBorder="1" applyAlignment="1">
      <alignment horizontal="left" vertical="center"/>
    </xf>
    <xf numFmtId="0" fontId="14" fillId="0" borderId="0" xfId="10" applyFont="1" applyFill="1" applyBorder="1" applyAlignment="1">
      <alignment horizontal="left" vertical="center"/>
    </xf>
    <xf numFmtId="0" fontId="14" fillId="0" borderId="10" xfId="10" applyFont="1" applyBorder="1" applyAlignment="1">
      <alignment vertical="center" wrapText="1"/>
    </xf>
    <xf numFmtId="0" fontId="16" fillId="0" borderId="0" xfId="10" applyFont="1" applyBorder="1" applyAlignment="1">
      <alignment horizontal="center" vertical="center"/>
    </xf>
    <xf numFmtId="0" fontId="14" fillId="0" borderId="20" xfId="10" applyFont="1" applyBorder="1" applyAlignment="1">
      <alignment horizontal="left" vertical="center" wrapText="1"/>
    </xf>
    <xf numFmtId="0" fontId="22" fillId="0" borderId="10" xfId="10" applyFont="1" applyBorder="1" applyAlignment="1">
      <alignment vertical="center" wrapText="1"/>
    </xf>
    <xf numFmtId="0" fontId="22" fillId="0" borderId="24" xfId="10" applyFont="1" applyBorder="1" applyAlignment="1">
      <alignment vertical="center" wrapText="1"/>
    </xf>
    <xf numFmtId="0" fontId="14" fillId="0" borderId="24" xfId="10" applyFont="1" applyBorder="1" applyAlignment="1">
      <alignment vertical="center" wrapText="1"/>
    </xf>
    <xf numFmtId="0" fontId="22" fillId="0" borderId="27" xfId="10" applyFont="1" applyBorder="1" applyAlignment="1">
      <alignment horizontal="left" vertical="center" wrapText="1"/>
    </xf>
    <xf numFmtId="0" fontId="22" fillId="0" borderId="25" xfId="10" applyFont="1" applyBorder="1" applyAlignment="1">
      <alignment horizontal="left" vertical="center" wrapText="1"/>
    </xf>
    <xf numFmtId="0" fontId="22" fillId="0" borderId="27" xfId="10" applyFont="1" applyBorder="1" applyAlignment="1">
      <alignment horizontal="left"/>
    </xf>
    <xf numFmtId="0" fontId="22" fillId="0" borderId="25" xfId="10" applyFont="1" applyBorder="1" applyAlignment="1">
      <alignment horizontal="left"/>
    </xf>
    <xf numFmtId="0" fontId="16" fillId="0" borderId="0" xfId="10" applyFont="1" applyAlignment="1">
      <alignment horizontal="center" vertical="center"/>
    </xf>
    <xf numFmtId="0" fontId="16" fillId="0" borderId="0" xfId="4" applyFont="1" applyFill="1" applyBorder="1" applyAlignment="1">
      <alignment horizontal="center" vertical="center"/>
    </xf>
    <xf numFmtId="0" fontId="14" fillId="0" borderId="4" xfId="4" applyFont="1" applyFill="1" applyBorder="1" applyAlignment="1">
      <alignment horizontal="left" vertical="center"/>
    </xf>
    <xf numFmtId="0" fontId="14" fillId="0" borderId="20" xfId="4" applyFont="1" applyFill="1" applyBorder="1" applyAlignment="1">
      <alignment horizontal="left" vertical="center"/>
    </xf>
    <xf numFmtId="0" fontId="14" fillId="0" borderId="10" xfId="4" applyFont="1" applyFill="1" applyBorder="1" applyAlignment="1">
      <alignment horizontal="left" vertical="center"/>
    </xf>
    <xf numFmtId="0" fontId="14" fillId="0" borderId="10" xfId="4" applyFont="1" applyFill="1" applyBorder="1" applyAlignment="1">
      <alignment vertical="center" wrapText="1"/>
    </xf>
    <xf numFmtId="0" fontId="14" fillId="0" borderId="10" xfId="4" applyFont="1" applyFill="1" applyBorder="1" applyAlignment="1">
      <alignment vertical="center"/>
    </xf>
    <xf numFmtId="0" fontId="16" fillId="0" borderId="0" xfId="4" applyFont="1" applyFill="1" applyBorder="1" applyAlignment="1">
      <alignment horizontal="left" vertical="center"/>
    </xf>
    <xf numFmtId="0" fontId="14" fillId="0" borderId="0" xfId="4" applyFont="1" applyFill="1" applyBorder="1" applyAlignment="1">
      <alignment horizontal="left" vertical="center"/>
    </xf>
    <xf numFmtId="0" fontId="14" fillId="0" borderId="24" xfId="4" applyFont="1" applyFill="1" applyBorder="1" applyAlignment="1">
      <alignment horizontal="left" vertical="center" wrapText="1"/>
    </xf>
    <xf numFmtId="0" fontId="14" fillId="0" borderId="10" xfId="4" applyFont="1" applyFill="1" applyBorder="1" applyAlignment="1">
      <alignment horizontal="left" vertical="center" wrapText="1"/>
    </xf>
    <xf numFmtId="0" fontId="16" fillId="0" borderId="0" xfId="4" applyFont="1" applyFill="1" applyBorder="1" applyAlignment="1">
      <alignment vertical="center"/>
    </xf>
    <xf numFmtId="49" fontId="14" fillId="0" borderId="10" xfId="4" applyNumberFormat="1" applyFont="1" applyFill="1" applyBorder="1" applyAlignment="1">
      <alignment horizontal="left" vertical="center"/>
    </xf>
    <xf numFmtId="0" fontId="14" fillId="0" borderId="20" xfId="4" applyFont="1" applyFill="1" applyBorder="1" applyAlignment="1">
      <alignment horizontal="center" vertical="center" wrapText="1"/>
    </xf>
    <xf numFmtId="0" fontId="14" fillId="0" borderId="3" xfId="4" applyFont="1" applyFill="1" applyBorder="1" applyAlignment="1">
      <alignment horizontal="center" vertical="center" wrapText="1"/>
    </xf>
    <xf numFmtId="0" fontId="14" fillId="0" borderId="10" xfId="4" applyFont="1" applyFill="1" applyBorder="1" applyAlignment="1">
      <alignment horizontal="center" vertical="center" wrapText="1"/>
    </xf>
    <xf numFmtId="0" fontId="14" fillId="0" borderId="24" xfId="4" applyFont="1" applyFill="1" applyBorder="1" applyAlignment="1">
      <alignment horizontal="center" vertical="center" wrapText="1"/>
    </xf>
    <xf numFmtId="0" fontId="18" fillId="0" borderId="3" xfId="4" applyFont="1" applyFill="1" applyBorder="1" applyAlignment="1">
      <alignment horizontal="left" vertical="center" wrapText="1"/>
    </xf>
    <xf numFmtId="0" fontId="16" fillId="0" borderId="24" xfId="4" applyFont="1" applyFill="1" applyBorder="1" applyAlignment="1">
      <alignment horizontal="left" vertical="center"/>
    </xf>
    <xf numFmtId="0" fontId="14" fillId="0" borderId="20" xfId="4" applyFont="1" applyFill="1" applyBorder="1" applyAlignment="1">
      <alignment vertical="center"/>
    </xf>
    <xf numFmtId="0" fontId="18" fillId="0" borderId="3" xfId="4" applyFont="1" applyFill="1" applyBorder="1" applyAlignment="1">
      <alignment vertical="center"/>
    </xf>
    <xf numFmtId="0" fontId="18" fillId="0" borderId="10" xfId="4" applyFont="1" applyFill="1" applyBorder="1" applyAlignment="1">
      <alignment vertical="center"/>
    </xf>
    <xf numFmtId="0" fontId="14" fillId="0" borderId="20" xfId="4" applyFont="1" applyFill="1" applyBorder="1" applyAlignment="1">
      <alignment vertical="center" wrapText="1"/>
    </xf>
    <xf numFmtId="0" fontId="14" fillId="0" borderId="22" xfId="4" applyFont="1" applyFill="1" applyBorder="1" applyAlignment="1">
      <alignment horizontal="left" vertical="center" wrapText="1"/>
    </xf>
    <xf numFmtId="0" fontId="18" fillId="0" borderId="3" xfId="0" applyFont="1" applyFill="1" applyBorder="1" applyAlignment="1">
      <alignment vertical="center"/>
    </xf>
    <xf numFmtId="0" fontId="18" fillId="0" borderId="10" xfId="0" applyFont="1" applyFill="1" applyBorder="1" applyAlignment="1">
      <alignment vertical="center"/>
    </xf>
    <xf numFmtId="0" fontId="14" fillId="0" borderId="27" xfId="4" applyFont="1" applyFill="1" applyBorder="1" applyAlignment="1">
      <alignment horizontal="left" vertical="center" wrapText="1"/>
    </xf>
    <xf numFmtId="0" fontId="18" fillId="0" borderId="10" xfId="4" applyFont="1" applyFill="1" applyBorder="1" applyAlignment="1">
      <alignment horizontal="left" vertical="center" wrapText="1"/>
    </xf>
    <xf numFmtId="0" fontId="18" fillId="0" borderId="3" xfId="4" applyFont="1" applyFill="1" applyBorder="1" applyAlignment="1">
      <alignment vertical="center" wrapText="1"/>
    </xf>
    <xf numFmtId="0" fontId="18" fillId="0" borderId="10" xfId="4" applyFont="1" applyFill="1" applyBorder="1" applyAlignment="1">
      <alignment vertical="center" wrapText="1"/>
    </xf>
    <xf numFmtId="0" fontId="18" fillId="0" borderId="24" xfId="4" applyFont="1" applyFill="1" applyBorder="1" applyAlignment="1">
      <alignment horizontal="left" vertical="center" wrapText="1"/>
    </xf>
    <xf numFmtId="0" fontId="14" fillId="0" borderId="24" xfId="4" applyFont="1" applyFill="1" applyBorder="1" applyAlignment="1">
      <alignment horizontal="left" vertical="center"/>
    </xf>
    <xf numFmtId="0" fontId="16" fillId="0" borderId="24" xfId="4" applyFont="1" applyFill="1" applyBorder="1" applyAlignment="1">
      <alignment vertical="center"/>
    </xf>
    <xf numFmtId="0" fontId="14" fillId="0" borderId="0" xfId="4" applyFont="1" applyFill="1" applyBorder="1" applyAlignment="1">
      <alignment horizontal="left" vertical="center" wrapText="1"/>
    </xf>
    <xf numFmtId="0" fontId="14" fillId="0" borderId="0" xfId="8" applyFont="1" applyFill="1" applyAlignment="1">
      <alignment horizontal="left" vertical="center"/>
    </xf>
    <xf numFmtId="0" fontId="14" fillId="0" borderId="0" xfId="8" applyFont="1" applyFill="1" applyAlignment="1">
      <alignment horizontal="left" vertical="center" wrapText="1"/>
    </xf>
    <xf numFmtId="0" fontId="14" fillId="0" borderId="3" xfId="8" applyFont="1" applyBorder="1" applyAlignment="1">
      <alignment horizontal="left" vertical="center" wrapText="1"/>
    </xf>
    <xf numFmtId="0" fontId="14" fillId="0" borderId="10" xfId="8" applyFont="1" applyBorder="1" applyAlignment="1">
      <alignment horizontal="left" vertical="center" wrapText="1"/>
    </xf>
    <xf numFmtId="0" fontId="16" fillId="0" borderId="24" xfId="8" applyFont="1" applyFill="1" applyBorder="1" applyAlignment="1">
      <alignment horizontal="left" vertical="center"/>
    </xf>
    <xf numFmtId="0" fontId="14" fillId="0" borderId="23" xfId="8" applyFont="1" applyFill="1" applyBorder="1" applyAlignment="1">
      <alignment vertical="center" wrapText="1"/>
    </xf>
    <xf numFmtId="0" fontId="14" fillId="0" borderId="7" xfId="8" applyFont="1" applyFill="1" applyBorder="1" applyAlignment="1">
      <alignment vertical="center" wrapText="1"/>
    </xf>
    <xf numFmtId="0" fontId="14" fillId="0" borderId="10" xfId="8" applyFont="1" applyFill="1" applyBorder="1" applyAlignment="1">
      <alignment horizontal="left" vertical="center" wrapText="1"/>
    </xf>
    <xf numFmtId="0" fontId="14" fillId="0" borderId="24" xfId="8" applyFont="1" applyFill="1" applyBorder="1" applyAlignment="1">
      <alignment horizontal="left" vertical="center" wrapText="1"/>
    </xf>
    <xf numFmtId="0" fontId="14" fillId="0" borderId="20" xfId="8" applyFont="1" applyFill="1" applyBorder="1" applyAlignment="1">
      <alignment vertical="center"/>
    </xf>
    <xf numFmtId="0" fontId="14" fillId="0" borderId="3" xfId="8" applyFont="1" applyFill="1" applyBorder="1" applyAlignment="1">
      <alignment vertical="center"/>
    </xf>
    <xf numFmtId="0" fontId="14" fillId="0" borderId="3" xfId="8" applyFont="1" applyBorder="1" applyAlignment="1">
      <alignment vertical="center"/>
    </xf>
    <xf numFmtId="0" fontId="14" fillId="0" borderId="10" xfId="8" applyFont="1" applyBorder="1" applyAlignment="1">
      <alignment vertical="center"/>
    </xf>
    <xf numFmtId="0" fontId="14" fillId="0" borderId="20" xfId="8" applyFont="1" applyFill="1" applyBorder="1" applyAlignment="1">
      <alignment vertical="center" wrapText="1"/>
    </xf>
    <xf numFmtId="0" fontId="14" fillId="0" borderId="3" xfId="8" applyFont="1" applyFill="1" applyBorder="1" applyAlignment="1">
      <alignment vertical="center" wrapText="1"/>
    </xf>
    <xf numFmtId="0" fontId="14" fillId="0" borderId="14" xfId="8" applyFont="1" applyBorder="1" applyAlignment="1">
      <alignment horizontal="left" vertical="center" wrapText="1"/>
    </xf>
    <xf numFmtId="0" fontId="14" fillId="0" borderId="22" xfId="8" applyFont="1" applyBorder="1" applyAlignment="1">
      <alignment horizontal="left" vertical="center" wrapText="1"/>
    </xf>
    <xf numFmtId="0" fontId="14" fillId="0" borderId="15" xfId="8" applyFont="1" applyFill="1" applyBorder="1" applyAlignment="1">
      <alignment vertical="center" wrapText="1"/>
    </xf>
    <xf numFmtId="0" fontId="14" fillId="0" borderId="10" xfId="8" applyFont="1" applyFill="1" applyBorder="1" applyAlignment="1">
      <alignment vertical="center" wrapText="1"/>
    </xf>
    <xf numFmtId="0" fontId="14" fillId="0" borderId="24" xfId="8" applyFont="1" applyFill="1" applyBorder="1" applyAlignment="1">
      <alignment horizontal="left" vertical="center"/>
    </xf>
    <xf numFmtId="0" fontId="16" fillId="0" borderId="24" xfId="8" applyFont="1" applyFill="1" applyBorder="1" applyAlignment="1">
      <alignment vertical="center"/>
    </xf>
    <xf numFmtId="0" fontId="14" fillId="0" borderId="20" xfId="8" applyFont="1" applyFill="1" applyBorder="1" applyAlignment="1">
      <alignment horizontal="left" vertical="center"/>
    </xf>
    <xf numFmtId="0" fontId="14" fillId="0" borderId="0" xfId="0" applyFont="1" applyFill="1" applyBorder="1"/>
    <xf numFmtId="0" fontId="14" fillId="0" borderId="24" xfId="8" applyFont="1" applyBorder="1" applyAlignment="1">
      <alignment horizontal="left" vertical="center" wrapText="1"/>
    </xf>
    <xf numFmtId="0" fontId="14" fillId="0" borderId="3" xfId="8" applyFont="1" applyBorder="1" applyAlignment="1">
      <alignment vertical="center" wrapText="1"/>
    </xf>
    <xf numFmtId="0" fontId="14" fillId="0" borderId="10" xfId="8" applyFont="1" applyBorder="1" applyAlignment="1">
      <alignment vertical="center" wrapText="1"/>
    </xf>
    <xf numFmtId="0" fontId="14" fillId="0" borderId="25"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4" xfId="8" applyFont="1" applyFill="1" applyBorder="1" applyAlignment="1">
      <alignment horizontal="left" vertical="center"/>
    </xf>
    <xf numFmtId="0" fontId="14" fillId="0" borderId="15" xfId="8" applyFont="1" applyFill="1" applyBorder="1" applyAlignment="1">
      <alignment horizontal="left" vertical="center"/>
    </xf>
    <xf numFmtId="0" fontId="30" fillId="0" borderId="0" xfId="8" applyFont="1" applyFill="1" applyBorder="1"/>
    <xf numFmtId="0" fontId="14" fillId="0" borderId="26" xfId="8" applyFont="1" applyBorder="1" applyAlignment="1">
      <alignment horizontal="left" vertical="center" wrapText="1"/>
    </xf>
    <xf numFmtId="0" fontId="14" fillId="0" borderId="27" xfId="8" applyFont="1" applyBorder="1" applyAlignment="1">
      <alignment horizontal="left" vertical="center" wrapText="1"/>
    </xf>
    <xf numFmtId="0" fontId="18" fillId="0" borderId="3" xfId="8" applyFont="1" applyFill="1" applyBorder="1" applyAlignment="1">
      <alignment horizontal="left" vertical="center"/>
    </xf>
    <xf numFmtId="0" fontId="18" fillId="0" borderId="10" xfId="8" applyFont="1" applyFill="1" applyBorder="1" applyAlignment="1">
      <alignment horizontal="left" vertical="center"/>
    </xf>
    <xf numFmtId="0" fontId="18" fillId="0" borderId="10" xfId="8" applyFont="1" applyFill="1" applyBorder="1" applyAlignment="1">
      <alignment vertical="center" wrapText="1"/>
    </xf>
    <xf numFmtId="0" fontId="18" fillId="0" borderId="24" xfId="8" applyFont="1" applyFill="1" applyBorder="1" applyAlignment="1">
      <alignment vertical="center" wrapText="1"/>
    </xf>
    <xf numFmtId="0" fontId="14" fillId="0" borderId="25" xfId="8" applyFont="1" applyFill="1" applyBorder="1" applyAlignment="1">
      <alignment horizontal="left" vertical="top" wrapText="1"/>
    </xf>
    <xf numFmtId="0" fontId="14" fillId="0" borderId="23" xfId="8" applyFont="1" applyFill="1" applyBorder="1" applyAlignment="1">
      <alignment horizontal="left" vertical="top"/>
    </xf>
    <xf numFmtId="0" fontId="14" fillId="0" borderId="4" xfId="8" applyFont="1" applyFill="1" applyBorder="1" applyAlignment="1">
      <alignment horizontal="left" vertical="top"/>
    </xf>
    <xf numFmtId="0" fontId="14" fillId="0" borderId="15" xfId="8" applyFont="1" applyFill="1" applyBorder="1" applyAlignment="1">
      <alignment horizontal="left" vertical="top"/>
    </xf>
    <xf numFmtId="0" fontId="18" fillId="0" borderId="26" xfId="8" applyFont="1" applyFill="1" applyBorder="1" applyAlignment="1">
      <alignment vertical="center" wrapText="1"/>
    </xf>
    <xf numFmtId="0" fontId="18" fillId="0" borderId="27" xfId="8" applyFont="1" applyFill="1" applyBorder="1" applyAlignment="1">
      <alignment vertical="center" wrapText="1"/>
    </xf>
    <xf numFmtId="0" fontId="18" fillId="0" borderId="3" xfId="8" applyFont="1" applyFill="1" applyBorder="1" applyAlignment="1">
      <alignment vertical="center" wrapText="1"/>
    </xf>
    <xf numFmtId="0" fontId="18" fillId="0" borderId="14" xfId="8" applyFont="1" applyFill="1" applyBorder="1" applyAlignment="1">
      <alignment vertical="center" wrapText="1"/>
    </xf>
    <xf numFmtId="0" fontId="18" fillId="0" borderId="22" xfId="8" applyFont="1" applyFill="1" applyBorder="1" applyAlignment="1">
      <alignment vertical="center" wrapText="1"/>
    </xf>
    <xf numFmtId="0" fontId="14" fillId="0" borderId="14" xfId="8" applyFont="1" applyFill="1" applyBorder="1" applyAlignment="1">
      <alignment vertical="center" wrapText="1"/>
    </xf>
    <xf numFmtId="0" fontId="14" fillId="0" borderId="22" xfId="8" applyFont="1" applyFill="1" applyBorder="1" applyAlignment="1">
      <alignment vertical="center" wrapText="1"/>
    </xf>
    <xf numFmtId="0" fontId="22" fillId="0" borderId="10" xfId="8" applyFont="1" applyFill="1" applyBorder="1" applyAlignment="1">
      <alignment horizontal="left" vertical="center" wrapText="1"/>
    </xf>
    <xf numFmtId="0" fontId="22" fillId="0" borderId="24" xfId="8" applyFont="1" applyFill="1" applyBorder="1" applyAlignment="1">
      <alignment horizontal="left" vertical="center" wrapText="1"/>
    </xf>
    <xf numFmtId="0" fontId="22" fillId="0" borderId="20" xfId="8" applyFont="1" applyFill="1" applyBorder="1" applyAlignment="1">
      <alignment horizontal="left" vertical="center" wrapText="1"/>
    </xf>
    <xf numFmtId="0" fontId="14" fillId="0" borderId="20" xfId="8" applyFont="1" applyFill="1" applyBorder="1" applyAlignment="1">
      <alignment horizontal="center" vertical="center" wrapText="1"/>
    </xf>
    <xf numFmtId="0" fontId="14" fillId="0" borderId="3" xfId="8" applyFont="1" applyFill="1" applyBorder="1" applyAlignment="1">
      <alignment horizontal="center" vertical="center" wrapText="1"/>
    </xf>
    <xf numFmtId="0" fontId="14" fillId="0" borderId="10" xfId="8" applyFont="1" applyFill="1" applyBorder="1" applyAlignment="1">
      <alignment horizontal="center" vertical="center" wrapText="1"/>
    </xf>
    <xf numFmtId="0" fontId="22" fillId="0" borderId="3" xfId="8" applyFont="1" applyFill="1" applyBorder="1" applyAlignment="1">
      <alignment horizontal="left" vertical="center" wrapText="1"/>
    </xf>
    <xf numFmtId="0" fontId="16" fillId="0" borderId="0" xfId="8" applyFont="1" applyFill="1" applyBorder="1" applyAlignment="1">
      <alignment horizontal="left" vertical="center"/>
    </xf>
    <xf numFmtId="0" fontId="14" fillId="0" borderId="3" xfId="8" applyFont="1" applyFill="1" applyBorder="1" applyAlignment="1">
      <alignment horizontal="left" vertical="center" wrapText="1"/>
    </xf>
    <xf numFmtId="0" fontId="22" fillId="0" borderId="10" xfId="8" applyFont="1" applyBorder="1" applyAlignment="1">
      <alignment horizontal="left" vertical="center" wrapText="1"/>
    </xf>
    <xf numFmtId="0" fontId="22" fillId="0" borderId="24" xfId="8" applyFont="1" applyBorder="1" applyAlignment="1">
      <alignment horizontal="left" vertical="center" wrapText="1"/>
    </xf>
    <xf numFmtId="0" fontId="22" fillId="0" borderId="20" xfId="8" applyFont="1" applyBorder="1" applyAlignment="1">
      <alignment horizontal="left" vertical="center" wrapText="1"/>
    </xf>
    <xf numFmtId="0" fontId="14" fillId="0" borderId="3" xfId="8" applyFont="1" applyFill="1" applyBorder="1" applyAlignment="1">
      <alignment horizontal="left" vertical="center"/>
    </xf>
    <xf numFmtId="0" fontId="14" fillId="0" borderId="10" xfId="8" applyFont="1" applyFill="1" applyBorder="1" applyAlignment="1">
      <alignment horizontal="left" vertical="center"/>
    </xf>
    <xf numFmtId="0" fontId="14" fillId="0" borderId="0" xfId="8" applyFont="1" applyFill="1" applyBorder="1" applyAlignment="1">
      <alignment horizontal="left" vertical="center"/>
    </xf>
    <xf numFmtId="0" fontId="16" fillId="0" borderId="0" xfId="8" applyFont="1" applyFill="1" applyBorder="1" applyAlignment="1">
      <alignment vertical="center"/>
    </xf>
    <xf numFmtId="49" fontId="14" fillId="0" borderId="3" xfId="8" applyNumberFormat="1" applyFont="1" applyFill="1" applyBorder="1" applyAlignment="1">
      <alignment horizontal="left" vertical="center"/>
    </xf>
    <xf numFmtId="49" fontId="14" fillId="0" borderId="10" xfId="8" applyNumberFormat="1" applyFont="1" applyFill="1" applyBorder="1" applyAlignment="1">
      <alignment horizontal="left" vertical="center"/>
    </xf>
    <xf numFmtId="0" fontId="22" fillId="0" borderId="3" xfId="8" applyFont="1" applyBorder="1" applyAlignment="1">
      <alignment horizontal="left" vertical="center" wrapText="1"/>
    </xf>
    <xf numFmtId="0" fontId="16" fillId="0" borderId="0" xfId="8" applyFont="1" applyFill="1" applyAlignment="1">
      <alignment horizontal="center" vertical="center"/>
    </xf>
    <xf numFmtId="0" fontId="14" fillId="0" borderId="10" xfId="8" applyFont="1" applyFill="1" applyBorder="1" applyAlignment="1">
      <alignment vertical="center"/>
    </xf>
    <xf numFmtId="0" fontId="14" fillId="0" borderId="0" xfId="8" applyFont="1" applyAlignment="1">
      <alignment horizontal="left" vertical="center"/>
    </xf>
    <xf numFmtId="0" fontId="14" fillId="0" borderId="0" xfId="8" applyFont="1" applyAlignment="1">
      <alignment horizontal="left" vertical="center" wrapText="1"/>
    </xf>
    <xf numFmtId="0" fontId="14" fillId="0" borderId="26" xfId="8" applyFont="1" applyBorder="1" applyAlignment="1">
      <alignment vertical="center"/>
    </xf>
    <xf numFmtId="0" fontId="14" fillId="0" borderId="27" xfId="8" applyFont="1" applyBorder="1" applyAlignment="1">
      <alignment vertical="center"/>
    </xf>
    <xf numFmtId="0" fontId="14" fillId="0" borderId="20" xfId="8" applyFont="1" applyBorder="1" applyAlignment="1">
      <alignment vertical="center" wrapText="1"/>
    </xf>
    <xf numFmtId="0" fontId="16" fillId="0" borderId="24" xfId="8" applyFont="1" applyBorder="1" applyAlignment="1">
      <alignment horizontal="left" vertical="center"/>
    </xf>
    <xf numFmtId="0" fontId="16" fillId="0" borderId="4" xfId="8" applyFont="1" applyBorder="1" applyAlignment="1">
      <alignment horizontal="left" vertical="center"/>
    </xf>
    <xf numFmtId="0" fontId="14" fillId="0" borderId="23" xfId="8" applyFont="1" applyBorder="1" applyAlignment="1">
      <alignment vertical="center" wrapText="1"/>
    </xf>
    <xf numFmtId="0" fontId="14" fillId="0" borderId="7" xfId="8" applyFont="1" applyBorder="1" applyAlignment="1">
      <alignment vertical="center" wrapText="1"/>
    </xf>
    <xf numFmtId="0" fontId="14" fillId="0" borderId="15" xfId="8" applyFont="1" applyBorder="1" applyAlignment="1">
      <alignment vertical="center" wrapText="1"/>
    </xf>
    <xf numFmtId="0" fontId="14" fillId="0" borderId="10" xfId="8" applyFont="1" applyBorder="1" applyAlignment="1">
      <alignment horizontal="left" vertical="center"/>
    </xf>
    <xf numFmtId="0" fontId="14" fillId="0" borderId="24" xfId="8" applyFont="1" applyBorder="1" applyAlignment="1">
      <alignment horizontal="left" vertical="center"/>
    </xf>
    <xf numFmtId="0" fontId="14" fillId="0" borderId="20" xfId="8" applyFont="1" applyBorder="1" applyAlignment="1">
      <alignment vertical="center"/>
    </xf>
    <xf numFmtId="0" fontId="14" fillId="0" borderId="3" xfId="8" applyFont="1" applyBorder="1" applyAlignment="1">
      <alignment horizontal="left" vertical="center"/>
    </xf>
    <xf numFmtId="0" fontId="14" fillId="0" borderId="14" xfId="8" applyFont="1" applyBorder="1" applyAlignment="1">
      <alignment horizontal="left" vertical="center"/>
    </xf>
    <xf numFmtId="0" fontId="14" fillId="0" borderId="22" xfId="8" applyFont="1" applyBorder="1" applyAlignment="1">
      <alignment horizontal="left" vertical="center"/>
    </xf>
    <xf numFmtId="0" fontId="14" fillId="0" borderId="25" xfId="8" applyFont="1" applyBorder="1" applyAlignment="1">
      <alignment horizontal="left" vertical="center"/>
    </xf>
    <xf numFmtId="0" fontId="14" fillId="0" borderId="23" xfId="8" applyFont="1" applyBorder="1" applyAlignment="1">
      <alignment horizontal="left" vertical="center"/>
    </xf>
    <xf numFmtId="0" fontId="14" fillId="0" borderId="4" xfId="8" applyFont="1" applyBorder="1" applyAlignment="1">
      <alignment horizontal="left" vertical="center"/>
    </xf>
    <xf numFmtId="0" fontId="14" fillId="0" borderId="15" xfId="8" applyFont="1" applyBorder="1" applyAlignment="1">
      <alignment horizontal="left" vertical="center"/>
    </xf>
    <xf numFmtId="0" fontId="16" fillId="0" borderId="24" xfId="8" applyFont="1" applyBorder="1" applyAlignment="1">
      <alignment vertical="center"/>
    </xf>
    <xf numFmtId="0" fontId="14" fillId="0" borderId="20" xfId="8" applyFont="1" applyBorder="1" applyAlignment="1">
      <alignment horizontal="left" vertical="center"/>
    </xf>
    <xf numFmtId="0" fontId="22" fillId="0" borderId="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2" fillId="0" borderId="24" xfId="8" applyFont="1" applyBorder="1" applyAlignment="1">
      <alignment horizontal="left" vertical="center"/>
    </xf>
    <xf numFmtId="0" fontId="23" fillId="0" borderId="24" xfId="8" applyFont="1" applyBorder="1" applyAlignment="1">
      <alignment horizontal="left" vertical="center"/>
    </xf>
    <xf numFmtId="0" fontId="22" fillId="0" borderId="3" xfId="0" applyFont="1" applyFill="1" applyBorder="1" applyAlignment="1">
      <alignment horizontal="left" vertical="center" wrapText="1"/>
    </xf>
    <xf numFmtId="49" fontId="22" fillId="0" borderId="3" xfId="0" applyNumberFormat="1" applyFont="1" applyFill="1" applyBorder="1" applyAlignment="1">
      <alignment horizontal="left" vertical="center" wrapText="1"/>
    </xf>
    <xf numFmtId="0" fontId="22" fillId="0" borderId="3" xfId="0" applyFont="1" applyFill="1" applyBorder="1" applyAlignment="1">
      <alignment vertical="center" wrapText="1"/>
    </xf>
    <xf numFmtId="0" fontId="22" fillId="0" borderId="23" xfId="8" applyFont="1" applyBorder="1" applyAlignment="1">
      <alignment vertical="center" wrapText="1"/>
    </xf>
    <xf numFmtId="0" fontId="22" fillId="0" borderId="7" xfId="8" applyFont="1" applyBorder="1" applyAlignment="1">
      <alignment vertical="center" wrapText="1"/>
    </xf>
    <xf numFmtId="0" fontId="18" fillId="0" borderId="10" xfId="8" applyFont="1" applyFill="1" applyBorder="1" applyAlignment="1">
      <alignment horizontal="left" vertical="center" wrapText="1"/>
    </xf>
    <xf numFmtId="0" fontId="18" fillId="0" borderId="24" xfId="8" applyFont="1" applyFill="1" applyBorder="1" applyAlignment="1">
      <alignment horizontal="left" vertical="center"/>
    </xf>
    <xf numFmtId="0" fontId="23" fillId="0" borderId="24" xfId="8" applyFont="1" applyBorder="1" applyAlignment="1">
      <alignment vertical="center"/>
    </xf>
    <xf numFmtId="0" fontId="22" fillId="0" borderId="23" xfId="8" applyFont="1" applyBorder="1" applyAlignment="1">
      <alignment horizontal="left" vertical="center"/>
    </xf>
    <xf numFmtId="0" fontId="22" fillId="0" borderId="26" xfId="8" applyFont="1" applyBorder="1" applyAlignment="1">
      <alignment horizontal="left" vertical="center"/>
    </xf>
    <xf numFmtId="0" fontId="22" fillId="0" borderId="7" xfId="8" applyFont="1" applyBorder="1" applyAlignment="1">
      <alignment horizontal="left" vertical="center"/>
    </xf>
    <xf numFmtId="0" fontId="22" fillId="0" borderId="2" xfId="8" applyFont="1" applyBorder="1" applyAlignment="1">
      <alignment horizontal="left" vertical="center"/>
    </xf>
    <xf numFmtId="0" fontId="22" fillId="0" borderId="15" xfId="8" applyFont="1" applyBorder="1" applyAlignment="1">
      <alignment horizontal="left" vertical="center"/>
    </xf>
    <xf numFmtId="0" fontId="22" fillId="0" borderId="14" xfId="8" applyFont="1" applyBorder="1" applyAlignment="1">
      <alignment horizontal="left" vertical="center"/>
    </xf>
    <xf numFmtId="0" fontId="18" fillId="0" borderId="3" xfId="8" applyFont="1" applyFill="1" applyBorder="1" applyAlignment="1">
      <alignment horizontal="left" vertical="center" wrapText="1"/>
    </xf>
    <xf numFmtId="0" fontId="22" fillId="0" borderId="20" xfId="8" applyFont="1" applyBorder="1" applyAlignment="1">
      <alignment vertical="center"/>
    </xf>
    <xf numFmtId="0" fontId="22" fillId="0" borderId="3" xfId="8" applyFont="1" applyBorder="1" applyAlignment="1">
      <alignment vertical="center"/>
    </xf>
    <xf numFmtId="0" fontId="22" fillId="0" borderId="10" xfId="8" applyFont="1" applyBorder="1" applyAlignment="1">
      <alignment vertical="center"/>
    </xf>
    <xf numFmtId="0" fontId="22" fillId="0" borderId="10" xfId="8" applyFont="1" applyBorder="1" applyAlignment="1">
      <alignment vertical="center" wrapText="1"/>
    </xf>
    <xf numFmtId="0" fontId="22" fillId="0" borderId="24" xfId="8" applyFont="1" applyBorder="1" applyAlignment="1">
      <alignment vertical="center" wrapText="1"/>
    </xf>
    <xf numFmtId="0" fontId="22" fillId="0" borderId="20" xfId="8" applyFont="1" applyBorder="1" applyAlignment="1">
      <alignment vertical="center" wrapText="1"/>
    </xf>
    <xf numFmtId="0" fontId="22" fillId="0" borderId="3" xfId="8" applyFont="1" applyBorder="1" applyAlignment="1">
      <alignment vertical="center" wrapText="1"/>
    </xf>
    <xf numFmtId="0" fontId="22" fillId="0" borderId="20" xfId="8" applyFont="1" applyBorder="1" applyAlignment="1">
      <alignment horizontal="left" vertical="center"/>
    </xf>
    <xf numFmtId="0" fontId="22" fillId="0" borderId="3" xfId="8" applyFont="1" applyBorder="1" applyAlignment="1">
      <alignment horizontal="left" vertical="center"/>
    </xf>
    <xf numFmtId="0" fontId="14" fillId="0" borderId="26" xfId="8" applyFont="1" applyBorder="1" applyAlignment="1">
      <alignment horizontal="left" vertical="center"/>
    </xf>
    <xf numFmtId="0" fontId="14" fillId="0" borderId="27" xfId="8" applyFont="1" applyBorder="1" applyAlignment="1">
      <alignment horizontal="left" vertical="center"/>
    </xf>
    <xf numFmtId="0" fontId="14" fillId="0" borderId="2" xfId="8" applyFont="1" applyBorder="1" applyAlignment="1">
      <alignment horizontal="left" vertical="center" wrapText="1"/>
    </xf>
    <xf numFmtId="0" fontId="14" fillId="0" borderId="5" xfId="8" applyFont="1" applyBorder="1" applyAlignment="1">
      <alignment horizontal="left" vertical="center" wrapText="1"/>
    </xf>
    <xf numFmtId="0" fontId="14" fillId="0" borderId="14" xfId="8" applyFont="1" applyBorder="1" applyAlignment="1">
      <alignment vertical="center"/>
    </xf>
    <xf numFmtId="0" fontId="14" fillId="0" borderId="22" xfId="8" applyFont="1" applyBorder="1" applyAlignment="1">
      <alignment vertical="center"/>
    </xf>
    <xf numFmtId="0" fontId="14" fillId="0" borderId="3" xfId="0" applyFont="1" applyBorder="1" applyAlignment="1">
      <alignment vertical="center"/>
    </xf>
    <xf numFmtId="0" fontId="14" fillId="0" borderId="10" xfId="0" applyFont="1" applyBorder="1" applyAlignment="1">
      <alignment vertical="center"/>
    </xf>
    <xf numFmtId="0" fontId="14" fillId="0" borderId="24" xfId="0" applyFont="1" applyBorder="1" applyAlignment="1">
      <alignment horizontal="left" vertical="center"/>
    </xf>
    <xf numFmtId="0" fontId="14" fillId="0" borderId="20" xfId="0" applyFont="1" applyBorder="1" applyAlignment="1">
      <alignment horizontal="left" vertical="center"/>
    </xf>
    <xf numFmtId="0" fontId="14" fillId="0" borderId="10" xfId="0" applyFont="1" applyBorder="1" applyAlignment="1">
      <alignment horizontal="left" vertical="center" wrapText="1"/>
    </xf>
    <xf numFmtId="0" fontId="14" fillId="0" borderId="24" xfId="0" applyFont="1" applyBorder="1" applyAlignment="1">
      <alignment horizontal="left" vertical="center" wrapText="1"/>
    </xf>
    <xf numFmtId="0" fontId="14" fillId="0" borderId="3" xfId="0" applyFont="1" applyBorder="1" applyAlignment="1">
      <alignment horizontal="left" vertical="center" wrapText="1"/>
    </xf>
    <xf numFmtId="0" fontId="14" fillId="0" borderId="25" xfId="0" applyFont="1" applyBorder="1" applyAlignment="1">
      <alignment horizontal="left" vertical="center"/>
    </xf>
    <xf numFmtId="0" fontId="14" fillId="0" borderId="23" xfId="0" applyFont="1" applyBorder="1" applyAlignment="1">
      <alignment horizontal="left" vertical="center"/>
    </xf>
    <xf numFmtId="0" fontId="14" fillId="0" borderId="4" xfId="0" applyFont="1" applyBorder="1" applyAlignment="1">
      <alignment horizontal="left" vertical="center"/>
    </xf>
    <xf numFmtId="0" fontId="14" fillId="0" borderId="15" xfId="0" applyFont="1" applyBorder="1" applyAlignment="1">
      <alignment horizontal="left" vertical="center"/>
    </xf>
    <xf numFmtId="0" fontId="14" fillId="0" borderId="26" xfId="8" applyFont="1" applyFill="1" applyBorder="1" applyAlignment="1">
      <alignment horizontal="left" vertical="center" wrapText="1"/>
    </xf>
    <xf numFmtId="0" fontId="14" fillId="0" borderId="27" xfId="8" applyFont="1" applyFill="1" applyBorder="1" applyAlignment="1">
      <alignment horizontal="left" vertical="center" wrapText="1"/>
    </xf>
    <xf numFmtId="0" fontId="14" fillId="0" borderId="14" xfId="8" applyFont="1" applyFill="1" applyBorder="1" applyAlignment="1">
      <alignment horizontal="left" vertical="center" wrapText="1"/>
    </xf>
    <xf numFmtId="0" fontId="14" fillId="0" borderId="22" xfId="8" applyFont="1" applyFill="1" applyBorder="1" applyAlignment="1">
      <alignment horizontal="left" vertical="center" wrapText="1"/>
    </xf>
    <xf numFmtId="0" fontId="14" fillId="0" borderId="20"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25" xfId="8" applyFont="1" applyFill="1" applyBorder="1" applyAlignment="1">
      <alignment horizontal="left" vertical="center" wrapText="1"/>
    </xf>
    <xf numFmtId="0" fontId="14" fillId="0" borderId="4" xfId="8" applyFont="1" applyFill="1" applyBorder="1" applyAlignment="1">
      <alignment horizontal="left" vertical="center" wrapText="1"/>
    </xf>
    <xf numFmtId="0" fontId="14" fillId="0" borderId="2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left" vertical="center"/>
    </xf>
    <xf numFmtId="0" fontId="16" fillId="0" borderId="0" xfId="0" applyFont="1" applyBorder="1" applyAlignment="1">
      <alignment horizontal="left" vertical="center"/>
    </xf>
    <xf numFmtId="49" fontId="14" fillId="0" borderId="3" xfId="0" applyNumberFormat="1" applyFont="1" applyBorder="1" applyAlignment="1">
      <alignment horizontal="left" vertical="center"/>
    </xf>
    <xf numFmtId="49" fontId="14" fillId="0" borderId="10" xfId="0" applyNumberFormat="1" applyFont="1" applyBorder="1" applyAlignment="1">
      <alignment horizontal="left" vertical="center"/>
    </xf>
    <xf numFmtId="0" fontId="14" fillId="0" borderId="10" xfId="0"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horizontal="center" vertical="center"/>
    </xf>
    <xf numFmtId="0" fontId="14" fillId="0" borderId="3" xfId="0" applyFont="1" applyBorder="1" applyAlignment="1">
      <alignment vertical="center" wrapText="1"/>
    </xf>
    <xf numFmtId="0" fontId="14" fillId="0" borderId="10" xfId="0" applyFont="1" applyBorder="1" applyAlignment="1">
      <alignment vertical="center" wrapText="1"/>
    </xf>
    <xf numFmtId="0" fontId="18" fillId="0" borderId="20"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0" xfId="0" applyFont="1" applyFill="1" applyBorder="1" applyAlignment="1">
      <alignment horizontal="left" vertical="center"/>
    </xf>
    <xf numFmtId="49" fontId="18" fillId="0" borderId="3" xfId="0" applyNumberFormat="1" applyFont="1" applyFill="1" applyBorder="1" applyAlignment="1">
      <alignment horizontal="left" vertical="center"/>
    </xf>
    <xf numFmtId="49" fontId="18" fillId="0" borderId="1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8" fillId="0" borderId="20"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2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4" xfId="0" applyFont="1" applyFill="1" applyBorder="1" applyAlignment="1">
      <alignment horizontal="left" vertical="center"/>
    </xf>
    <xf numFmtId="0" fontId="18" fillId="0" borderId="3" xfId="0" applyFont="1" applyFill="1" applyBorder="1" applyAlignment="1">
      <alignment vertical="center" wrapText="1"/>
    </xf>
    <xf numFmtId="0" fontId="18" fillId="0" borderId="10" xfId="0" applyFont="1" applyFill="1" applyBorder="1" applyAlignment="1">
      <alignment vertical="center" wrapText="1"/>
    </xf>
    <xf numFmtId="0" fontId="14" fillId="0" borderId="7" xfId="8" applyFont="1" applyFill="1" applyBorder="1" applyAlignment="1">
      <alignment horizontal="left" vertical="center"/>
    </xf>
    <xf numFmtId="0" fontId="14" fillId="0" borderId="23" xfId="8" applyFont="1" applyFill="1" applyBorder="1" applyAlignment="1">
      <alignment horizontal="center" vertical="center" wrapText="1"/>
    </xf>
    <xf numFmtId="0" fontId="14" fillId="0" borderId="7" xfId="8" applyFont="1" applyFill="1" applyBorder="1" applyAlignment="1">
      <alignment horizontal="center" vertical="center" wrapText="1"/>
    </xf>
    <xf numFmtId="0" fontId="14" fillId="0" borderId="15" xfId="8" applyFont="1" applyFill="1" applyBorder="1" applyAlignment="1">
      <alignment horizontal="center" vertical="center" wrapText="1"/>
    </xf>
    <xf numFmtId="0" fontId="18" fillId="0" borderId="3" xfId="8" applyFont="1" applyFill="1" applyBorder="1" applyAlignment="1">
      <alignment vertical="center"/>
    </xf>
    <xf numFmtId="0" fontId="18" fillId="0" borderId="10" xfId="8" applyFont="1" applyFill="1" applyBorder="1" applyAlignment="1">
      <alignment vertical="center"/>
    </xf>
    <xf numFmtId="0" fontId="19" fillId="0" borderId="0" xfId="0" applyFont="1" applyFill="1" applyBorder="1" applyAlignment="1">
      <alignment vertical="center"/>
    </xf>
    <xf numFmtId="0" fontId="14" fillId="0" borderId="24" xfId="9" applyFont="1" applyFill="1" applyBorder="1" applyAlignment="1">
      <alignment horizontal="left" vertical="center"/>
    </xf>
    <xf numFmtId="0" fontId="14" fillId="0" borderId="20" xfId="9" applyFont="1" applyFill="1" applyBorder="1" applyAlignment="1">
      <alignment horizontal="left" vertical="center"/>
    </xf>
    <xf numFmtId="0" fontId="14" fillId="0" borderId="10" xfId="9" applyFont="1" applyFill="1" applyBorder="1" applyAlignment="1">
      <alignment horizontal="left" vertical="center" wrapText="1"/>
    </xf>
    <xf numFmtId="0" fontId="14" fillId="0" borderId="24" xfId="9" applyFont="1" applyFill="1" applyBorder="1" applyAlignment="1">
      <alignment horizontal="left" vertical="center" wrapText="1"/>
    </xf>
    <xf numFmtId="0" fontId="14" fillId="0" borderId="3" xfId="9" applyFont="1" applyFill="1" applyBorder="1" applyAlignment="1">
      <alignment horizontal="left" vertical="center" wrapText="1"/>
    </xf>
    <xf numFmtId="0" fontId="14" fillId="0" borderId="25" xfId="9" applyFont="1" applyFill="1" applyBorder="1" applyAlignment="1">
      <alignment horizontal="left" vertical="center"/>
    </xf>
    <xf numFmtId="0" fontId="14" fillId="0" borderId="23" xfId="9" applyFont="1" applyFill="1" applyBorder="1" applyAlignment="1">
      <alignment horizontal="left" vertical="center"/>
    </xf>
    <xf numFmtId="0" fontId="14" fillId="0" borderId="4" xfId="9" applyFont="1" applyFill="1" applyBorder="1" applyAlignment="1">
      <alignment horizontal="left" vertical="center"/>
    </xf>
    <xf numFmtId="0" fontId="14" fillId="0" borderId="15" xfId="9" applyFont="1" applyFill="1" applyBorder="1" applyAlignment="1">
      <alignment horizontal="left" vertical="center"/>
    </xf>
    <xf numFmtId="0" fontId="14" fillId="0" borderId="20" xfId="9" applyFont="1" applyFill="1" applyBorder="1" applyAlignment="1">
      <alignment vertical="center"/>
    </xf>
    <xf numFmtId="0" fontId="14" fillId="0" borderId="3" xfId="9" applyFont="1" applyFill="1" applyBorder="1" applyAlignment="1">
      <alignment vertical="center"/>
    </xf>
    <xf numFmtId="0" fontId="14" fillId="0" borderId="10" xfId="9" applyFont="1" applyFill="1" applyBorder="1" applyAlignment="1">
      <alignment vertical="center"/>
    </xf>
    <xf numFmtId="0" fontId="14" fillId="0" borderId="3" xfId="9" applyFont="1" applyFill="1" applyBorder="1" applyAlignment="1">
      <alignment vertical="center" wrapText="1"/>
    </xf>
    <xf numFmtId="0" fontId="14" fillId="0" borderId="10" xfId="9" applyFont="1" applyFill="1" applyBorder="1" applyAlignment="1">
      <alignment vertical="center" wrapText="1"/>
    </xf>
    <xf numFmtId="0" fontId="14" fillId="0" borderId="20" xfId="9" applyFont="1" applyFill="1" applyBorder="1" applyAlignment="1">
      <alignment vertical="center" wrapText="1"/>
    </xf>
    <xf numFmtId="0" fontId="16" fillId="0" borderId="24" xfId="9" applyFont="1" applyFill="1" applyBorder="1" applyAlignment="1">
      <alignment horizontal="left" vertical="center"/>
    </xf>
    <xf numFmtId="0" fontId="14" fillId="0" borderId="26" xfId="9" applyFont="1" applyFill="1" applyBorder="1" applyAlignment="1">
      <alignment horizontal="left" vertical="center" wrapText="1"/>
    </xf>
    <xf numFmtId="0" fontId="14" fillId="0" borderId="27" xfId="9" applyFont="1" applyFill="1" applyBorder="1" applyAlignment="1">
      <alignment horizontal="left" vertical="center" wrapText="1"/>
    </xf>
    <xf numFmtId="0" fontId="14" fillId="0" borderId="25" xfId="9" applyFont="1" applyFill="1" applyBorder="1" applyAlignment="1">
      <alignment horizontal="center" vertical="center" wrapText="1"/>
    </xf>
    <xf numFmtId="0" fontId="14" fillId="0" borderId="0" xfId="9" applyFont="1" applyFill="1" applyBorder="1" applyAlignment="1">
      <alignment horizontal="center" vertical="center" wrapText="1"/>
    </xf>
    <xf numFmtId="0" fontId="14" fillId="0" borderId="4" xfId="9" applyFont="1" applyFill="1" applyBorder="1" applyAlignment="1">
      <alignment horizontal="center" vertical="center" wrapText="1"/>
    </xf>
    <xf numFmtId="0" fontId="14" fillId="0" borderId="23" xfId="9" applyFont="1" applyFill="1" applyBorder="1" applyAlignment="1">
      <alignment vertical="center" wrapText="1"/>
    </xf>
    <xf numFmtId="0" fontId="14" fillId="0" borderId="7" xfId="9" applyFont="1" applyFill="1" applyBorder="1" applyAlignment="1">
      <alignment vertical="center" wrapText="1"/>
    </xf>
    <xf numFmtId="0" fontId="14" fillId="0" borderId="0" xfId="9" applyFont="1" applyFill="1" applyAlignment="1">
      <alignment horizontal="left" vertical="center" wrapText="1"/>
    </xf>
    <xf numFmtId="0" fontId="14" fillId="0" borderId="0" xfId="9" applyFont="1" applyFill="1" applyAlignment="1">
      <alignment horizontal="left" vertical="center"/>
    </xf>
    <xf numFmtId="0" fontId="16" fillId="0" borderId="24" xfId="9" applyFont="1" applyFill="1" applyBorder="1" applyAlignment="1">
      <alignment vertical="center"/>
    </xf>
    <xf numFmtId="0" fontId="14" fillId="0" borderId="25" xfId="8" applyFont="1" applyBorder="1" applyAlignment="1">
      <alignment horizontal="left" vertical="center" wrapText="1"/>
    </xf>
    <xf numFmtId="0" fontId="14" fillId="0" borderId="23" xfId="8" applyFont="1" applyBorder="1" applyAlignment="1">
      <alignment horizontal="left" vertical="center" wrapText="1"/>
    </xf>
    <xf numFmtId="0" fontId="14" fillId="0" borderId="4" xfId="8" applyFont="1" applyBorder="1" applyAlignment="1">
      <alignment horizontal="left" vertical="center" wrapText="1"/>
    </xf>
    <xf numFmtId="0" fontId="14" fillId="0" borderId="15" xfId="8" applyFont="1" applyBorder="1" applyAlignment="1">
      <alignment horizontal="left" vertical="center" wrapText="1"/>
    </xf>
    <xf numFmtId="0" fontId="16" fillId="0" borderId="0" xfId="0" applyFont="1" applyFill="1" applyBorder="1" applyAlignment="1">
      <alignment horizontal="center" vertical="center"/>
    </xf>
    <xf numFmtId="0" fontId="14" fillId="0" borderId="14" xfId="8" applyFont="1" applyFill="1" applyBorder="1" applyAlignment="1">
      <alignment horizontal="left" vertical="center"/>
    </xf>
    <xf numFmtId="0" fontId="14" fillId="0" borderId="22" xfId="8" applyFont="1" applyFill="1" applyBorder="1" applyAlignment="1">
      <alignment horizontal="left" vertical="center"/>
    </xf>
    <xf numFmtId="0" fontId="14" fillId="0" borderId="0" xfId="8" applyFont="1" applyBorder="1" applyAlignment="1">
      <alignment horizontal="left" vertical="center" wrapText="1"/>
    </xf>
    <xf numFmtId="0" fontId="14" fillId="0" borderId="23" xfId="8" applyFont="1" applyFill="1" applyBorder="1" applyAlignment="1">
      <alignment horizontal="left" vertical="center" wrapText="1"/>
    </xf>
    <xf numFmtId="0" fontId="14" fillId="0" borderId="7" xfId="8" applyFont="1" applyFill="1" applyBorder="1" applyAlignment="1">
      <alignment horizontal="left" vertical="center" wrapText="1"/>
    </xf>
    <xf numFmtId="0" fontId="14" fillId="0" borderId="15" xfId="8" applyFont="1" applyFill="1" applyBorder="1" applyAlignment="1">
      <alignment horizontal="left" vertical="center" wrapText="1"/>
    </xf>
    <xf numFmtId="0" fontId="18" fillId="0" borderId="24" xfId="8" applyFont="1" applyFill="1" applyBorder="1" applyAlignment="1">
      <alignment horizontal="left" vertical="center" wrapText="1"/>
    </xf>
    <xf numFmtId="0" fontId="16" fillId="0" borderId="1" xfId="8" applyFont="1" applyFill="1" applyBorder="1" applyAlignment="1">
      <alignment vertical="center"/>
    </xf>
    <xf numFmtId="0" fontId="14" fillId="0" borderId="1" xfId="8" applyFont="1" applyFill="1" applyBorder="1" applyAlignment="1">
      <alignment horizontal="left" vertical="center"/>
    </xf>
    <xf numFmtId="0" fontId="14" fillId="0" borderId="1" xfId="8" applyFont="1" applyFill="1" applyBorder="1" applyAlignment="1">
      <alignment horizontal="left" vertical="center" wrapText="1"/>
    </xf>
    <xf numFmtId="0" fontId="14" fillId="0" borderId="26" xfId="9" applyFont="1" applyFill="1" applyBorder="1" applyAlignment="1">
      <alignment vertical="center" wrapText="1"/>
    </xf>
    <xf numFmtId="0" fontId="14" fillId="0" borderId="27" xfId="9" applyFont="1" applyFill="1" applyBorder="1" applyAlignment="1">
      <alignment vertical="center" wrapText="1"/>
    </xf>
    <xf numFmtId="0" fontId="14" fillId="0" borderId="24" xfId="9" applyFont="1" applyFill="1" applyBorder="1" applyAlignment="1">
      <alignment vertical="center" wrapText="1"/>
    </xf>
    <xf numFmtId="0" fontId="14" fillId="0" borderId="23"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15" xfId="8" applyFont="1" applyBorder="1" applyAlignment="1">
      <alignment horizontal="center" vertical="center" wrapText="1"/>
    </xf>
    <xf numFmtId="0" fontId="14" fillId="0" borderId="26" xfId="8" applyFont="1" applyFill="1" applyBorder="1" applyAlignment="1">
      <alignment vertical="center" wrapText="1"/>
    </xf>
    <xf numFmtId="0" fontId="14" fillId="0" borderId="27" xfId="8" applyFont="1" applyFill="1" applyBorder="1" applyAlignment="1">
      <alignment vertical="center" wrapText="1"/>
    </xf>
    <xf numFmtId="0" fontId="14" fillId="0" borderId="24" xfId="8" applyFont="1" applyFill="1" applyBorder="1" applyAlignment="1">
      <alignment vertical="center" wrapText="1"/>
    </xf>
    <xf numFmtId="0" fontId="14" fillId="0" borderId="25" xfId="8" applyFont="1" applyFill="1" applyBorder="1" applyAlignment="1">
      <alignment horizontal="center" vertical="center"/>
    </xf>
    <xf numFmtId="0" fontId="14" fillId="0" borderId="23" xfId="8" applyFont="1" applyFill="1" applyBorder="1" applyAlignment="1">
      <alignment horizontal="center" vertical="center"/>
    </xf>
    <xf numFmtId="0" fontId="14" fillId="0" borderId="0" xfId="8" applyFont="1" applyFill="1" applyBorder="1" applyAlignment="1">
      <alignment horizontal="center" vertical="center"/>
    </xf>
    <xf numFmtId="0" fontId="14" fillId="0" borderId="7" xfId="8" applyFont="1" applyFill="1" applyBorder="1" applyAlignment="1">
      <alignment horizontal="center" vertical="center"/>
    </xf>
    <xf numFmtId="0" fontId="14" fillId="0" borderId="4" xfId="8" applyFont="1" applyFill="1" applyBorder="1" applyAlignment="1">
      <alignment horizontal="center" vertical="center"/>
    </xf>
    <xf numFmtId="0" fontId="14" fillId="0" borderId="15" xfId="8" applyFont="1" applyFill="1" applyBorder="1" applyAlignment="1">
      <alignment horizontal="center" vertical="center"/>
    </xf>
    <xf numFmtId="0" fontId="14" fillId="0" borderId="23" xfId="8" applyFont="1" applyFill="1" applyBorder="1" applyAlignment="1">
      <alignment vertical="top" wrapText="1"/>
    </xf>
    <xf numFmtId="0" fontId="14" fillId="0" borderId="7" xfId="8" applyFont="1" applyFill="1" applyBorder="1" applyAlignment="1">
      <alignment vertical="top"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xf>
    <xf numFmtId="49" fontId="14" fillId="0" borderId="3" xfId="0" applyNumberFormat="1" applyFont="1" applyFill="1" applyBorder="1" applyAlignment="1">
      <alignment horizontal="left" vertical="center" wrapText="1"/>
    </xf>
    <xf numFmtId="0" fontId="14" fillId="0" borderId="26" xfId="0" applyFont="1" applyFill="1" applyBorder="1" applyAlignment="1">
      <alignment horizontal="left" vertical="center"/>
    </xf>
    <xf numFmtId="49" fontId="14" fillId="0" borderId="10"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0" fontId="34" fillId="0" borderId="0" xfId="8" applyFont="1" applyFill="1" applyAlignment="1">
      <alignment horizontal="left" vertical="center"/>
    </xf>
    <xf numFmtId="0" fontId="34" fillId="0" borderId="0" xfId="8" applyFont="1" applyFill="1" applyAlignment="1">
      <alignment horizontal="left" vertical="center" wrapText="1"/>
    </xf>
    <xf numFmtId="0" fontId="14" fillId="0" borderId="25" xfId="8" applyFont="1" applyFill="1" applyBorder="1" applyAlignment="1">
      <alignment horizontal="left"/>
    </xf>
    <xf numFmtId="0" fontId="14" fillId="0" borderId="23" xfId="8" applyFont="1" applyFill="1" applyBorder="1" applyAlignment="1">
      <alignment horizontal="left"/>
    </xf>
    <xf numFmtId="0" fontId="14" fillId="0" borderId="4" xfId="8" applyFont="1" applyFill="1" applyBorder="1" applyAlignment="1">
      <alignment horizontal="left"/>
    </xf>
    <xf numFmtId="0" fontId="14" fillId="0" borderId="15" xfId="8" applyFont="1" applyFill="1" applyBorder="1" applyAlignment="1">
      <alignment horizontal="left"/>
    </xf>
    <xf numFmtId="0" fontId="14" fillId="2" borderId="0" xfId="0" applyFont="1" applyFill="1" applyBorder="1" applyAlignment="1">
      <alignment horizontal="left" vertical="center"/>
    </xf>
    <xf numFmtId="0" fontId="18" fillId="0" borderId="0" xfId="9" applyFont="1" applyAlignment="1">
      <alignment horizontal="left" vertical="center"/>
    </xf>
    <xf numFmtId="0" fontId="18" fillId="0" borderId="0" xfId="9" applyFont="1" applyAlignment="1">
      <alignment horizontal="left" vertical="center" wrapText="1"/>
    </xf>
    <xf numFmtId="0" fontId="19" fillId="0" borderId="24" xfId="9" applyFont="1" applyBorder="1" applyAlignment="1">
      <alignment horizontal="left" vertical="center"/>
    </xf>
    <xf numFmtId="0" fontId="18" fillId="0" borderId="23" xfId="9" applyFont="1" applyBorder="1" applyAlignment="1">
      <alignment vertical="center" wrapText="1"/>
    </xf>
    <xf numFmtId="0" fontId="18" fillId="0" borderId="7" xfId="9" applyFont="1" applyBorder="1" applyAlignment="1">
      <alignment vertical="center" wrapText="1"/>
    </xf>
    <xf numFmtId="0" fontId="18" fillId="0" borderId="15" xfId="9" applyFont="1" applyBorder="1" applyAlignment="1">
      <alignment vertical="center" wrapText="1"/>
    </xf>
    <xf numFmtId="0" fontId="18" fillId="0" borderId="3" xfId="9" applyFont="1" applyBorder="1" applyAlignment="1">
      <alignment horizontal="left" vertical="center"/>
    </xf>
    <xf numFmtId="0" fontId="18" fillId="0" borderId="10" xfId="9" applyFont="1" applyBorder="1" applyAlignment="1">
      <alignment horizontal="left" vertical="center"/>
    </xf>
    <xf numFmtId="0" fontId="18" fillId="0" borderId="3" xfId="9" applyFont="1" applyBorder="1" applyAlignment="1">
      <alignment horizontal="left" vertical="center" wrapText="1"/>
    </xf>
    <xf numFmtId="0" fontId="18" fillId="0" borderId="10" xfId="9" applyFont="1" applyBorder="1" applyAlignment="1">
      <alignment horizontal="left" vertical="center" wrapText="1"/>
    </xf>
    <xf numFmtId="0" fontId="18" fillId="0" borderId="20" xfId="9" applyFont="1" applyBorder="1" applyAlignment="1">
      <alignment vertical="center"/>
    </xf>
    <xf numFmtId="0" fontId="18" fillId="0" borderId="3" xfId="9" applyFont="1" applyBorder="1" applyAlignment="1">
      <alignment vertical="center"/>
    </xf>
    <xf numFmtId="0" fontId="18" fillId="0" borderId="10" xfId="9" applyFont="1" applyBorder="1" applyAlignment="1">
      <alignment vertical="center"/>
    </xf>
    <xf numFmtId="0" fontId="18" fillId="0" borderId="20" xfId="9" applyFont="1" applyBorder="1" applyAlignment="1">
      <alignment vertical="center" wrapText="1"/>
    </xf>
    <xf numFmtId="0" fontId="18" fillId="0" borderId="3" xfId="9" applyFont="1" applyBorder="1" applyAlignment="1">
      <alignment vertical="center" wrapText="1"/>
    </xf>
    <xf numFmtId="0" fontId="19" fillId="0" borderId="24" xfId="9" applyFont="1" applyFill="1" applyBorder="1" applyAlignment="1">
      <alignment horizontal="left" vertical="center"/>
    </xf>
    <xf numFmtId="0" fontId="18" fillId="0" borderId="26" xfId="9" applyFont="1" applyBorder="1" applyAlignment="1">
      <alignment vertical="center" wrapText="1"/>
    </xf>
    <xf numFmtId="0" fontId="18" fillId="0" borderId="27" xfId="9" applyFont="1" applyBorder="1" applyAlignment="1">
      <alignment vertical="center" wrapText="1"/>
    </xf>
    <xf numFmtId="0" fontId="18" fillId="0" borderId="10" xfId="9" applyFont="1" applyBorder="1" applyAlignment="1">
      <alignment vertical="center" wrapText="1"/>
    </xf>
    <xf numFmtId="0" fontId="18" fillId="0" borderId="14" xfId="9" applyFont="1" applyBorder="1" applyAlignment="1">
      <alignment vertical="center" wrapText="1"/>
    </xf>
    <xf numFmtId="0" fontId="18" fillId="0" borderId="22" xfId="9" applyFont="1" applyBorder="1" applyAlignment="1">
      <alignment vertical="center" wrapText="1"/>
    </xf>
    <xf numFmtId="0" fontId="18" fillId="0" borderId="24" xfId="9" applyFont="1" applyBorder="1" applyAlignment="1">
      <alignment vertical="center" wrapText="1"/>
    </xf>
    <xf numFmtId="0" fontId="18" fillId="0" borderId="24" xfId="9" applyFont="1" applyBorder="1" applyAlignment="1">
      <alignment horizontal="left" vertical="center"/>
    </xf>
    <xf numFmtId="0" fontId="18" fillId="0" borderId="24" xfId="9" applyFont="1" applyBorder="1" applyAlignment="1">
      <alignment horizontal="left" vertical="center" wrapText="1"/>
    </xf>
    <xf numFmtId="0" fontId="19" fillId="0" borderId="24" xfId="9" applyFont="1" applyBorder="1" applyAlignment="1">
      <alignment vertical="center"/>
    </xf>
    <xf numFmtId="0" fontId="18" fillId="0" borderId="20" xfId="9" applyFont="1" applyBorder="1" applyAlignment="1">
      <alignment horizontal="left" vertical="center"/>
    </xf>
    <xf numFmtId="0" fontId="18" fillId="0" borderId="25" xfId="9" applyFont="1" applyBorder="1" applyAlignment="1">
      <alignment horizontal="left" vertical="center"/>
    </xf>
    <xf numFmtId="0" fontId="18" fillId="0" borderId="23" xfId="9" applyFont="1" applyBorder="1" applyAlignment="1">
      <alignment horizontal="left" vertical="center"/>
    </xf>
    <xf numFmtId="0" fontId="18" fillId="0" borderId="4" xfId="9" applyFont="1" applyBorder="1" applyAlignment="1">
      <alignment horizontal="left" vertical="center"/>
    </xf>
    <xf numFmtId="0" fontId="18" fillId="0" borderId="15" xfId="9" applyFont="1" applyBorder="1" applyAlignment="1">
      <alignment horizontal="left" vertical="center"/>
    </xf>
    <xf numFmtId="0" fontId="14" fillId="0" borderId="24" xfId="9" applyFont="1" applyBorder="1" applyAlignment="1">
      <alignment horizontal="left" vertical="center" wrapText="1"/>
    </xf>
    <xf numFmtId="0" fontId="14" fillId="0" borderId="24" xfId="9" applyFont="1" applyBorder="1" applyAlignment="1">
      <alignment horizontal="left" vertical="center"/>
    </xf>
    <xf numFmtId="0" fontId="14" fillId="0" borderId="0" xfId="9" applyFont="1" applyAlignment="1">
      <alignment horizontal="left" vertical="center"/>
    </xf>
    <xf numFmtId="0" fontId="14" fillId="0" borderId="0" xfId="9" applyFont="1" applyAlignment="1">
      <alignment horizontal="left" vertical="center" wrapText="1"/>
    </xf>
    <xf numFmtId="0" fontId="14" fillId="0" borderId="20" xfId="9" applyFont="1" applyBorder="1" applyAlignment="1">
      <alignment vertical="center"/>
    </xf>
    <xf numFmtId="0" fontId="14" fillId="0" borderId="3" xfId="9" applyFont="1" applyBorder="1" applyAlignment="1">
      <alignment vertical="center"/>
    </xf>
    <xf numFmtId="0" fontId="14" fillId="0" borderId="10" xfId="9" applyFont="1" applyBorder="1" applyAlignment="1">
      <alignment vertical="center"/>
    </xf>
    <xf numFmtId="0" fontId="14" fillId="0" borderId="20" xfId="9" applyFont="1" applyBorder="1" applyAlignment="1">
      <alignment vertical="center" wrapText="1"/>
    </xf>
    <xf numFmtId="0" fontId="14" fillId="0" borderId="3" xfId="9" applyFont="1" applyBorder="1" applyAlignment="1">
      <alignment vertical="center" wrapText="1"/>
    </xf>
    <xf numFmtId="0" fontId="14" fillId="0" borderId="10" xfId="9" applyFont="1" applyBorder="1" applyAlignment="1">
      <alignment horizontal="left" vertical="center" wrapText="1"/>
    </xf>
    <xf numFmtId="0" fontId="14" fillId="0" borderId="25" xfId="9" applyFont="1" applyBorder="1" applyAlignment="1">
      <alignment horizontal="center" vertical="center"/>
    </xf>
    <xf numFmtId="0" fontId="14" fillId="0" borderId="23" xfId="9" applyFont="1" applyBorder="1" applyAlignment="1">
      <alignment horizontal="center" vertical="center"/>
    </xf>
    <xf numFmtId="0" fontId="14" fillId="0" borderId="0" xfId="9" applyFont="1" applyBorder="1" applyAlignment="1">
      <alignment horizontal="center" vertical="center"/>
    </xf>
    <xf numFmtId="0" fontId="14" fillId="0" borderId="7" xfId="9" applyFont="1" applyBorder="1" applyAlignment="1">
      <alignment horizontal="center" vertical="center"/>
    </xf>
    <xf numFmtId="0" fontId="14" fillId="0" borderId="4" xfId="9" applyFont="1" applyBorder="1" applyAlignment="1">
      <alignment horizontal="center" vertical="center"/>
    </xf>
    <xf numFmtId="0" fontId="14" fillId="0" borderId="15" xfId="9" applyFont="1" applyBorder="1" applyAlignment="1">
      <alignment horizontal="center" vertical="center"/>
    </xf>
    <xf numFmtId="0" fontId="22" fillId="0" borderId="10" xfId="9" applyFont="1" applyBorder="1" applyAlignment="1">
      <alignment horizontal="left" vertical="center" wrapText="1"/>
    </xf>
    <xf numFmtId="0" fontId="22" fillId="0" borderId="24" xfId="9" applyFont="1" applyBorder="1" applyAlignment="1">
      <alignment horizontal="left" vertical="center" wrapText="1"/>
    </xf>
    <xf numFmtId="0" fontId="14" fillId="0" borderId="20" xfId="9" applyFont="1" applyBorder="1" applyAlignment="1">
      <alignment horizontal="left" vertical="center"/>
    </xf>
    <xf numFmtId="0" fontId="16" fillId="0" borderId="24" xfId="9" applyFont="1" applyBorder="1" applyAlignment="1">
      <alignment vertical="center"/>
    </xf>
    <xf numFmtId="0" fontId="16" fillId="0" borderId="24" xfId="9" applyFont="1" applyBorder="1" applyAlignment="1">
      <alignment horizontal="left" vertical="center"/>
    </xf>
    <xf numFmtId="0" fontId="14" fillId="0" borderId="23" xfId="9" applyFont="1" applyBorder="1" applyAlignment="1">
      <alignment vertical="center" wrapText="1"/>
    </xf>
    <xf numFmtId="0" fontId="14" fillId="0" borderId="7" xfId="9" applyFont="1" applyBorder="1" applyAlignment="1">
      <alignment vertical="center" wrapText="1"/>
    </xf>
    <xf numFmtId="0" fontId="22" fillId="0" borderId="2" xfId="9" applyFont="1" applyBorder="1" applyAlignment="1">
      <alignment horizontal="left" vertical="center" wrapText="1"/>
    </xf>
    <xf numFmtId="0" fontId="22" fillId="0" borderId="5" xfId="9" applyFont="1" applyBorder="1" applyAlignment="1">
      <alignment horizontal="left" vertical="center" wrapText="1"/>
    </xf>
    <xf numFmtId="0" fontId="14" fillId="0" borderId="3" xfId="9" applyFont="1" applyBorder="1" applyAlignment="1">
      <alignment horizontal="left" vertical="center" wrapText="1"/>
    </xf>
    <xf numFmtId="0" fontId="22" fillId="0" borderId="10" xfId="0" applyFont="1" applyBorder="1" applyAlignment="1">
      <alignment horizontal="left" vertical="center" wrapText="1"/>
    </xf>
    <xf numFmtId="0" fontId="22" fillId="0" borderId="24" xfId="0" applyFont="1" applyBorder="1" applyAlignment="1">
      <alignment horizontal="left" vertical="center" wrapText="1"/>
    </xf>
    <xf numFmtId="0" fontId="16" fillId="0" borderId="24" xfId="3" applyFont="1" applyBorder="1" applyAlignment="1">
      <alignment horizontal="left" vertical="center"/>
    </xf>
    <xf numFmtId="0" fontId="14" fillId="0" borderId="20" xfId="3" applyFont="1" applyBorder="1" applyAlignment="1">
      <alignment vertical="center" wrapText="1"/>
    </xf>
    <xf numFmtId="0" fontId="14" fillId="0" borderId="10" xfId="3" applyFont="1" applyBorder="1" applyAlignment="1">
      <alignment horizontal="left" vertical="center"/>
    </xf>
    <xf numFmtId="0" fontId="14" fillId="0" borderId="10" xfId="3" applyFont="1" applyBorder="1" applyAlignment="1">
      <alignment horizontal="left" vertical="center" wrapText="1"/>
    </xf>
    <xf numFmtId="0" fontId="14" fillId="0" borderId="20" xfId="3" applyFont="1" applyBorder="1" applyAlignment="1">
      <alignment vertical="center"/>
    </xf>
    <xf numFmtId="0" fontId="14" fillId="0" borderId="27" xfId="3" applyFont="1" applyBorder="1" applyAlignment="1">
      <alignment horizontal="left" vertical="center" wrapText="1"/>
    </xf>
    <xf numFmtId="0" fontId="14" fillId="0" borderId="22" xfId="3" applyFont="1" applyBorder="1" applyAlignment="1">
      <alignment horizontal="left" vertical="center" wrapText="1"/>
    </xf>
    <xf numFmtId="0" fontId="14" fillId="0" borderId="24" xfId="3" applyFont="1" applyBorder="1" applyAlignment="1">
      <alignment horizontal="left" vertical="center" wrapText="1"/>
    </xf>
    <xf numFmtId="0" fontId="14" fillId="0" borderId="24" xfId="3" applyFont="1" applyBorder="1" applyAlignment="1">
      <alignment horizontal="left" vertical="center"/>
    </xf>
    <xf numFmtId="0" fontId="14" fillId="0" borderId="10" xfId="3" applyFont="1" applyBorder="1" applyAlignment="1">
      <alignment vertical="center"/>
    </xf>
    <xf numFmtId="0" fontId="14" fillId="0" borderId="20" xfId="3" applyFont="1" applyBorder="1" applyAlignment="1">
      <alignment horizontal="left" vertical="center"/>
    </xf>
    <xf numFmtId="0" fontId="16" fillId="0" borderId="24" xfId="3" applyFont="1" applyBorder="1" applyAlignment="1">
      <alignment vertical="center"/>
    </xf>
    <xf numFmtId="0" fontId="18" fillId="0" borderId="24" xfId="8" applyFont="1" applyBorder="1" applyAlignment="1">
      <alignment horizontal="left" vertical="center"/>
    </xf>
    <xf numFmtId="0" fontId="22" fillId="0" borderId="25" xfId="8" applyFont="1" applyBorder="1" applyAlignment="1">
      <alignment horizontal="left" vertical="center"/>
    </xf>
    <xf numFmtId="0" fontId="22" fillId="0" borderId="4" xfId="8" applyFont="1" applyBorder="1" applyAlignment="1">
      <alignment horizontal="left" vertical="center"/>
    </xf>
    <xf numFmtId="0" fontId="22" fillId="2" borderId="24" xfId="8" applyFont="1" applyFill="1" applyBorder="1" applyAlignment="1">
      <alignment horizontal="left" vertical="center" wrapText="1"/>
    </xf>
    <xf numFmtId="0" fontId="22" fillId="0" borderId="15" xfId="8" applyFont="1" applyBorder="1" applyAlignment="1">
      <alignment vertical="center" wrapText="1"/>
    </xf>
    <xf numFmtId="0" fontId="22" fillId="0" borderId="10" xfId="8" applyFont="1" applyBorder="1" applyAlignment="1">
      <alignment horizontal="left" vertical="center"/>
    </xf>
    <xf numFmtId="0" fontId="22" fillId="0" borderId="26" xfId="8" applyFont="1" applyBorder="1" applyAlignment="1">
      <alignment horizontal="left" vertical="center" wrapText="1"/>
    </xf>
    <xf numFmtId="0" fontId="22" fillId="0" borderId="27" xfId="8" applyFont="1" applyBorder="1" applyAlignment="1">
      <alignment horizontal="left" vertical="center" wrapText="1"/>
    </xf>
    <xf numFmtId="0" fontId="22" fillId="0" borderId="5" xfId="8" applyFont="1" applyBorder="1" applyAlignment="1">
      <alignment horizontal="left" vertical="center" wrapText="1"/>
    </xf>
    <xf numFmtId="0" fontId="22" fillId="0" borderId="0" xfId="8" applyFont="1" applyBorder="1" applyAlignment="1">
      <alignment horizontal="left" vertical="center" wrapText="1"/>
    </xf>
    <xf numFmtId="0" fontId="23" fillId="2" borderId="24" xfId="8" applyFont="1" applyFill="1" applyBorder="1" applyAlignment="1">
      <alignment horizontal="left" vertical="center"/>
    </xf>
    <xf numFmtId="0" fontId="18" fillId="0" borderId="0" xfId="8" applyFont="1" applyAlignment="1">
      <alignment horizontal="left" vertical="center"/>
    </xf>
    <xf numFmtId="0" fontId="18" fillId="0" borderId="0" xfId="8" applyFont="1" applyAlignment="1">
      <alignment horizontal="left" vertical="center" wrapText="1"/>
    </xf>
    <xf numFmtId="0" fontId="35" fillId="0" borderId="0" xfId="9" applyFont="1" applyAlignment="1">
      <alignment horizontal="left" vertical="center"/>
    </xf>
    <xf numFmtId="0" fontId="35" fillId="0" borderId="0" xfId="9" applyFont="1" applyAlignment="1">
      <alignment horizontal="left" vertical="center" wrapText="1"/>
    </xf>
    <xf numFmtId="0" fontId="22" fillId="0" borderId="24" xfId="0" applyFont="1" applyBorder="1" applyAlignment="1">
      <alignment horizontal="left" vertical="center"/>
    </xf>
    <xf numFmtId="0" fontId="22" fillId="0" borderId="20" xfId="9" applyFont="1" applyBorder="1" applyAlignment="1">
      <alignment vertical="center"/>
    </xf>
    <xf numFmtId="0" fontId="22" fillId="0" borderId="3" xfId="9" applyFont="1" applyBorder="1" applyAlignment="1">
      <alignment vertical="center"/>
    </xf>
    <xf numFmtId="0" fontId="22" fillId="0" borderId="20" xfId="9" applyFont="1" applyBorder="1" applyAlignment="1">
      <alignment vertical="center" wrapText="1"/>
    </xf>
    <xf numFmtId="0" fontId="22" fillId="0" borderId="3" xfId="9" applyFont="1" applyBorder="1" applyAlignment="1">
      <alignment vertical="center" wrapText="1"/>
    </xf>
    <xf numFmtId="0" fontId="22" fillId="0" borderId="24" xfId="9" applyFont="1" applyBorder="1" applyAlignment="1">
      <alignment horizontal="left" vertical="center"/>
    </xf>
    <xf numFmtId="0" fontId="22" fillId="0" borderId="20" xfId="9" applyFont="1" applyBorder="1" applyAlignment="1">
      <alignment horizontal="left" vertical="center"/>
    </xf>
    <xf numFmtId="0" fontId="14" fillId="2" borderId="3" xfId="9" applyFont="1" applyFill="1" applyBorder="1" applyAlignment="1">
      <alignment horizontal="left" vertical="center" wrapText="1"/>
    </xf>
    <xf numFmtId="0" fontId="14" fillId="2" borderId="10" xfId="9" applyFont="1" applyFill="1" applyBorder="1" applyAlignment="1">
      <alignment horizontal="left" vertical="center" wrapText="1"/>
    </xf>
    <xf numFmtId="0" fontId="18" fillId="0" borderId="24" xfId="0" applyFont="1" applyBorder="1" applyAlignment="1">
      <alignment horizontal="left" vertical="center"/>
    </xf>
    <xf numFmtId="0" fontId="23" fillId="0" borderId="24" xfId="0" applyFont="1" applyBorder="1" applyAlignment="1">
      <alignment vertical="center"/>
    </xf>
    <xf numFmtId="0" fontId="22" fillId="0" borderId="23" xfId="9" applyFont="1" applyBorder="1" applyAlignment="1">
      <alignment vertical="center" wrapText="1"/>
    </xf>
    <xf numFmtId="0" fontId="22" fillId="0" borderId="7" xfId="9" applyFont="1" applyBorder="1" applyAlignment="1">
      <alignment vertical="center" wrapText="1"/>
    </xf>
    <xf numFmtId="0" fontId="22" fillId="0" borderId="10" xfId="9" applyFont="1" applyBorder="1" applyAlignment="1">
      <alignment horizontal="left" vertical="center"/>
    </xf>
    <xf numFmtId="0" fontId="23" fillId="0" borderId="24" xfId="9" applyFont="1" applyBorder="1" applyAlignment="1">
      <alignment horizontal="left" vertical="center"/>
    </xf>
    <xf numFmtId="0" fontId="22" fillId="0" borderId="2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 xfId="0" applyFont="1" applyBorder="1" applyAlignment="1">
      <alignment horizontal="left" vertical="center" wrapText="1"/>
    </xf>
    <xf numFmtId="0" fontId="22" fillId="0" borderId="20" xfId="0" applyFont="1" applyBorder="1" applyAlignment="1">
      <alignment horizontal="left" vertical="center" wrapText="1"/>
    </xf>
    <xf numFmtId="0" fontId="23" fillId="0" borderId="0" xfId="9" applyFont="1" applyBorder="1" applyAlignment="1">
      <alignment vertical="center"/>
    </xf>
    <xf numFmtId="0" fontId="22" fillId="0" borderId="3" xfId="9" applyFont="1" applyBorder="1" applyAlignment="1">
      <alignment horizontal="left" vertical="center"/>
    </xf>
    <xf numFmtId="0" fontId="14" fillId="0" borderId="3" xfId="9" applyFont="1" applyBorder="1" applyAlignment="1">
      <alignment horizontal="left" vertical="center"/>
    </xf>
    <xf numFmtId="0" fontId="14" fillId="0" borderId="10" xfId="9" applyFont="1" applyBorder="1" applyAlignment="1">
      <alignment horizontal="left" vertical="center"/>
    </xf>
    <xf numFmtId="49" fontId="14" fillId="0" borderId="3" xfId="9" applyNumberFormat="1" applyFont="1" applyBorder="1" applyAlignment="1">
      <alignment horizontal="left" vertical="center"/>
    </xf>
    <xf numFmtId="49" fontId="14" fillId="0" borderId="10" xfId="9" applyNumberFormat="1" applyFont="1" applyBorder="1" applyAlignment="1">
      <alignment horizontal="left" vertical="center"/>
    </xf>
    <xf numFmtId="0" fontId="23" fillId="0" borderId="0" xfId="9" applyFont="1" applyBorder="1" applyAlignment="1">
      <alignment horizontal="left" vertical="center"/>
    </xf>
    <xf numFmtId="0" fontId="22" fillId="0" borderId="3" xfId="9" applyFont="1" applyBorder="1" applyAlignment="1">
      <alignment horizontal="left" vertical="center" wrapText="1"/>
    </xf>
    <xf numFmtId="0" fontId="14" fillId="0" borderId="0" xfId="9" applyFont="1" applyFill="1" applyBorder="1" applyAlignment="1">
      <alignment horizontal="left" vertical="center"/>
    </xf>
    <xf numFmtId="0" fontId="19" fillId="0" borderId="0" xfId="9" applyFont="1" applyAlignment="1">
      <alignment horizontal="center" vertical="center"/>
    </xf>
    <xf numFmtId="0" fontId="14" fillId="0" borderId="4" xfId="9" applyFont="1" applyBorder="1" applyAlignment="1">
      <alignment horizontal="left" vertical="center"/>
    </xf>
    <xf numFmtId="0" fontId="14" fillId="0" borderId="10" xfId="9" applyFont="1" applyBorder="1" applyAlignment="1">
      <alignment vertical="center" wrapText="1"/>
    </xf>
    <xf numFmtId="0" fontId="18" fillId="0" borderId="10" xfId="8" applyFont="1" applyBorder="1" applyAlignment="1">
      <alignment horizontal="left" vertical="center"/>
    </xf>
    <xf numFmtId="0" fontId="14" fillId="0" borderId="0" xfId="0" applyFont="1" applyFill="1" applyBorder="1" applyAlignment="1">
      <alignment horizontal="left" vertical="top"/>
    </xf>
    <xf numFmtId="0" fontId="14" fillId="0" borderId="7" xfId="0" applyFont="1" applyFill="1" applyBorder="1" applyAlignment="1">
      <alignment horizontal="left" vertical="top"/>
    </xf>
    <xf numFmtId="0" fontId="14" fillId="0" borderId="24" xfId="0" applyFont="1" applyFill="1" applyBorder="1" applyAlignment="1">
      <alignment horizontal="left" vertical="top"/>
    </xf>
    <xf numFmtId="0" fontId="14" fillId="0" borderId="20" xfId="0" applyFont="1" applyFill="1" applyBorder="1" applyAlignment="1">
      <alignment horizontal="left" vertical="top"/>
    </xf>
    <xf numFmtId="0" fontId="14" fillId="0" borderId="15" xfId="9" applyFont="1" applyBorder="1" applyAlignment="1">
      <alignment vertical="center" wrapText="1"/>
    </xf>
    <xf numFmtId="0" fontId="14" fillId="0" borderId="14" xfId="9" applyFont="1" applyBorder="1" applyAlignment="1">
      <alignment horizontal="left" vertical="center" wrapText="1"/>
    </xf>
    <xf numFmtId="0" fontId="14" fillId="0" borderId="22" xfId="9" applyFont="1" applyBorder="1" applyAlignment="1">
      <alignment horizontal="left" vertical="center" wrapText="1"/>
    </xf>
    <xf numFmtId="0" fontId="46" fillId="0" borderId="24" xfId="0" applyFont="1" applyBorder="1" applyAlignment="1">
      <alignment horizontal="left" vertical="center" wrapText="1"/>
    </xf>
    <xf numFmtId="0" fontId="46" fillId="0" borderId="20" xfId="0" applyFont="1" applyBorder="1" applyAlignment="1">
      <alignment horizontal="left" vertical="center" wrapText="1"/>
    </xf>
    <xf numFmtId="0" fontId="23" fillId="0" borderId="0" xfId="0" applyFont="1" applyBorder="1" applyAlignment="1">
      <alignment vertical="center"/>
    </xf>
    <xf numFmtId="0" fontId="23" fillId="0" borderId="2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0" xfId="0" applyFont="1" applyBorder="1" applyAlignment="1">
      <alignment horizontal="center" vertical="center" wrapText="1"/>
    </xf>
    <xf numFmtId="49" fontId="22" fillId="0" borderId="3" xfId="0" applyNumberFormat="1" applyFont="1" applyBorder="1" applyAlignment="1">
      <alignment horizontal="left" vertical="center" wrapText="1"/>
    </xf>
    <xf numFmtId="0" fontId="22" fillId="0" borderId="3" xfId="0" applyFont="1" applyBorder="1" applyAlignment="1">
      <alignment vertical="center" wrapText="1"/>
    </xf>
    <xf numFmtId="0" fontId="18" fillId="0" borderId="10" xfId="8" applyFont="1" applyBorder="1" applyAlignment="1">
      <alignment horizontal="left" vertical="center" wrapText="1"/>
    </xf>
    <xf numFmtId="0" fontId="18" fillId="0" borderId="24" xfId="8" applyFont="1" applyBorder="1" applyAlignment="1">
      <alignment horizontal="left" vertical="center" wrapText="1"/>
    </xf>
    <xf numFmtId="0" fontId="23" fillId="0" borderId="24" xfId="8" applyFont="1" applyFill="1" applyBorder="1" applyAlignment="1">
      <alignment horizontal="left" vertical="center"/>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22" fillId="0" borderId="22" xfId="0" applyFont="1" applyBorder="1" applyAlignment="1">
      <alignment horizontal="left" vertical="center" wrapText="1"/>
    </xf>
    <xf numFmtId="0" fontId="16" fillId="0" borderId="0" xfId="8" applyFont="1" applyBorder="1" applyAlignment="1">
      <alignment horizontal="center" vertical="center"/>
    </xf>
    <xf numFmtId="0" fontId="22" fillId="0" borderId="23" xfId="0" applyFont="1" applyBorder="1" applyAlignment="1">
      <alignment vertical="center" wrapText="1"/>
    </xf>
    <xf numFmtId="0" fontId="22" fillId="0" borderId="7" xfId="0"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 xfId="0" applyFont="1" applyBorder="1" applyAlignment="1">
      <alignment horizontal="left" vertical="center" wrapText="1"/>
    </xf>
    <xf numFmtId="0" fontId="22" fillId="0" borderId="10" xfId="0" applyFont="1" applyBorder="1" applyAlignment="1">
      <alignment vertical="center" wrapText="1"/>
    </xf>
    <xf numFmtId="0" fontId="22" fillId="0" borderId="24" xfId="0" applyFont="1" applyBorder="1" applyAlignment="1">
      <alignment vertical="center" wrapText="1"/>
    </xf>
    <xf numFmtId="0" fontId="22" fillId="0" borderId="20" xfId="0" applyFont="1" applyBorder="1" applyAlignment="1">
      <alignment vertical="center" wrapText="1"/>
    </xf>
    <xf numFmtId="0" fontId="23" fillId="0" borderId="0" xfId="0" applyFont="1" applyBorder="1" applyAlignment="1">
      <alignment horizontal="left" vertical="center"/>
    </xf>
    <xf numFmtId="0" fontId="46" fillId="0" borderId="3" xfId="0" applyFont="1" applyBorder="1" applyAlignment="1">
      <alignment horizontal="left" vertical="center" wrapText="1"/>
    </xf>
    <xf numFmtId="0" fontId="46" fillId="0" borderId="3" xfId="0" applyFont="1" applyBorder="1" applyAlignment="1">
      <alignment horizontal="left" vertical="center"/>
    </xf>
    <xf numFmtId="0" fontId="46" fillId="0" borderId="10" xfId="0" applyFont="1" applyBorder="1" applyAlignment="1">
      <alignment horizontal="left" vertical="center"/>
    </xf>
    <xf numFmtId="0" fontId="18" fillId="0" borderId="3" xfId="8" applyFont="1" applyBorder="1" applyAlignment="1">
      <alignment horizontal="left" vertical="center" wrapText="1"/>
    </xf>
    <xf numFmtId="0" fontId="22" fillId="0" borderId="25" xfId="8" applyFont="1" applyBorder="1" applyAlignment="1">
      <alignment horizontal="center" vertical="center"/>
    </xf>
    <xf numFmtId="0" fontId="22" fillId="0" borderId="23" xfId="8" applyFont="1" applyBorder="1" applyAlignment="1">
      <alignment horizontal="center" vertical="center"/>
    </xf>
    <xf numFmtId="0" fontId="22" fillId="0" borderId="0" xfId="8" applyFont="1" applyBorder="1" applyAlignment="1">
      <alignment horizontal="center" vertical="center"/>
    </xf>
    <xf numFmtId="0" fontId="22" fillId="0" borderId="7" xfId="8" applyFont="1" applyBorder="1" applyAlignment="1">
      <alignment horizontal="center" vertical="center"/>
    </xf>
    <xf numFmtId="0" fontId="22" fillId="0" borderId="4" xfId="8" applyFont="1" applyBorder="1" applyAlignment="1">
      <alignment horizontal="center" vertical="center"/>
    </xf>
    <xf numFmtId="0" fontId="22" fillId="0" borderId="15" xfId="8" applyFont="1" applyBorder="1" applyAlignment="1">
      <alignment horizontal="center" vertical="center"/>
    </xf>
    <xf numFmtId="0" fontId="18" fillId="0" borderId="22" xfId="8" applyFont="1" applyBorder="1" applyAlignment="1">
      <alignment horizontal="left" vertical="center" wrapText="1"/>
    </xf>
    <xf numFmtId="0" fontId="18" fillId="0" borderId="4" xfId="8" applyFont="1" applyBorder="1" applyAlignment="1">
      <alignment horizontal="left" vertical="center" wrapText="1"/>
    </xf>
    <xf numFmtId="0" fontId="18" fillId="0" borderId="14" xfId="8" applyFont="1" applyBorder="1" applyAlignment="1">
      <alignment horizontal="left" vertical="center" wrapText="1"/>
    </xf>
    <xf numFmtId="49" fontId="22" fillId="0" borderId="10" xfId="0" applyNumberFormat="1" applyFont="1" applyBorder="1" applyAlignment="1">
      <alignment horizontal="left" vertical="center" wrapText="1"/>
    </xf>
    <xf numFmtId="49" fontId="22" fillId="0" borderId="24" xfId="0" applyNumberFormat="1" applyFont="1" applyBorder="1" applyAlignment="1">
      <alignment horizontal="left" vertical="center" wrapText="1"/>
    </xf>
    <xf numFmtId="49" fontId="22" fillId="0" borderId="20" xfId="0" applyNumberFormat="1" applyFont="1" applyBorder="1" applyAlignment="1">
      <alignment horizontal="left" vertical="center" wrapText="1"/>
    </xf>
    <xf numFmtId="0" fontId="22" fillId="0" borderId="20" xfId="0" applyFont="1" applyBorder="1" applyAlignment="1">
      <alignment horizontal="left" vertical="center"/>
    </xf>
    <xf numFmtId="0" fontId="22" fillId="0" borderId="3" xfId="0" applyFont="1" applyBorder="1" applyAlignment="1">
      <alignment horizontal="left" vertical="center"/>
    </xf>
    <xf numFmtId="0" fontId="22" fillId="0" borderId="10" xfId="0" applyFont="1" applyBorder="1" applyAlignment="1">
      <alignment horizontal="left" vertical="center"/>
    </xf>
    <xf numFmtId="0" fontId="47" fillId="0" borderId="20" xfId="0" applyFont="1" applyBorder="1" applyAlignment="1">
      <alignment horizontal="left" vertical="center"/>
    </xf>
    <xf numFmtId="0" fontId="47" fillId="0" borderId="3" xfId="0" applyFont="1" applyBorder="1" applyAlignment="1">
      <alignment horizontal="left" vertical="center"/>
    </xf>
    <xf numFmtId="0" fontId="47" fillId="0" borderId="3" xfId="0" applyFont="1" applyBorder="1" applyAlignment="1">
      <alignment horizontal="left" vertical="center" wrapText="1"/>
    </xf>
    <xf numFmtId="0" fontId="47" fillId="0" borderId="10" xfId="0" applyFont="1" applyBorder="1" applyAlignment="1">
      <alignment horizontal="left" vertical="center" wrapText="1"/>
    </xf>
    <xf numFmtId="0" fontId="22" fillId="0" borderId="0" xfId="0" applyFont="1" applyBorder="1" applyAlignment="1">
      <alignment horizontal="left" vertical="center"/>
    </xf>
    <xf numFmtId="0" fontId="22" fillId="0" borderId="4" xfId="0" applyFont="1" applyBorder="1" applyAlignment="1">
      <alignment horizontal="left" vertical="center"/>
    </xf>
    <xf numFmtId="0" fontId="22" fillId="0" borderId="20" xfId="9" applyFont="1" applyBorder="1" applyAlignment="1">
      <alignment horizontal="center" vertical="center" wrapText="1"/>
    </xf>
    <xf numFmtId="0" fontId="22" fillId="0" borderId="3" xfId="9" applyFont="1" applyBorder="1" applyAlignment="1">
      <alignment horizontal="center" vertical="center" wrapText="1"/>
    </xf>
    <xf numFmtId="0" fontId="22" fillId="0" borderId="10" xfId="9" applyFont="1" applyBorder="1" applyAlignment="1">
      <alignment horizontal="center" vertical="center" wrapText="1"/>
    </xf>
    <xf numFmtId="0" fontId="14" fillId="0" borderId="25" xfId="9" applyFont="1" applyBorder="1" applyAlignment="1">
      <alignment horizontal="left" vertical="center"/>
    </xf>
    <xf numFmtId="0" fontId="14" fillId="0" borderId="23" xfId="9" applyFont="1" applyBorder="1" applyAlignment="1">
      <alignment horizontal="left" vertical="center"/>
    </xf>
    <xf numFmtId="0" fontId="14" fillId="0" borderId="15" xfId="9" applyFont="1" applyBorder="1" applyAlignment="1">
      <alignment horizontal="left" vertical="center"/>
    </xf>
    <xf numFmtId="0" fontId="19" fillId="0" borderId="24" xfId="8" applyFont="1" applyBorder="1" applyAlignment="1">
      <alignment vertical="center"/>
    </xf>
    <xf numFmtId="0" fontId="18" fillId="0" borderId="25" xfId="8" applyFont="1" applyBorder="1" applyAlignment="1">
      <alignment horizontal="left" vertical="center"/>
    </xf>
    <xf numFmtId="0" fontId="18" fillId="0" borderId="23" xfId="8" applyFont="1" applyBorder="1" applyAlignment="1">
      <alignment horizontal="left" vertical="center"/>
    </xf>
    <xf numFmtId="0" fontId="18" fillId="0" borderId="0" xfId="8" applyFont="1" applyBorder="1" applyAlignment="1">
      <alignment horizontal="left" vertical="center"/>
    </xf>
    <xf numFmtId="0" fontId="18" fillId="0" borderId="7" xfId="8" applyFont="1" applyBorder="1" applyAlignment="1">
      <alignment horizontal="left" vertical="center"/>
    </xf>
    <xf numFmtId="0" fontId="18" fillId="0" borderId="4" xfId="8" applyFont="1" applyBorder="1" applyAlignment="1">
      <alignment horizontal="left" vertical="center"/>
    </xf>
    <xf numFmtId="0" fontId="18" fillId="0" borderId="15" xfId="8" applyFont="1" applyBorder="1" applyAlignment="1">
      <alignment horizontal="left" vertical="center"/>
    </xf>
    <xf numFmtId="0" fontId="18" fillId="0" borderId="20" xfId="8" applyFont="1" applyBorder="1" applyAlignment="1">
      <alignment vertical="center"/>
    </xf>
    <xf numFmtId="0" fontId="18" fillId="0" borderId="3" xfId="8" applyFont="1" applyBorder="1" applyAlignment="1">
      <alignment vertical="center"/>
    </xf>
    <xf numFmtId="0" fontId="18" fillId="0" borderId="10" xfId="8" applyFont="1" applyBorder="1" applyAlignment="1">
      <alignment vertical="center"/>
    </xf>
    <xf numFmtId="0" fontId="18" fillId="0" borderId="20" xfId="8" applyFont="1" applyBorder="1" applyAlignment="1">
      <alignment vertical="center" wrapText="1"/>
    </xf>
    <xf numFmtId="0" fontId="18" fillId="0" borderId="3" xfId="8" applyFont="1" applyBorder="1" applyAlignment="1">
      <alignment vertical="center" wrapText="1"/>
    </xf>
    <xf numFmtId="0" fontId="18" fillId="0" borderId="23" xfId="8" applyFont="1" applyBorder="1" applyAlignment="1">
      <alignment vertical="center" wrapText="1"/>
    </xf>
    <xf numFmtId="0" fontId="18" fillId="0" borderId="7" xfId="8" applyFont="1" applyBorder="1" applyAlignment="1">
      <alignment vertical="center" wrapText="1"/>
    </xf>
    <xf numFmtId="0" fontId="18" fillId="0" borderId="15" xfId="8" applyFont="1" applyBorder="1" applyAlignment="1">
      <alignment vertical="center" wrapText="1"/>
    </xf>
    <xf numFmtId="0" fontId="18" fillId="0" borderId="20" xfId="8" applyFont="1" applyBorder="1" applyAlignment="1">
      <alignment horizontal="left" vertical="center"/>
    </xf>
    <xf numFmtId="0" fontId="19" fillId="0" borderId="24" xfId="8" applyFont="1" applyBorder="1" applyAlignment="1">
      <alignment horizontal="left" vertical="center"/>
    </xf>
    <xf numFmtId="0" fontId="8" fillId="0" borderId="0" xfId="8" applyFont="1" applyFill="1" applyAlignment="1">
      <alignment horizontal="left" vertical="center"/>
    </xf>
    <xf numFmtId="0" fontId="8" fillId="0" borderId="3" xfId="8" applyFont="1" applyFill="1" applyBorder="1" applyAlignment="1">
      <alignment horizontal="left" vertical="center" wrapText="1"/>
    </xf>
    <xf numFmtId="0" fontId="8" fillId="0" borderId="10" xfId="8" applyFont="1" applyFill="1" applyBorder="1" applyAlignment="1">
      <alignment horizontal="left" vertical="center" wrapText="1"/>
    </xf>
    <xf numFmtId="0" fontId="8" fillId="0" borderId="3" xfId="8" applyFont="1" applyFill="1" applyBorder="1" applyAlignment="1">
      <alignment vertical="center" wrapText="1"/>
    </xf>
    <xf numFmtId="0" fontId="8" fillId="0" borderId="10" xfId="8" applyFont="1" applyFill="1" applyBorder="1" applyAlignment="1">
      <alignment vertical="center" wrapText="1"/>
    </xf>
    <xf numFmtId="0" fontId="8" fillId="0" borderId="0" xfId="8" applyFont="1" applyFill="1" applyAlignment="1">
      <alignment horizontal="left" vertical="center" wrapText="1"/>
    </xf>
    <xf numFmtId="0" fontId="10" fillId="0" borderId="24" xfId="8" applyFont="1" applyFill="1" applyBorder="1" applyAlignment="1">
      <alignment horizontal="left" vertical="center"/>
    </xf>
    <xf numFmtId="0" fontId="8" fillId="0" borderId="23" xfId="8" applyFont="1" applyFill="1" applyBorder="1" applyAlignment="1">
      <alignment vertical="top" wrapText="1"/>
    </xf>
    <xf numFmtId="0" fontId="8" fillId="0" borderId="7" xfId="8" applyFont="1" applyFill="1" applyBorder="1" applyAlignment="1">
      <alignment vertical="top" wrapText="1"/>
    </xf>
    <xf numFmtId="0" fontId="8" fillId="0" borderId="15" xfId="8" applyFont="1" applyFill="1" applyBorder="1" applyAlignment="1">
      <alignment vertical="top" wrapText="1"/>
    </xf>
    <xf numFmtId="0" fontId="8" fillId="0" borderId="3" xfId="8" applyFont="1" applyFill="1" applyBorder="1" applyAlignment="1">
      <alignment horizontal="left" vertical="center"/>
    </xf>
    <xf numFmtId="0" fontId="8" fillId="0" borderId="10" xfId="8" applyFont="1" applyFill="1" applyBorder="1" applyAlignment="1">
      <alignment horizontal="left" vertical="center"/>
    </xf>
    <xf numFmtId="0" fontId="8" fillId="0" borderId="24" xfId="8" applyFont="1" applyFill="1" applyBorder="1" applyAlignment="1">
      <alignment vertical="center" wrapText="1"/>
    </xf>
    <xf numFmtId="0" fontId="8" fillId="0" borderId="20" xfId="8" applyFont="1" applyFill="1" applyBorder="1" applyAlignment="1">
      <alignment vertical="center"/>
    </xf>
    <xf numFmtId="0" fontId="8" fillId="0" borderId="3" xfId="8" applyFont="1" applyFill="1" applyBorder="1" applyAlignment="1">
      <alignment vertical="center"/>
    </xf>
    <xf numFmtId="0" fontId="8" fillId="0" borderId="10" xfId="8" applyFont="1" applyFill="1" applyBorder="1" applyAlignment="1">
      <alignment vertical="center"/>
    </xf>
    <xf numFmtId="0" fontId="8" fillId="0" borderId="20" xfId="8" applyFont="1" applyFill="1" applyBorder="1" applyAlignment="1">
      <alignment vertical="center" wrapText="1"/>
    </xf>
    <xf numFmtId="0" fontId="8" fillId="0" borderId="24" xfId="8" applyFont="1" applyFill="1" applyBorder="1" applyAlignment="1">
      <alignment horizontal="left" vertical="center"/>
    </xf>
    <xf numFmtId="0" fontId="8" fillId="0" borderId="24" xfId="8" applyFont="1" applyFill="1" applyBorder="1" applyAlignment="1">
      <alignment horizontal="left" vertical="center" wrapText="1"/>
    </xf>
    <xf numFmtId="0" fontId="8" fillId="0" borderId="23" xfId="8" applyFont="1" applyFill="1" applyBorder="1" applyAlignment="1">
      <alignment vertical="center" wrapText="1"/>
    </xf>
    <xf numFmtId="0" fontId="8" fillId="0" borderId="7" xfId="8" applyFont="1" applyFill="1" applyBorder="1" applyAlignment="1">
      <alignment vertical="center" wrapText="1"/>
    </xf>
    <xf numFmtId="0" fontId="10" fillId="0" borderId="24" xfId="8" applyFont="1" applyFill="1" applyBorder="1" applyAlignment="1">
      <alignment vertical="center"/>
    </xf>
    <xf numFmtId="0" fontId="8" fillId="0" borderId="20" xfId="8" applyFont="1" applyFill="1" applyBorder="1" applyAlignment="1">
      <alignment horizontal="left" vertical="center"/>
    </xf>
    <xf numFmtId="0" fontId="8" fillId="0" borderId="26" xfId="8" applyFont="1" applyFill="1" applyBorder="1" applyAlignment="1">
      <alignment vertical="center" wrapText="1"/>
    </xf>
    <xf numFmtId="0" fontId="8" fillId="0" borderId="27" xfId="8" applyFont="1" applyFill="1" applyBorder="1" applyAlignment="1">
      <alignment vertical="center" wrapText="1"/>
    </xf>
    <xf numFmtId="0" fontId="18" fillId="0" borderId="10" xfId="8" applyFont="1" applyBorder="1" applyAlignment="1">
      <alignment horizontal="left"/>
    </xf>
    <xf numFmtId="0" fontId="18" fillId="0" borderId="24" xfId="8" applyFont="1" applyBorder="1" applyAlignment="1">
      <alignment horizontal="left"/>
    </xf>
    <xf numFmtId="0" fontId="18" fillId="0" borderId="10" xfId="8" applyFont="1" applyBorder="1" applyAlignment="1">
      <alignment horizontal="left" wrapText="1"/>
    </xf>
    <xf numFmtId="0" fontId="18" fillId="0" borderId="24" xfId="8" applyFont="1" applyBorder="1" applyAlignment="1">
      <alignment horizontal="left" wrapText="1"/>
    </xf>
    <xf numFmtId="0" fontId="17" fillId="0" borderId="3" xfId="0" applyFont="1" applyFill="1" applyBorder="1" applyAlignment="1">
      <alignment horizontal="left" vertical="center" wrapText="1"/>
    </xf>
    <xf numFmtId="0" fontId="18" fillId="0" borderId="20" xfId="8" applyFont="1" applyFill="1" applyBorder="1" applyAlignment="1">
      <alignment vertical="center"/>
    </xf>
    <xf numFmtId="0" fontId="18" fillId="0" borderId="20" xfId="8" applyFont="1" applyFill="1" applyBorder="1" applyAlignment="1">
      <alignment vertical="center" wrapText="1"/>
    </xf>
    <xf numFmtId="0" fontId="19" fillId="0" borderId="24" xfId="8" applyFont="1" applyFill="1" applyBorder="1" applyAlignment="1">
      <alignment horizontal="left" vertical="center"/>
    </xf>
    <xf numFmtId="0" fontId="18" fillId="0" borderId="23" xfId="8" applyFont="1" applyFill="1" applyBorder="1" applyAlignment="1">
      <alignment vertical="center" wrapText="1"/>
    </xf>
    <xf numFmtId="0" fontId="18" fillId="0" borderId="7" xfId="8" applyFont="1" applyFill="1" applyBorder="1" applyAlignment="1">
      <alignment vertical="center" wrapText="1"/>
    </xf>
    <xf numFmtId="0" fontId="18" fillId="0" borderId="26" xfId="8" applyFont="1" applyFill="1" applyBorder="1" applyAlignment="1">
      <alignment horizontal="left" vertical="center" wrapText="1"/>
    </xf>
    <xf numFmtId="0" fontId="18" fillId="0" borderId="27" xfId="8" applyFont="1" applyFill="1" applyBorder="1" applyAlignment="1">
      <alignment horizontal="left" vertical="center" wrapText="1"/>
    </xf>
    <xf numFmtId="0" fontId="18" fillId="0" borderId="25" xfId="8" applyFont="1" applyFill="1" applyBorder="1" applyAlignment="1">
      <alignment horizontal="left" vertical="center"/>
    </xf>
    <xf numFmtId="0" fontId="18" fillId="0" borderId="23" xfId="8" applyFont="1" applyFill="1" applyBorder="1" applyAlignment="1">
      <alignment horizontal="left" vertical="center"/>
    </xf>
    <xf numFmtId="0" fontId="18" fillId="0" borderId="4" xfId="8" applyFont="1" applyFill="1" applyBorder="1" applyAlignment="1">
      <alignment horizontal="left" vertical="center"/>
    </xf>
    <xf numFmtId="0" fontId="18" fillId="0" borderId="15" xfId="8" applyFont="1" applyFill="1" applyBorder="1" applyAlignment="1">
      <alignment horizontal="left" vertical="center"/>
    </xf>
    <xf numFmtId="0" fontId="19" fillId="0" borderId="24" xfId="8" applyFont="1" applyFill="1" applyBorder="1" applyAlignment="1">
      <alignment vertical="center"/>
    </xf>
    <xf numFmtId="0" fontId="18" fillId="0" borderId="20" xfId="8" applyFont="1" applyFill="1" applyBorder="1" applyAlignment="1">
      <alignment horizontal="left" vertical="center"/>
    </xf>
    <xf numFmtId="0" fontId="14" fillId="0" borderId="26" xfId="9" applyFont="1" applyBorder="1" applyAlignment="1">
      <alignment horizontal="left" vertical="center" wrapText="1"/>
    </xf>
    <xf numFmtId="0" fontId="14" fillId="0" borderId="27" xfId="9" applyFont="1" applyBorder="1" applyAlignment="1">
      <alignment horizontal="left" vertical="center" wrapText="1"/>
    </xf>
    <xf numFmtId="0" fontId="14" fillId="0" borderId="24" xfId="0" applyFont="1" applyBorder="1" applyAlignment="1">
      <alignment vertical="center" wrapText="1"/>
    </xf>
    <xf numFmtId="0" fontId="14" fillId="0" borderId="24" xfId="0" applyFont="1" applyBorder="1" applyAlignment="1">
      <alignment vertical="center"/>
    </xf>
    <xf numFmtId="0" fontId="16" fillId="0" borderId="25" xfId="4" applyFont="1" applyBorder="1" applyAlignment="1">
      <alignment horizontal="left" vertical="center"/>
    </xf>
    <xf numFmtId="0" fontId="14" fillId="0" borderId="24" xfId="4" applyFont="1" applyBorder="1" applyAlignment="1">
      <alignment vertical="center" wrapText="1"/>
    </xf>
    <xf numFmtId="0" fontId="14" fillId="0" borderId="27" xfId="4" applyFont="1" applyBorder="1" applyAlignment="1">
      <alignment horizontal="left" vertical="center"/>
    </xf>
    <xf numFmtId="0" fontId="14" fillId="0" borderId="25" xfId="4" applyFont="1" applyBorder="1" applyAlignment="1">
      <alignment horizontal="left" vertical="center"/>
    </xf>
    <xf numFmtId="0" fontId="14" fillId="0" borderId="0" xfId="4" applyFont="1" applyBorder="1" applyAlignment="1">
      <alignment horizontal="left" vertical="center" wrapText="1"/>
    </xf>
    <xf numFmtId="0" fontId="14" fillId="0" borderId="15" xfId="4" applyFont="1" applyBorder="1" applyAlignment="1">
      <alignment vertical="center"/>
    </xf>
    <xf numFmtId="0" fontId="14" fillId="0" borderId="22" xfId="0" applyFont="1" applyFill="1" applyBorder="1" applyAlignment="1">
      <alignment vertical="center"/>
    </xf>
    <xf numFmtId="0" fontId="14" fillId="0" borderId="20" xfId="4" applyFont="1" applyBorder="1" applyAlignment="1">
      <alignment horizontal="left" vertical="center"/>
    </xf>
    <xf numFmtId="0" fontId="14" fillId="0" borderId="22" xfId="4" applyFont="1" applyBorder="1" applyAlignment="1">
      <alignment horizontal="left" vertical="center"/>
    </xf>
    <xf numFmtId="0" fontId="18" fillId="0" borderId="10" xfId="4" applyFont="1" applyBorder="1" applyAlignment="1">
      <alignment horizontal="left" vertical="center" wrapText="1"/>
    </xf>
    <xf numFmtId="0" fontId="18" fillId="0" borderId="24" xfId="4" applyFont="1" applyBorder="1" applyAlignment="1">
      <alignment horizontal="left" vertical="center" wrapText="1"/>
    </xf>
    <xf numFmtId="0" fontId="14" fillId="0" borderId="10" xfId="8" quotePrefix="1" applyFont="1" applyFill="1" applyBorder="1" applyAlignment="1">
      <alignment horizontal="left" vertical="center" wrapText="1"/>
    </xf>
    <xf numFmtId="0" fontId="14" fillId="0" borderId="10" xfId="8" quotePrefix="1" applyFont="1" applyFill="1" applyBorder="1" applyAlignment="1">
      <alignment horizontal="left" vertical="center"/>
    </xf>
    <xf numFmtId="0" fontId="14" fillId="0" borderId="14" xfId="8" quotePrefix="1" applyFont="1" applyFill="1" applyBorder="1" applyAlignment="1">
      <alignment horizontal="left" vertical="center"/>
    </xf>
    <xf numFmtId="0" fontId="14" fillId="0" borderId="26" xfId="0" applyFont="1" applyFill="1" applyBorder="1" applyAlignment="1">
      <alignment horizontal="center" vertical="center" wrapText="1"/>
    </xf>
    <xf numFmtId="0" fontId="14" fillId="0" borderId="23" xfId="8" applyFont="1" applyBorder="1" applyAlignment="1">
      <alignment vertical="top" wrapText="1"/>
    </xf>
    <xf numFmtId="0" fontId="14" fillId="0" borderId="7" xfId="8" applyFont="1" applyBorder="1" applyAlignment="1">
      <alignment vertical="top" wrapText="1"/>
    </xf>
    <xf numFmtId="0" fontId="33" fillId="0" borderId="0" xfId="9" applyFont="1" applyBorder="1" applyAlignment="1">
      <alignment horizontal="center" vertical="center"/>
    </xf>
    <xf numFmtId="0" fontId="7" fillId="0" borderId="0" xfId="9" applyFont="1" applyAlignment="1">
      <alignment horizontal="left" vertical="center" wrapText="1"/>
    </xf>
  </cellXfs>
  <cellStyles count="11">
    <cellStyle name="Normalny" xfId="0" builtinId="0"/>
    <cellStyle name="Normalny 2" xfId="1"/>
    <cellStyle name="Normalny 2 2" xfId="4"/>
    <cellStyle name="Normalny 2 3" xfId="7"/>
    <cellStyle name="Normalny 2 4" xfId="9"/>
    <cellStyle name="Normalny 3" xfId="2"/>
    <cellStyle name="Normalny 3 2" xfId="6"/>
    <cellStyle name="Normalny 3 3" xfId="8"/>
    <cellStyle name="Normalny 4" xfId="3"/>
    <cellStyle name="Normalny 5" xfId="5"/>
    <cellStyle name="Normalny 6"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zoomScaleNormal="100" zoomScaleSheetLayoutView="100" workbookViewId="0"/>
  </sheetViews>
  <sheetFormatPr defaultColWidth="8" defaultRowHeight="13.8"/>
  <cols>
    <col min="1" max="1" width="2.3984375" style="94" customWidth="1"/>
    <col min="2" max="2" width="6" style="94" customWidth="1"/>
    <col min="3" max="3" width="10.5" style="94" customWidth="1"/>
    <col min="4" max="4" width="7.19921875" style="94" customWidth="1"/>
    <col min="5" max="5" width="23.69921875" style="94" customWidth="1"/>
    <col min="6" max="6" width="18" style="94" customWidth="1"/>
    <col min="7" max="7" width="10" style="95" customWidth="1"/>
    <col min="8" max="8" width="8" style="95"/>
    <col min="9" max="16384" width="8" style="94"/>
  </cols>
  <sheetData>
    <row r="1" spans="1:9" ht="10.199999999999999" customHeight="1"/>
    <row r="2" spans="1:9" s="96" customFormat="1">
      <c r="A2" s="768" t="s">
        <v>987</v>
      </c>
      <c r="B2" s="768"/>
      <c r="C2" s="768"/>
      <c r="D2" s="768"/>
      <c r="E2" s="768"/>
      <c r="F2" s="768"/>
      <c r="G2" s="768"/>
    </row>
    <row r="3" spans="1:9" ht="10.199999999999999" customHeight="1"/>
    <row r="4" spans="1:9" s="96" customFormat="1" ht="15" customHeight="1">
      <c r="A4" s="769" t="s">
        <v>988</v>
      </c>
      <c r="B4" s="769"/>
      <c r="C4" s="769"/>
      <c r="D4" s="769"/>
      <c r="E4" s="769"/>
      <c r="F4" s="769"/>
      <c r="G4" s="769"/>
    </row>
    <row r="5" spans="1:9" s="97" customFormat="1" ht="16.95" customHeight="1">
      <c r="A5" s="770" t="s">
        <v>355</v>
      </c>
      <c r="B5" s="770"/>
      <c r="C5" s="770"/>
      <c r="D5" s="770"/>
      <c r="E5" s="770"/>
      <c r="F5" s="770"/>
      <c r="G5" s="770"/>
    </row>
    <row r="6" spans="1:9" ht="10.199999999999999" customHeight="1"/>
    <row r="7" spans="1:9" s="96" customFormat="1" ht="15" customHeight="1">
      <c r="A7" s="96" t="s">
        <v>188</v>
      </c>
      <c r="E7" s="769"/>
      <c r="F7" s="769"/>
      <c r="G7" s="769"/>
    </row>
    <row r="8" spans="1:9" s="97" customFormat="1" ht="16.95" customHeight="1">
      <c r="A8" s="770" t="s">
        <v>187</v>
      </c>
      <c r="B8" s="770"/>
      <c r="C8" s="770"/>
      <c r="D8" s="770"/>
      <c r="E8" s="770"/>
      <c r="F8" s="770"/>
      <c r="G8" s="770"/>
    </row>
    <row r="9" spans="1:9" ht="33" customHeight="1">
      <c r="A9" s="749" t="s">
        <v>989</v>
      </c>
      <c r="B9" s="750"/>
      <c r="C9" s="750"/>
      <c r="D9" s="750"/>
      <c r="E9" s="766" t="s">
        <v>990</v>
      </c>
      <c r="F9" s="767"/>
      <c r="G9" s="767"/>
    </row>
    <row r="10" spans="1:9" ht="16.95" customHeight="1">
      <c r="A10" s="749" t="s">
        <v>991</v>
      </c>
      <c r="B10" s="750"/>
      <c r="C10" s="750"/>
      <c r="D10" s="750"/>
      <c r="E10" s="751" t="s">
        <v>992</v>
      </c>
      <c r="F10" s="751"/>
      <c r="G10" s="752"/>
    </row>
    <row r="11" spans="1:9" ht="16.95" customHeight="1">
      <c r="A11" s="749" t="s">
        <v>993</v>
      </c>
      <c r="B11" s="750"/>
      <c r="C11" s="750"/>
      <c r="D11" s="750"/>
      <c r="E11" s="764" t="s">
        <v>994</v>
      </c>
      <c r="F11" s="765"/>
      <c r="G11" s="765"/>
    </row>
    <row r="12" spans="1:9" ht="16.95" customHeight="1">
      <c r="A12" s="749" t="s">
        <v>186</v>
      </c>
      <c r="B12" s="750"/>
      <c r="C12" s="750"/>
      <c r="D12" s="750"/>
      <c r="E12" s="751" t="s">
        <v>185</v>
      </c>
      <c r="F12" s="751"/>
      <c r="G12" s="752"/>
      <c r="H12" s="94"/>
    </row>
    <row r="13" spans="1:9" ht="16.95" customHeight="1">
      <c r="A13" s="749" t="s">
        <v>995</v>
      </c>
      <c r="B13" s="750"/>
      <c r="C13" s="750"/>
      <c r="D13" s="750"/>
      <c r="E13" s="751" t="s">
        <v>996</v>
      </c>
      <c r="F13" s="751"/>
      <c r="G13" s="752"/>
      <c r="H13" s="94"/>
    </row>
    <row r="14" spans="1:9" ht="16.95" customHeight="1">
      <c r="A14" s="749" t="s">
        <v>997</v>
      </c>
      <c r="B14" s="750"/>
      <c r="C14" s="750"/>
      <c r="D14" s="750"/>
      <c r="E14" s="752" t="s">
        <v>998</v>
      </c>
      <c r="F14" s="753"/>
      <c r="G14" s="753"/>
      <c r="H14" s="94"/>
    </row>
    <row r="15" spans="1:9" ht="16.95" customHeight="1">
      <c r="A15" s="749" t="s">
        <v>181</v>
      </c>
      <c r="B15" s="750"/>
      <c r="C15" s="750"/>
      <c r="D15" s="750"/>
      <c r="E15" s="752" t="s">
        <v>180</v>
      </c>
      <c r="F15" s="753"/>
      <c r="G15" s="753"/>
      <c r="H15" s="94"/>
    </row>
    <row r="16" spans="1:9" s="95" customFormat="1" ht="16.95" customHeight="1">
      <c r="A16" s="754" t="s">
        <v>999</v>
      </c>
      <c r="B16" s="754"/>
      <c r="C16" s="754"/>
      <c r="D16" s="755"/>
      <c r="E16" s="760" t="s">
        <v>1000</v>
      </c>
      <c r="F16" s="760"/>
      <c r="G16" s="761"/>
      <c r="I16" s="98"/>
    </row>
    <row r="17" spans="1:9" s="95" customFormat="1" ht="35.25" customHeight="1">
      <c r="A17" s="756"/>
      <c r="B17" s="756"/>
      <c r="C17" s="756"/>
      <c r="D17" s="757"/>
      <c r="E17" s="762" t="s">
        <v>2656</v>
      </c>
      <c r="F17" s="763"/>
      <c r="G17" s="763"/>
      <c r="I17" s="98"/>
    </row>
    <row r="18" spans="1:9" s="95" customFormat="1" ht="16.95" customHeight="1">
      <c r="A18" s="756"/>
      <c r="B18" s="756"/>
      <c r="C18" s="756"/>
      <c r="D18" s="757"/>
      <c r="E18" s="760" t="s">
        <v>1000</v>
      </c>
      <c r="F18" s="760"/>
      <c r="G18" s="761"/>
      <c r="I18" s="98"/>
    </row>
    <row r="19" spans="1:9" s="95" customFormat="1" ht="36.75" customHeight="1">
      <c r="A19" s="758"/>
      <c r="B19" s="758"/>
      <c r="C19" s="758"/>
      <c r="D19" s="759"/>
      <c r="E19" s="762" t="s">
        <v>2657</v>
      </c>
      <c r="F19" s="763"/>
      <c r="G19" s="763"/>
      <c r="I19" s="98"/>
    </row>
    <row r="20" spans="1:9" ht="16.95" customHeight="1">
      <c r="A20" s="749" t="s">
        <v>1001</v>
      </c>
      <c r="B20" s="750"/>
      <c r="C20" s="750"/>
      <c r="D20" s="750"/>
      <c r="E20" s="750"/>
      <c r="F20" s="750"/>
      <c r="G20" s="99">
        <v>7</v>
      </c>
    </row>
    <row r="21" spans="1:9" ht="16.95" customHeight="1">
      <c r="A21" s="747" t="s">
        <v>1002</v>
      </c>
      <c r="B21" s="748"/>
      <c r="C21" s="748"/>
      <c r="D21" s="748"/>
      <c r="E21" s="748"/>
      <c r="F21" s="748"/>
      <c r="G21" s="99">
        <v>210</v>
      </c>
    </row>
    <row r="22" spans="1:9" ht="31.2" customHeight="1">
      <c r="A22" s="747" t="s">
        <v>1003</v>
      </c>
      <c r="B22" s="748"/>
      <c r="C22" s="748"/>
      <c r="D22" s="748"/>
      <c r="E22" s="748"/>
      <c r="F22" s="748"/>
      <c r="G22" s="100">
        <v>88.2</v>
      </c>
    </row>
    <row r="23" spans="1:9" ht="31.2" customHeight="1">
      <c r="A23" s="747" t="s">
        <v>1004</v>
      </c>
      <c r="B23" s="748"/>
      <c r="C23" s="748"/>
      <c r="D23" s="748"/>
      <c r="E23" s="748"/>
      <c r="F23" s="748"/>
      <c r="G23" s="99">
        <v>5</v>
      </c>
    </row>
    <row r="24" spans="1:9" ht="16.95" customHeight="1">
      <c r="A24" s="749" t="s">
        <v>1005</v>
      </c>
      <c r="B24" s="750"/>
      <c r="C24" s="750"/>
      <c r="D24" s="750"/>
      <c r="E24" s="750"/>
      <c r="F24" s="750"/>
      <c r="G24" s="99">
        <v>1600</v>
      </c>
    </row>
    <row r="25" spans="1:9" ht="31.2" hidden="1" customHeight="1">
      <c r="A25" s="747" t="s">
        <v>1006</v>
      </c>
      <c r="B25" s="748"/>
      <c r="C25" s="748"/>
      <c r="D25" s="748"/>
      <c r="E25" s="748"/>
      <c r="F25" s="748"/>
      <c r="G25" s="101">
        <v>0.9</v>
      </c>
    </row>
    <row r="26" spans="1:9">
      <c r="B26" s="102"/>
    </row>
    <row r="27" spans="1:9">
      <c r="B27" s="102"/>
    </row>
    <row r="28" spans="1:9">
      <c r="B28" s="102"/>
    </row>
    <row r="29" spans="1:9">
      <c r="B29" s="102"/>
    </row>
    <row r="30" spans="1:9">
      <c r="B30" s="102"/>
    </row>
  </sheetData>
  <mergeCells count="30">
    <mergeCell ref="A9:D9"/>
    <mergeCell ref="E9:G9"/>
    <mergeCell ref="A2:G2"/>
    <mergeCell ref="A4:G4"/>
    <mergeCell ref="A5:G5"/>
    <mergeCell ref="E7:G7"/>
    <mergeCell ref="A8:G8"/>
    <mergeCell ref="A10:D10"/>
    <mergeCell ref="E10:G10"/>
    <mergeCell ref="A11:D11"/>
    <mergeCell ref="E11:G11"/>
    <mergeCell ref="A12:D12"/>
    <mergeCell ref="E12:G12"/>
    <mergeCell ref="A20:F20"/>
    <mergeCell ref="A13:D13"/>
    <mergeCell ref="E13:G13"/>
    <mergeCell ref="A14:D14"/>
    <mergeCell ref="E14:G14"/>
    <mergeCell ref="A15:D15"/>
    <mergeCell ref="E15:G15"/>
    <mergeCell ref="A16:D19"/>
    <mergeCell ref="E16:G16"/>
    <mergeCell ref="E17:G17"/>
    <mergeCell ref="E18:G18"/>
    <mergeCell ref="E19:G19"/>
    <mergeCell ref="A21:F21"/>
    <mergeCell ref="A22:F22"/>
    <mergeCell ref="A23:F23"/>
    <mergeCell ref="A24:F24"/>
    <mergeCell ref="A25:F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Normal="100" zoomScaleSheetLayoutView="112" workbookViewId="0"/>
  </sheetViews>
  <sheetFormatPr defaultColWidth="8" defaultRowHeight="13.8"/>
  <cols>
    <col min="1" max="2" width="9.59765625" style="225" customWidth="1"/>
    <col min="3" max="6" width="8" style="225" customWidth="1"/>
    <col min="7" max="7" width="9" style="225" customWidth="1"/>
    <col min="8" max="8" width="12.8984375" style="225" customWidth="1"/>
    <col min="9" max="9" width="7" style="225" customWidth="1"/>
    <col min="10" max="10" width="2.3984375" style="226" customWidth="1"/>
    <col min="11" max="16384" width="8" style="225"/>
  </cols>
  <sheetData>
    <row r="1" spans="1:10" s="432" customFormat="1" ht="10.35" customHeight="1"/>
    <row r="2" spans="1:10" s="433" customFormat="1">
      <c r="A2" s="1018" t="s">
        <v>192</v>
      </c>
      <c r="B2" s="1018"/>
      <c r="C2" s="1018"/>
      <c r="D2" s="1018"/>
      <c r="E2" s="1018"/>
      <c r="F2" s="1018"/>
      <c r="G2" s="1018"/>
      <c r="H2" s="1018"/>
      <c r="I2" s="1018"/>
    </row>
    <row r="3" spans="1:10" s="432" customFormat="1" ht="10.35" customHeight="1"/>
    <row r="4" spans="1:10" s="430" customFormat="1">
      <c r="A4" s="430" t="s">
        <v>191</v>
      </c>
      <c r="J4" s="434"/>
    </row>
    <row r="5" spans="1:10" s="430" customFormat="1" ht="17.399999999999999" customHeight="1">
      <c r="A5" s="993" t="s">
        <v>30</v>
      </c>
      <c r="B5" s="993"/>
      <c r="C5" s="993"/>
      <c r="D5" s="993"/>
      <c r="E5" s="993"/>
      <c r="F5" s="993"/>
      <c r="G5" s="993"/>
      <c r="H5" s="993"/>
      <c r="I5" s="993"/>
      <c r="J5" s="434"/>
    </row>
    <row r="6" spans="1:10" s="423" customFormat="1" ht="17.399999999999999" customHeight="1">
      <c r="A6" s="890" t="s">
        <v>10</v>
      </c>
      <c r="B6" s="984"/>
      <c r="C6" s="984"/>
      <c r="D6" s="985">
        <v>3</v>
      </c>
      <c r="E6" s="889"/>
      <c r="F6" s="889"/>
      <c r="G6" s="889"/>
      <c r="H6" s="889"/>
      <c r="I6" s="889"/>
      <c r="J6" s="422"/>
    </row>
    <row r="7" spans="1:10" s="423" customFormat="1" ht="17.399999999999999" customHeight="1">
      <c r="A7" s="890" t="s">
        <v>9</v>
      </c>
      <c r="B7" s="984"/>
      <c r="C7" s="984"/>
      <c r="D7" s="999" t="s">
        <v>2683</v>
      </c>
      <c r="E7" s="993"/>
      <c r="F7" s="993"/>
      <c r="G7" s="993"/>
      <c r="H7" s="993"/>
      <c r="I7" s="993"/>
      <c r="J7" s="422"/>
    </row>
    <row r="8" spans="1:10" s="423" customFormat="1" ht="17.399999999999999" customHeight="1">
      <c r="A8" s="890" t="s">
        <v>13</v>
      </c>
      <c r="B8" s="984"/>
      <c r="C8" s="984"/>
      <c r="D8" s="999" t="s">
        <v>238</v>
      </c>
      <c r="E8" s="993"/>
      <c r="F8" s="993"/>
      <c r="G8" s="993"/>
      <c r="H8" s="993"/>
      <c r="I8" s="993"/>
      <c r="J8" s="422"/>
    </row>
    <row r="9" spans="1:10" s="423" customFormat="1" ht="17.399999999999999" customHeight="1">
      <c r="A9" s="890" t="s">
        <v>189</v>
      </c>
      <c r="B9" s="984"/>
      <c r="C9" s="984"/>
      <c r="D9" s="999" t="s">
        <v>237</v>
      </c>
      <c r="E9" s="993"/>
      <c r="F9" s="993"/>
      <c r="G9" s="993"/>
      <c r="H9" s="993"/>
      <c r="I9" s="993"/>
      <c r="J9" s="422"/>
    </row>
    <row r="10" spans="1:10" s="423" customFormat="1">
      <c r="A10" s="422"/>
      <c r="B10" s="422"/>
      <c r="C10" s="422"/>
      <c r="D10" s="422"/>
      <c r="E10" s="422"/>
      <c r="F10" s="422"/>
      <c r="G10" s="422"/>
      <c r="H10" s="422"/>
      <c r="I10" s="422"/>
      <c r="J10" s="422"/>
    </row>
    <row r="11" spans="1:10" s="423" customFormat="1">
      <c r="A11" s="988" t="s">
        <v>188</v>
      </c>
      <c r="B11" s="988"/>
      <c r="C11" s="988"/>
      <c r="D11" s="988"/>
      <c r="E11" s="988"/>
      <c r="F11" s="988"/>
      <c r="G11" s="988"/>
      <c r="H11" s="988"/>
      <c r="I11" s="988"/>
      <c r="J11" s="422"/>
    </row>
    <row r="12" spans="1:10" s="423" customFormat="1" ht="17.399999999999999" customHeight="1">
      <c r="A12" s="993" t="s">
        <v>1008</v>
      </c>
      <c r="B12" s="993"/>
      <c r="C12" s="993"/>
      <c r="D12" s="993"/>
      <c r="E12" s="993"/>
      <c r="F12" s="993"/>
      <c r="G12" s="993"/>
      <c r="H12" s="993"/>
      <c r="I12" s="993"/>
      <c r="J12" s="422"/>
    </row>
    <row r="13" spans="1:10" s="423" customFormat="1" ht="17.399999999999999" customHeight="1">
      <c r="A13" s="890" t="s">
        <v>186</v>
      </c>
      <c r="B13" s="984"/>
      <c r="C13" s="984"/>
      <c r="D13" s="984"/>
      <c r="E13" s="984"/>
      <c r="F13" s="985" t="s">
        <v>185</v>
      </c>
      <c r="G13" s="889"/>
      <c r="H13" s="889"/>
      <c r="I13" s="889"/>
      <c r="J13" s="422"/>
    </row>
    <row r="14" spans="1:10" s="423" customFormat="1" ht="17.399999999999999" customHeight="1">
      <c r="A14" s="890" t="s">
        <v>184</v>
      </c>
      <c r="B14" s="984"/>
      <c r="C14" s="984"/>
      <c r="D14" s="984"/>
      <c r="E14" s="984"/>
      <c r="F14" s="985" t="s">
        <v>183</v>
      </c>
      <c r="G14" s="889"/>
      <c r="H14" s="889"/>
      <c r="I14" s="889"/>
      <c r="J14" s="422"/>
    </row>
    <row r="15" spans="1:10" s="423" customFormat="1" ht="17.399999999999999" customHeight="1">
      <c r="A15" s="890" t="s">
        <v>182</v>
      </c>
      <c r="B15" s="984"/>
      <c r="C15" s="984"/>
      <c r="D15" s="984"/>
      <c r="E15" s="984"/>
      <c r="F15" s="999">
        <v>1</v>
      </c>
      <c r="G15" s="993"/>
      <c r="H15" s="993"/>
      <c r="I15" s="993"/>
      <c r="J15" s="422"/>
    </row>
    <row r="16" spans="1:10" s="423" customFormat="1" ht="17.399999999999999" customHeight="1">
      <c r="A16" s="890" t="s">
        <v>181</v>
      </c>
      <c r="B16" s="984"/>
      <c r="C16" s="984"/>
      <c r="D16" s="984"/>
      <c r="E16" s="984"/>
      <c r="F16" s="999" t="s">
        <v>180</v>
      </c>
      <c r="G16" s="993"/>
      <c r="H16" s="993"/>
      <c r="I16" s="993"/>
      <c r="J16" s="422"/>
    </row>
    <row r="17" spans="1:10" s="423" customFormat="1" ht="14.1" customHeight="1">
      <c r="A17" s="526"/>
      <c r="B17" s="526"/>
      <c r="C17" s="526"/>
      <c r="D17" s="526"/>
      <c r="E17" s="526"/>
      <c r="F17" s="526"/>
      <c r="G17" s="526"/>
      <c r="H17" s="526"/>
      <c r="I17" s="526"/>
      <c r="J17" s="422"/>
    </row>
    <row r="18" spans="1:10" s="423" customFormat="1">
      <c r="A18" s="1021" t="s">
        <v>179</v>
      </c>
      <c r="B18" s="1021"/>
      <c r="C18" s="1021"/>
      <c r="D18" s="1021"/>
      <c r="E18" s="1021"/>
      <c r="F18" s="1021"/>
      <c r="G18" s="1021"/>
      <c r="H18" s="1021"/>
      <c r="I18" s="1021"/>
      <c r="J18" s="422"/>
    </row>
    <row r="19" spans="1:10" s="423" customFormat="1">
      <c r="A19" s="1019" t="s">
        <v>178</v>
      </c>
      <c r="B19" s="1019"/>
      <c r="C19" s="1010" t="s">
        <v>355</v>
      </c>
      <c r="D19" s="1011"/>
      <c r="E19" s="1011"/>
      <c r="F19" s="1011"/>
      <c r="G19" s="1011"/>
      <c r="H19" s="1011"/>
      <c r="I19" s="1011"/>
      <c r="J19" s="422"/>
    </row>
    <row r="20" spans="1:10" s="423" customFormat="1" ht="23.1" customHeight="1">
      <c r="A20" s="1020"/>
      <c r="B20" s="1020"/>
      <c r="C20" s="999" t="s">
        <v>354</v>
      </c>
      <c r="D20" s="993"/>
      <c r="E20" s="993"/>
      <c r="F20" s="993"/>
      <c r="G20" s="993"/>
      <c r="H20" s="993"/>
      <c r="I20" s="993"/>
      <c r="J20" s="422"/>
    </row>
    <row r="21" spans="1:10" s="423" customFormat="1">
      <c r="A21" s="422"/>
      <c r="B21" s="422"/>
      <c r="C21" s="422"/>
      <c r="D21" s="422"/>
      <c r="E21" s="422"/>
      <c r="F21" s="422"/>
      <c r="G21" s="422"/>
      <c r="H21" s="422"/>
      <c r="I21" s="422"/>
      <c r="J21" s="422"/>
    </row>
    <row r="22" spans="1:10" s="423" customFormat="1">
      <c r="A22" s="983" t="s">
        <v>176</v>
      </c>
      <c r="B22" s="983"/>
      <c r="C22" s="983"/>
      <c r="D22" s="983"/>
      <c r="E22" s="422"/>
      <c r="F22" s="422"/>
      <c r="G22" s="422"/>
      <c r="H22" s="422"/>
      <c r="I22" s="422"/>
      <c r="J22" s="422"/>
    </row>
    <row r="23" spans="1:10" s="423" customFormat="1">
      <c r="A23" s="977" t="s">
        <v>175</v>
      </c>
      <c r="B23" s="978" t="s">
        <v>174</v>
      </c>
      <c r="C23" s="978"/>
      <c r="D23" s="978"/>
      <c r="E23" s="978"/>
      <c r="F23" s="978"/>
      <c r="G23" s="978"/>
      <c r="H23" s="978" t="s">
        <v>173</v>
      </c>
      <c r="I23" s="979"/>
      <c r="J23" s="422"/>
    </row>
    <row r="24" spans="1:10" s="423" customFormat="1" ht="27.6">
      <c r="A24" s="977"/>
      <c r="B24" s="978"/>
      <c r="C24" s="978"/>
      <c r="D24" s="978"/>
      <c r="E24" s="978"/>
      <c r="F24" s="978"/>
      <c r="G24" s="978"/>
      <c r="H24" s="565" t="s">
        <v>172</v>
      </c>
      <c r="I24" s="566" t="s">
        <v>171</v>
      </c>
      <c r="J24" s="422"/>
    </row>
    <row r="25" spans="1:10" s="430" customFormat="1" ht="17.850000000000001" customHeight="1">
      <c r="A25" s="1001" t="s">
        <v>170</v>
      </c>
      <c r="B25" s="1002"/>
      <c r="C25" s="1002"/>
      <c r="D25" s="1002"/>
      <c r="E25" s="1002"/>
      <c r="F25" s="1002"/>
      <c r="G25" s="1002"/>
      <c r="H25" s="1002"/>
      <c r="I25" s="1003"/>
      <c r="J25" s="434"/>
    </row>
    <row r="26" spans="1:10" s="424" customFormat="1" ht="40.5" customHeight="1">
      <c r="A26" s="567" t="s">
        <v>353</v>
      </c>
      <c r="B26" s="1000" t="s">
        <v>352</v>
      </c>
      <c r="C26" s="1000"/>
      <c r="D26" s="1000"/>
      <c r="E26" s="1000"/>
      <c r="F26" s="1000"/>
      <c r="G26" s="1000"/>
      <c r="H26" s="565" t="s">
        <v>280</v>
      </c>
      <c r="I26" s="566" t="s">
        <v>162</v>
      </c>
      <c r="J26" s="435"/>
    </row>
    <row r="27" spans="1:10" s="423" customFormat="1" ht="19.5" customHeight="1">
      <c r="A27" s="567" t="s">
        <v>351</v>
      </c>
      <c r="B27" s="1000" t="s">
        <v>350</v>
      </c>
      <c r="C27" s="1000"/>
      <c r="D27" s="1000"/>
      <c r="E27" s="1000"/>
      <c r="F27" s="1000"/>
      <c r="G27" s="1000"/>
      <c r="H27" s="571" t="s">
        <v>280</v>
      </c>
      <c r="I27" s="568" t="s">
        <v>162</v>
      </c>
      <c r="J27" s="422"/>
    </row>
    <row r="28" spans="1:10" s="423" customFormat="1" ht="42" customHeight="1">
      <c r="A28" s="567" t="s">
        <v>349</v>
      </c>
      <c r="B28" s="1000" t="s">
        <v>348</v>
      </c>
      <c r="C28" s="1000"/>
      <c r="D28" s="1000"/>
      <c r="E28" s="1000"/>
      <c r="F28" s="1000"/>
      <c r="G28" s="1000"/>
      <c r="H28" s="571" t="s">
        <v>347</v>
      </c>
      <c r="I28" s="568" t="s">
        <v>346</v>
      </c>
      <c r="J28" s="422"/>
    </row>
    <row r="29" spans="1:10" s="430" customFormat="1" ht="17.850000000000001" customHeight="1">
      <c r="A29" s="1001" t="s">
        <v>167</v>
      </c>
      <c r="B29" s="1002"/>
      <c r="C29" s="1002"/>
      <c r="D29" s="1002"/>
      <c r="E29" s="1002"/>
      <c r="F29" s="1002"/>
      <c r="G29" s="1002"/>
      <c r="H29" s="1002"/>
      <c r="I29" s="1003"/>
      <c r="J29" s="434"/>
    </row>
    <row r="30" spans="1:10" s="423" customFormat="1" ht="39.75" customHeight="1">
      <c r="A30" s="567" t="s">
        <v>345</v>
      </c>
      <c r="B30" s="994" t="s">
        <v>344</v>
      </c>
      <c r="C30" s="994"/>
      <c r="D30" s="994"/>
      <c r="E30" s="994"/>
      <c r="F30" s="994"/>
      <c r="G30" s="994"/>
      <c r="H30" s="571" t="s">
        <v>315</v>
      </c>
      <c r="I30" s="568" t="s">
        <v>341</v>
      </c>
      <c r="J30" s="422"/>
    </row>
    <row r="31" spans="1:10" s="430" customFormat="1" ht="17.850000000000001" customHeight="1">
      <c r="A31" s="1001" t="s">
        <v>163</v>
      </c>
      <c r="B31" s="1002"/>
      <c r="C31" s="1002"/>
      <c r="D31" s="1002"/>
      <c r="E31" s="1002"/>
      <c r="F31" s="1002"/>
      <c r="G31" s="1002"/>
      <c r="H31" s="1002"/>
      <c r="I31" s="1003"/>
      <c r="J31" s="434"/>
    </row>
    <row r="32" spans="1:10" s="423" customFormat="1" ht="54" customHeight="1">
      <c r="A32" s="567" t="s">
        <v>343</v>
      </c>
      <c r="B32" s="893" t="s">
        <v>342</v>
      </c>
      <c r="C32" s="893"/>
      <c r="D32" s="893"/>
      <c r="E32" s="893"/>
      <c r="F32" s="893"/>
      <c r="G32" s="893"/>
      <c r="H32" s="571" t="s">
        <v>277</v>
      </c>
      <c r="I32" s="568" t="s">
        <v>341</v>
      </c>
      <c r="J32" s="422"/>
    </row>
    <row r="33" spans="1:10">
      <c r="A33" s="226"/>
      <c r="B33" s="226"/>
      <c r="C33" s="226"/>
      <c r="D33" s="226"/>
      <c r="E33" s="226"/>
      <c r="F33" s="226"/>
      <c r="G33" s="226"/>
      <c r="H33" s="226"/>
      <c r="I33" s="226"/>
    </row>
    <row r="34" spans="1:10">
      <c r="A34" s="229" t="s">
        <v>161</v>
      </c>
      <c r="B34" s="226"/>
      <c r="C34" s="226"/>
      <c r="D34" s="226"/>
      <c r="E34" s="226"/>
      <c r="F34" s="226"/>
      <c r="G34" s="226"/>
      <c r="H34" s="226"/>
      <c r="I34" s="226"/>
    </row>
    <row r="35" spans="1:10" s="228" customFormat="1" ht="17.7" customHeight="1">
      <c r="A35" s="1017" t="s">
        <v>160</v>
      </c>
      <c r="B35" s="1017"/>
      <c r="C35" s="1017"/>
      <c r="D35" s="1017"/>
      <c r="E35" s="1017"/>
      <c r="F35" s="1017"/>
      <c r="G35" s="1017"/>
      <c r="H35" s="240">
        <v>12</v>
      </c>
      <c r="I35" s="519" t="s">
        <v>140</v>
      </c>
      <c r="J35" s="229"/>
    </row>
    <row r="36" spans="1:10" s="423" customFormat="1" ht="20.100000000000001" customHeight="1">
      <c r="A36" s="980" t="s">
        <v>158</v>
      </c>
      <c r="B36" s="1022" t="s">
        <v>2684</v>
      </c>
      <c r="C36" s="1022"/>
      <c r="D36" s="1022"/>
      <c r="E36" s="1022"/>
      <c r="F36" s="1022"/>
      <c r="G36" s="1022"/>
      <c r="H36" s="1022"/>
      <c r="I36" s="1023"/>
      <c r="J36" s="422"/>
    </row>
    <row r="37" spans="1:10" s="423" customFormat="1" ht="20.100000000000001" customHeight="1">
      <c r="A37" s="981"/>
      <c r="B37" s="997" t="s">
        <v>2685</v>
      </c>
      <c r="C37" s="1004"/>
      <c r="D37" s="1004"/>
      <c r="E37" s="1004"/>
      <c r="F37" s="1004"/>
      <c r="G37" s="1004"/>
      <c r="H37" s="1004"/>
      <c r="I37" s="1004"/>
      <c r="J37" s="422"/>
    </row>
    <row r="38" spans="1:10" s="423" customFormat="1" ht="20.100000000000001" customHeight="1">
      <c r="A38" s="981"/>
      <c r="B38" s="1035" t="s">
        <v>2686</v>
      </c>
      <c r="C38" s="1036"/>
      <c r="D38" s="1036"/>
      <c r="E38" s="1036"/>
      <c r="F38" s="1036"/>
      <c r="G38" s="1036"/>
      <c r="H38" s="1036"/>
      <c r="I38" s="1036"/>
      <c r="J38" s="422"/>
    </row>
    <row r="39" spans="1:10" s="423" customFormat="1" ht="20.100000000000001" customHeight="1">
      <c r="A39" s="981"/>
      <c r="B39" s="997" t="s">
        <v>2687</v>
      </c>
      <c r="C39" s="1004"/>
      <c r="D39" s="1004"/>
      <c r="E39" s="1004"/>
      <c r="F39" s="1004"/>
      <c r="G39" s="1004"/>
      <c r="H39" s="1004"/>
      <c r="I39" s="1004"/>
      <c r="J39" s="422"/>
    </row>
    <row r="40" spans="1:10" s="423" customFormat="1" ht="20.100000000000001" customHeight="1">
      <c r="A40" s="981"/>
      <c r="B40" s="1035" t="s">
        <v>2688</v>
      </c>
      <c r="C40" s="1036"/>
      <c r="D40" s="1036"/>
      <c r="E40" s="1036"/>
      <c r="F40" s="1036"/>
      <c r="G40" s="1036"/>
      <c r="H40" s="1036"/>
      <c r="I40" s="1036"/>
      <c r="J40" s="422"/>
    </row>
    <row r="41" spans="1:10" s="423" customFormat="1" ht="20.100000000000001" customHeight="1">
      <c r="A41" s="981"/>
      <c r="B41" s="997" t="s">
        <v>2689</v>
      </c>
      <c r="C41" s="1004"/>
      <c r="D41" s="1004"/>
      <c r="E41" s="1004"/>
      <c r="F41" s="1004"/>
      <c r="G41" s="1004"/>
      <c r="H41" s="1004"/>
      <c r="I41" s="1004"/>
      <c r="J41" s="422"/>
    </row>
    <row r="42" spans="1:10" s="423" customFormat="1" ht="20.100000000000001" customHeight="1">
      <c r="A42" s="981"/>
      <c r="B42" s="1035" t="s">
        <v>2690</v>
      </c>
      <c r="C42" s="1036"/>
      <c r="D42" s="1036"/>
      <c r="E42" s="1036"/>
      <c r="F42" s="1036"/>
      <c r="G42" s="1036"/>
      <c r="H42" s="1036"/>
      <c r="I42" s="1036"/>
      <c r="J42" s="422"/>
    </row>
    <row r="43" spans="1:10" s="423" customFormat="1" ht="20.100000000000001" customHeight="1">
      <c r="A43" s="981"/>
      <c r="B43" s="997" t="s">
        <v>2691</v>
      </c>
      <c r="C43" s="1004"/>
      <c r="D43" s="1004"/>
      <c r="E43" s="1004"/>
      <c r="F43" s="1004"/>
      <c r="G43" s="1004"/>
      <c r="H43" s="1004"/>
      <c r="I43" s="1004"/>
      <c r="J43" s="422"/>
    </row>
    <row r="44" spans="1:10">
      <c r="A44" s="1006" t="s">
        <v>157</v>
      </c>
      <c r="B44" s="1007"/>
      <c r="C44" s="1007"/>
      <c r="D44" s="1007" t="s">
        <v>340</v>
      </c>
      <c r="E44" s="1007"/>
      <c r="F44" s="1007"/>
      <c r="G44" s="1007"/>
      <c r="H44" s="1007"/>
      <c r="I44" s="1008"/>
    </row>
    <row r="45" spans="1:10" ht="32.25" customHeight="1">
      <c r="A45" s="1033" t="s">
        <v>156</v>
      </c>
      <c r="B45" s="1033"/>
      <c r="C45" s="1034"/>
      <c r="D45" s="1024" t="s">
        <v>339</v>
      </c>
      <c r="E45" s="1024"/>
      <c r="F45" s="1024"/>
      <c r="G45" s="1024"/>
      <c r="H45" s="1024"/>
      <c r="I45" s="1025"/>
    </row>
    <row r="46" spans="1:10" s="228" customFormat="1" ht="17.7" customHeight="1">
      <c r="A46" s="1017" t="s">
        <v>338</v>
      </c>
      <c r="B46" s="1017"/>
      <c r="C46" s="1017"/>
      <c r="D46" s="1017"/>
      <c r="E46" s="1017"/>
      <c r="F46" s="1017"/>
      <c r="G46" s="1017"/>
      <c r="H46" s="240">
        <v>12</v>
      </c>
      <c r="I46" s="519" t="s">
        <v>140</v>
      </c>
      <c r="J46" s="229"/>
    </row>
    <row r="47" spans="1:10" s="423" customFormat="1" ht="20.100000000000001" customHeight="1">
      <c r="A47" s="980" t="s">
        <v>158</v>
      </c>
      <c r="B47" s="1022" t="s">
        <v>2692</v>
      </c>
      <c r="C47" s="1022"/>
      <c r="D47" s="1022"/>
      <c r="E47" s="1022"/>
      <c r="F47" s="1022"/>
      <c r="G47" s="1022"/>
      <c r="H47" s="1022"/>
      <c r="I47" s="1023"/>
      <c r="J47" s="422"/>
    </row>
    <row r="48" spans="1:10" s="423" customFormat="1" ht="20.100000000000001" customHeight="1">
      <c r="A48" s="981"/>
      <c r="B48" s="891" t="s">
        <v>2693</v>
      </c>
      <c r="C48" s="892"/>
      <c r="D48" s="892"/>
      <c r="E48" s="892"/>
      <c r="F48" s="892"/>
      <c r="G48" s="892"/>
      <c r="H48" s="892"/>
      <c r="I48" s="892"/>
      <c r="J48" s="422"/>
    </row>
    <row r="49" spans="1:11" s="423" customFormat="1" ht="20.100000000000001" customHeight="1">
      <c r="A49" s="981"/>
      <c r="B49" s="1032" t="s">
        <v>2694</v>
      </c>
      <c r="C49" s="1019"/>
      <c r="D49" s="1019"/>
      <c r="E49" s="1019"/>
      <c r="F49" s="1019"/>
      <c r="G49" s="1019"/>
      <c r="H49" s="1019"/>
      <c r="I49" s="1019"/>
      <c r="J49" s="422"/>
    </row>
    <row r="50" spans="1:11" s="423" customFormat="1" ht="20.100000000000001" customHeight="1">
      <c r="A50" s="981"/>
      <c r="B50" s="891" t="s">
        <v>2695</v>
      </c>
      <c r="C50" s="892"/>
      <c r="D50" s="892"/>
      <c r="E50" s="892"/>
      <c r="F50" s="892"/>
      <c r="G50" s="892"/>
      <c r="H50" s="892"/>
      <c r="I50" s="892"/>
      <c r="J50" s="422"/>
    </row>
    <row r="51" spans="1:11" s="423" customFormat="1" ht="20.100000000000001" customHeight="1">
      <c r="A51" s="981"/>
      <c r="B51" s="1032" t="s">
        <v>2696</v>
      </c>
      <c r="C51" s="1019"/>
      <c r="D51" s="1019"/>
      <c r="E51" s="1019"/>
      <c r="F51" s="1019"/>
      <c r="G51" s="1019"/>
      <c r="H51" s="1019"/>
      <c r="I51" s="1019"/>
      <c r="J51" s="422"/>
    </row>
    <row r="52" spans="1:11">
      <c r="A52" s="1006" t="s">
        <v>157</v>
      </c>
      <c r="B52" s="1007"/>
      <c r="C52" s="1007"/>
      <c r="D52" s="1007" t="s">
        <v>337</v>
      </c>
      <c r="E52" s="1007"/>
      <c r="F52" s="1007"/>
      <c r="G52" s="1007"/>
      <c r="H52" s="1007"/>
      <c r="I52" s="1008"/>
    </row>
    <row r="53" spans="1:11">
      <c r="A53" s="1028" t="s">
        <v>156</v>
      </c>
      <c r="B53" s="1028"/>
      <c r="C53" s="1029"/>
      <c r="D53" s="1024" t="s">
        <v>336</v>
      </c>
      <c r="E53" s="1024"/>
      <c r="F53" s="1024"/>
      <c r="G53" s="1024"/>
      <c r="H53" s="1024"/>
      <c r="I53" s="1025"/>
    </row>
    <row r="54" spans="1:11">
      <c r="A54" s="1030"/>
      <c r="B54" s="1030"/>
      <c r="C54" s="1031"/>
      <c r="D54" s="1026" t="s">
        <v>335</v>
      </c>
      <c r="E54" s="1027"/>
      <c r="F54" s="1027"/>
      <c r="G54" s="1027"/>
      <c r="H54" s="1027"/>
      <c r="I54" s="1027"/>
    </row>
    <row r="55" spans="1:11">
      <c r="A55" s="226"/>
      <c r="B55" s="226"/>
      <c r="C55" s="226"/>
      <c r="D55" s="226"/>
      <c r="E55" s="226"/>
      <c r="F55" s="226"/>
      <c r="G55" s="226"/>
      <c r="H55" s="226"/>
      <c r="I55" s="226"/>
    </row>
    <row r="56" spans="1:11">
      <c r="A56" s="229" t="s">
        <v>155</v>
      </c>
      <c r="B56" s="226"/>
      <c r="C56" s="226"/>
      <c r="D56" s="226"/>
      <c r="E56" s="226"/>
      <c r="F56" s="226"/>
      <c r="G56" s="226"/>
      <c r="H56" s="226"/>
      <c r="I56" s="226"/>
    </row>
    <row r="57" spans="1:11" s="423" customFormat="1" ht="33.75" customHeight="1">
      <c r="A57" s="1013" t="s">
        <v>154</v>
      </c>
      <c r="B57" s="1014"/>
      <c r="C57" s="893" t="s">
        <v>334</v>
      </c>
      <c r="D57" s="893"/>
      <c r="E57" s="893"/>
      <c r="F57" s="893"/>
      <c r="G57" s="893"/>
      <c r="H57" s="893"/>
      <c r="I57" s="891"/>
      <c r="J57" s="422"/>
      <c r="K57" s="437"/>
    </row>
    <row r="58" spans="1:11" s="423" customFormat="1" ht="33.75" customHeight="1">
      <c r="A58" s="1015"/>
      <c r="B58" s="1016"/>
      <c r="C58" s="893" t="s">
        <v>333</v>
      </c>
      <c r="D58" s="893"/>
      <c r="E58" s="893"/>
      <c r="F58" s="893"/>
      <c r="G58" s="893"/>
      <c r="H58" s="893"/>
      <c r="I58" s="891"/>
      <c r="J58" s="422"/>
      <c r="K58" s="437"/>
    </row>
    <row r="59" spans="1:11" s="423" customFormat="1" ht="26.4" customHeight="1">
      <c r="A59" s="1013" t="s">
        <v>153</v>
      </c>
      <c r="B59" s="1014"/>
      <c r="C59" s="893" t="s">
        <v>2697</v>
      </c>
      <c r="D59" s="893"/>
      <c r="E59" s="893"/>
      <c r="F59" s="893"/>
      <c r="G59" s="893"/>
      <c r="H59" s="893"/>
      <c r="I59" s="891"/>
      <c r="J59" s="422"/>
    </row>
    <row r="60" spans="1:11" s="423" customFormat="1" ht="33" customHeight="1">
      <c r="A60" s="1015"/>
      <c r="B60" s="1016"/>
      <c r="C60" s="893" t="s">
        <v>2698</v>
      </c>
      <c r="D60" s="893"/>
      <c r="E60" s="893"/>
      <c r="F60" s="893"/>
      <c r="G60" s="893"/>
      <c r="H60" s="893"/>
      <c r="I60" s="891"/>
      <c r="J60" s="422"/>
      <c r="K60" s="438"/>
    </row>
    <row r="61" spans="1:11">
      <c r="A61" s="226"/>
      <c r="B61" s="226"/>
      <c r="C61" s="226"/>
      <c r="D61" s="226"/>
      <c r="E61" s="226"/>
      <c r="F61" s="226"/>
      <c r="G61" s="226"/>
      <c r="H61" s="226"/>
      <c r="I61" s="226"/>
    </row>
    <row r="62" spans="1:11">
      <c r="A62" s="229" t="s">
        <v>152</v>
      </c>
      <c r="B62" s="229"/>
      <c r="C62" s="229"/>
      <c r="D62" s="229"/>
      <c r="E62" s="229"/>
      <c r="F62" s="229"/>
      <c r="G62" s="229"/>
      <c r="H62" s="226"/>
      <c r="I62" s="226"/>
    </row>
    <row r="63" spans="1:11" ht="29.25" customHeight="1">
      <c r="A63" s="252" t="s">
        <v>331</v>
      </c>
      <c r="B63" s="1005" t="s">
        <v>332</v>
      </c>
      <c r="C63" s="1005"/>
      <c r="D63" s="1005"/>
      <c r="E63" s="1005"/>
      <c r="F63" s="1005"/>
      <c r="G63" s="1005"/>
      <c r="H63" s="253">
        <v>2</v>
      </c>
      <c r="I63" s="527" t="s">
        <v>139</v>
      </c>
    </row>
    <row r="64" spans="1:11" ht="16.2">
      <c r="A64" s="252" t="s">
        <v>331</v>
      </c>
      <c r="B64" s="1012" t="s">
        <v>330</v>
      </c>
      <c r="C64" s="1012"/>
      <c r="D64" s="1012"/>
      <c r="E64" s="1012"/>
      <c r="F64" s="1012"/>
      <c r="G64" s="1012"/>
      <c r="H64" s="250">
        <v>1</v>
      </c>
      <c r="I64" s="527" t="s">
        <v>139</v>
      </c>
    </row>
    <row r="65" spans="1:9">
      <c r="A65" s="252"/>
      <c r="B65" s="518"/>
      <c r="C65" s="518"/>
      <c r="D65" s="518"/>
      <c r="E65" s="518"/>
      <c r="F65" s="518"/>
      <c r="G65" s="518"/>
      <c r="H65" s="250"/>
      <c r="I65" s="527"/>
    </row>
    <row r="66" spans="1:9">
      <c r="A66" s="1009" t="s">
        <v>149</v>
      </c>
      <c r="B66" s="1009"/>
      <c r="C66" s="1009"/>
      <c r="D66" s="1009"/>
      <c r="E66" s="1009"/>
      <c r="F66" s="1009"/>
      <c r="G66" s="1009"/>
      <c r="H66" s="572"/>
      <c r="I66" s="251"/>
    </row>
    <row r="67" spans="1:9" ht="14.4" customHeight="1">
      <c r="A67" s="1005" t="s">
        <v>148</v>
      </c>
      <c r="B67" s="1005"/>
      <c r="C67" s="1005"/>
      <c r="D67" s="1005"/>
      <c r="E67" s="1005"/>
      <c r="F67" s="527">
        <f>SUM(F68:F73)</f>
        <v>29</v>
      </c>
      <c r="G67" s="527" t="s">
        <v>140</v>
      </c>
      <c r="H67" s="250">
        <f>F67/25</f>
        <v>1.1599999999999999</v>
      </c>
      <c r="I67" s="527" t="s">
        <v>139</v>
      </c>
    </row>
    <row r="68" spans="1:9" ht="14.4" customHeight="1">
      <c r="A68" s="226" t="s">
        <v>12</v>
      </c>
      <c r="B68" s="1012" t="s">
        <v>14</v>
      </c>
      <c r="C68" s="1012"/>
      <c r="D68" s="1012"/>
      <c r="E68" s="1012"/>
      <c r="F68" s="527">
        <v>12</v>
      </c>
      <c r="G68" s="527" t="s">
        <v>140</v>
      </c>
      <c r="H68" s="573"/>
      <c r="I68" s="574"/>
    </row>
    <row r="69" spans="1:9" ht="14.4" customHeight="1">
      <c r="A69" s="226"/>
      <c r="B69" s="1012" t="s">
        <v>147</v>
      </c>
      <c r="C69" s="1012"/>
      <c r="D69" s="1012"/>
      <c r="E69" s="1012"/>
      <c r="F69" s="527">
        <v>12</v>
      </c>
      <c r="G69" s="527" t="s">
        <v>140</v>
      </c>
      <c r="H69" s="573"/>
      <c r="I69" s="574"/>
    </row>
    <row r="70" spans="1:9" ht="14.4" customHeight="1">
      <c r="A70" s="226"/>
      <c r="B70" s="1012" t="s">
        <v>146</v>
      </c>
      <c r="C70" s="1012"/>
      <c r="D70" s="1012"/>
      <c r="E70" s="1012"/>
      <c r="F70" s="527">
        <v>3</v>
      </c>
      <c r="G70" s="527" t="s">
        <v>140</v>
      </c>
      <c r="H70" s="573"/>
      <c r="I70" s="574"/>
    </row>
    <row r="71" spans="1:9" ht="14.4" customHeight="1">
      <c r="A71" s="226"/>
      <c r="B71" s="1012" t="s">
        <v>145</v>
      </c>
      <c r="C71" s="1012"/>
      <c r="D71" s="1012"/>
      <c r="E71" s="1012"/>
      <c r="F71" s="527">
        <v>0</v>
      </c>
      <c r="G71" s="527" t="s">
        <v>140</v>
      </c>
      <c r="H71" s="573"/>
      <c r="I71" s="574"/>
    </row>
    <row r="72" spans="1:9" ht="14.4" customHeight="1">
      <c r="A72" s="226"/>
      <c r="B72" s="1012" t="s">
        <v>144</v>
      </c>
      <c r="C72" s="1012"/>
      <c r="D72" s="1012"/>
      <c r="E72" s="1012"/>
      <c r="F72" s="527">
        <v>0</v>
      </c>
      <c r="G72" s="527" t="s">
        <v>140</v>
      </c>
      <c r="H72" s="573"/>
      <c r="I72" s="574"/>
    </row>
    <row r="73" spans="1:9" ht="14.4" customHeight="1">
      <c r="A73" s="226"/>
      <c r="B73" s="1012" t="s">
        <v>143</v>
      </c>
      <c r="C73" s="1012"/>
      <c r="D73" s="1012"/>
      <c r="E73" s="1012"/>
      <c r="F73" s="527">
        <v>2</v>
      </c>
      <c r="G73" s="527" t="s">
        <v>140</v>
      </c>
      <c r="H73" s="573"/>
      <c r="I73" s="574"/>
    </row>
    <row r="74" spans="1:9" ht="33.75" customHeight="1">
      <c r="A74" s="1005" t="s">
        <v>142</v>
      </c>
      <c r="B74" s="1005"/>
      <c r="C74" s="1005"/>
      <c r="D74" s="1005"/>
      <c r="E74" s="1005"/>
      <c r="F74" s="527">
        <v>0</v>
      </c>
      <c r="G74" s="527" t="s">
        <v>140</v>
      </c>
      <c r="H74" s="527">
        <v>0</v>
      </c>
      <c r="I74" s="527" t="s">
        <v>139</v>
      </c>
    </row>
    <row r="75" spans="1:9" ht="14.4" customHeight="1">
      <c r="A75" s="1012" t="s">
        <v>141</v>
      </c>
      <c r="B75" s="1012"/>
      <c r="C75" s="1012"/>
      <c r="D75" s="1012"/>
      <c r="E75" s="1012"/>
      <c r="F75" s="527">
        <v>45</v>
      </c>
      <c r="G75" s="527" t="s">
        <v>140</v>
      </c>
      <c r="H75" s="250">
        <f>F75/25</f>
        <v>1.8</v>
      </c>
      <c r="I75" s="527" t="s">
        <v>139</v>
      </c>
    </row>
    <row r="78" spans="1:9" s="432" customFormat="1">
      <c r="A78" s="432" t="s">
        <v>138</v>
      </c>
    </row>
    <row r="79" spans="1:9" s="432" customFormat="1" ht="16.2">
      <c r="A79" s="998" t="s">
        <v>1875</v>
      </c>
      <c r="B79" s="998"/>
      <c r="C79" s="998"/>
      <c r="D79" s="998"/>
      <c r="E79" s="998"/>
      <c r="F79" s="998"/>
      <c r="G79" s="998"/>
      <c r="H79" s="998"/>
      <c r="I79" s="998"/>
    </row>
    <row r="80" spans="1:9" s="432" customFormat="1">
      <c r="A80" s="432" t="s">
        <v>136</v>
      </c>
    </row>
  </sheetData>
  <mergeCells count="81">
    <mergeCell ref="D45:I45"/>
    <mergeCell ref="D44:I44"/>
    <mergeCell ref="A45:C45"/>
    <mergeCell ref="B30:G30"/>
    <mergeCell ref="B32:G32"/>
    <mergeCell ref="A36:A43"/>
    <mergeCell ref="B36:I36"/>
    <mergeCell ref="B40:I40"/>
    <mergeCell ref="B42:I42"/>
    <mergeCell ref="B38:I38"/>
    <mergeCell ref="B39:I39"/>
    <mergeCell ref="B71:E71"/>
    <mergeCell ref="B72:E72"/>
    <mergeCell ref="B73:E73"/>
    <mergeCell ref="A74:E74"/>
    <mergeCell ref="B47:I47"/>
    <mergeCell ref="B64:G64"/>
    <mergeCell ref="A47:A51"/>
    <mergeCell ref="B48:I48"/>
    <mergeCell ref="B63:G63"/>
    <mergeCell ref="D53:I53"/>
    <mergeCell ref="D54:I54"/>
    <mergeCell ref="A53:C54"/>
    <mergeCell ref="C59:I59"/>
    <mergeCell ref="B50:I50"/>
    <mergeCell ref="B49:I49"/>
    <mergeCell ref="B51:I51"/>
    <mergeCell ref="A14:E14"/>
    <mergeCell ref="A19:B20"/>
    <mergeCell ref="A18:I18"/>
    <mergeCell ref="A29:I29"/>
    <mergeCell ref="B26:G26"/>
    <mergeCell ref="B28:G28"/>
    <mergeCell ref="A2:I2"/>
    <mergeCell ref="D8:I8"/>
    <mergeCell ref="D9:I9"/>
    <mergeCell ref="A15:E15"/>
    <mergeCell ref="A16:E16"/>
    <mergeCell ref="A8:C8"/>
    <mergeCell ref="F16:I16"/>
    <mergeCell ref="F13:I13"/>
    <mergeCell ref="F14:I14"/>
    <mergeCell ref="A5:I5"/>
    <mergeCell ref="A6:C6"/>
    <mergeCell ref="A7:C7"/>
    <mergeCell ref="A9:C9"/>
    <mergeCell ref="A11:I11"/>
    <mergeCell ref="A12:I12"/>
    <mergeCell ref="A13:E13"/>
    <mergeCell ref="D6:I6"/>
    <mergeCell ref="D7:I7"/>
    <mergeCell ref="C60:I60"/>
    <mergeCell ref="A59:B60"/>
    <mergeCell ref="C58:I58"/>
    <mergeCell ref="A57:B58"/>
    <mergeCell ref="B41:I41"/>
    <mergeCell ref="B43:I43"/>
    <mergeCell ref="A44:C44"/>
    <mergeCell ref="A22:D22"/>
    <mergeCell ref="A23:A24"/>
    <mergeCell ref="C20:I20"/>
    <mergeCell ref="A46:G46"/>
    <mergeCell ref="A35:G35"/>
    <mergeCell ref="B23:G24"/>
    <mergeCell ref="A25:I25"/>
    <mergeCell ref="A79:I79"/>
    <mergeCell ref="H23:I23"/>
    <mergeCell ref="F15:I15"/>
    <mergeCell ref="B27:G27"/>
    <mergeCell ref="A31:I31"/>
    <mergeCell ref="B37:I37"/>
    <mergeCell ref="A67:E67"/>
    <mergeCell ref="C57:I57"/>
    <mergeCell ref="A52:C52"/>
    <mergeCell ref="D52:I52"/>
    <mergeCell ref="A66:G66"/>
    <mergeCell ref="C19:I19"/>
    <mergeCell ref="A75:E75"/>
    <mergeCell ref="B68:E68"/>
    <mergeCell ref="B69:E69"/>
    <mergeCell ref="B70:E7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zoomScaleSheetLayoutView="124" workbookViewId="0"/>
  </sheetViews>
  <sheetFormatPr defaultColWidth="8" defaultRowHeight="13.8"/>
  <cols>
    <col min="1" max="1" width="8.3984375" style="225" customWidth="1"/>
    <col min="2" max="2" width="10.5" style="225" customWidth="1"/>
    <col min="3" max="3" width="5.09765625" style="225" customWidth="1"/>
    <col min="4" max="4" width="19.5" style="225" customWidth="1"/>
    <col min="5" max="5" width="8.3984375" style="225" customWidth="1"/>
    <col min="6" max="6" width="7.69921875" style="225" customWidth="1"/>
    <col min="7" max="7" width="11.3984375" style="225" customWidth="1"/>
    <col min="8" max="8" width="8.69921875" style="225" customWidth="1"/>
    <col min="9" max="16384" width="8" style="225"/>
  </cols>
  <sheetData>
    <row r="1" spans="1:8" ht="10.199999999999999" customHeight="1"/>
    <row r="2" spans="1:8" s="228" customFormat="1">
      <c r="A2" s="1061" t="s">
        <v>192</v>
      </c>
      <c r="B2" s="1061"/>
      <c r="C2" s="1061"/>
      <c r="D2" s="1061"/>
      <c r="E2" s="1061"/>
      <c r="F2" s="1061"/>
      <c r="G2" s="1061"/>
      <c r="H2" s="1061"/>
    </row>
    <row r="3" spans="1:8" ht="10.199999999999999" customHeight="1"/>
    <row r="4" spans="1:8" ht="15" customHeight="1">
      <c r="A4" s="228" t="s">
        <v>191</v>
      </c>
    </row>
    <row r="5" spans="1:8" ht="17.7" customHeight="1">
      <c r="A5" s="1042" t="s">
        <v>31</v>
      </c>
      <c r="B5" s="1042"/>
      <c r="C5" s="1042"/>
      <c r="D5" s="1042"/>
      <c r="E5" s="1042"/>
      <c r="F5" s="1042"/>
      <c r="G5" s="1042"/>
      <c r="H5" s="1042"/>
    </row>
    <row r="6" spans="1:8" ht="17.7" customHeight="1">
      <c r="A6" s="1037" t="s">
        <v>10</v>
      </c>
      <c r="B6" s="1056"/>
      <c r="C6" s="1056"/>
      <c r="D6" s="1056">
        <v>3</v>
      </c>
      <c r="E6" s="1056"/>
      <c r="F6" s="1056"/>
      <c r="G6" s="1056"/>
      <c r="H6" s="1057"/>
    </row>
    <row r="7" spans="1:8" ht="17.399999999999999" customHeight="1">
      <c r="A7" s="1037" t="s">
        <v>9</v>
      </c>
      <c r="B7" s="1056"/>
      <c r="C7" s="1056"/>
      <c r="D7" s="1044" t="s">
        <v>239</v>
      </c>
      <c r="E7" s="1044"/>
      <c r="F7" s="1044"/>
      <c r="G7" s="1044"/>
      <c r="H7" s="1045"/>
    </row>
    <row r="8" spans="1:8" ht="17.7" customHeight="1">
      <c r="A8" s="1037" t="s">
        <v>13</v>
      </c>
      <c r="B8" s="1056"/>
      <c r="C8" s="1056"/>
      <c r="D8" s="1007" t="s">
        <v>238</v>
      </c>
      <c r="E8" s="1007"/>
      <c r="F8" s="1007"/>
      <c r="G8" s="1007"/>
      <c r="H8" s="1008"/>
    </row>
    <row r="9" spans="1:8" ht="17.7" customHeight="1">
      <c r="A9" s="1037" t="s">
        <v>189</v>
      </c>
      <c r="B9" s="1056"/>
      <c r="C9" s="1056"/>
      <c r="D9" s="1007" t="s">
        <v>237</v>
      </c>
      <c r="E9" s="1007"/>
      <c r="F9" s="1007"/>
      <c r="G9" s="1007"/>
      <c r="H9" s="1008"/>
    </row>
    <row r="10" spans="1:8" ht="10.199999999999999" customHeight="1">
      <c r="A10" s="226"/>
      <c r="B10" s="226"/>
      <c r="C10" s="226"/>
      <c r="D10" s="226"/>
      <c r="E10" s="226"/>
      <c r="F10" s="226"/>
      <c r="G10" s="226"/>
      <c r="H10" s="226"/>
    </row>
    <row r="11" spans="1:8" ht="15" customHeight="1">
      <c r="A11" s="1060" t="s">
        <v>188</v>
      </c>
      <c r="B11" s="1060"/>
      <c r="C11" s="1060"/>
      <c r="D11" s="1060"/>
      <c r="E11" s="1060"/>
      <c r="F11" s="1060"/>
      <c r="G11" s="1060"/>
      <c r="H11" s="1060"/>
    </row>
    <row r="12" spans="1:8" ht="17.7" customHeight="1">
      <c r="A12" s="1050" t="s">
        <v>1008</v>
      </c>
      <c r="B12" s="1050"/>
      <c r="C12" s="1050"/>
      <c r="D12" s="1050"/>
      <c r="E12" s="1050"/>
      <c r="F12" s="1050"/>
      <c r="G12" s="1050"/>
      <c r="H12" s="1050"/>
    </row>
    <row r="13" spans="1:8" ht="17.7" customHeight="1">
      <c r="A13" s="1037" t="s">
        <v>186</v>
      </c>
      <c r="B13" s="1056"/>
      <c r="C13" s="1056"/>
      <c r="D13" s="1056"/>
      <c r="E13" s="1056" t="s">
        <v>185</v>
      </c>
      <c r="F13" s="1056"/>
      <c r="G13" s="1056"/>
      <c r="H13" s="1057"/>
    </row>
    <row r="14" spans="1:8" ht="17.7" customHeight="1">
      <c r="A14" s="1037" t="s">
        <v>184</v>
      </c>
      <c r="B14" s="1056"/>
      <c r="C14" s="1056"/>
      <c r="D14" s="1056"/>
      <c r="E14" s="1056" t="s">
        <v>183</v>
      </c>
      <c r="F14" s="1056"/>
      <c r="G14" s="1056"/>
      <c r="H14" s="1057"/>
    </row>
    <row r="15" spans="1:8" ht="17.7" customHeight="1">
      <c r="A15" s="1037" t="s">
        <v>182</v>
      </c>
      <c r="B15" s="1056"/>
      <c r="C15" s="1056"/>
      <c r="D15" s="1056"/>
      <c r="E15" s="1048" t="s">
        <v>380</v>
      </c>
      <c r="F15" s="1048"/>
      <c r="G15" s="1048"/>
      <c r="H15" s="1049"/>
    </row>
    <row r="16" spans="1:8" ht="17.7" customHeight="1">
      <c r="A16" s="1037" t="s">
        <v>181</v>
      </c>
      <c r="B16" s="1056"/>
      <c r="C16" s="1056"/>
      <c r="D16" s="1056"/>
      <c r="E16" s="1056" t="s">
        <v>180</v>
      </c>
      <c r="F16" s="1056"/>
      <c r="G16" s="1056"/>
      <c r="H16" s="1057"/>
    </row>
    <row r="17" spans="1:8" ht="10.199999999999999" customHeight="1">
      <c r="A17" s="226"/>
      <c r="B17" s="226"/>
      <c r="C17" s="226"/>
      <c r="D17" s="226"/>
      <c r="E17" s="226"/>
      <c r="F17" s="226"/>
      <c r="G17" s="226"/>
      <c r="H17" s="226"/>
    </row>
    <row r="18" spans="1:8" ht="15" customHeight="1">
      <c r="A18" s="1060" t="s">
        <v>179</v>
      </c>
      <c r="B18" s="1060"/>
      <c r="C18" s="1060"/>
      <c r="D18" s="1060"/>
      <c r="E18" s="1060"/>
      <c r="F18" s="1060"/>
      <c r="G18" s="1060"/>
      <c r="H18" s="1060"/>
    </row>
    <row r="19" spans="1:8" ht="36" customHeight="1">
      <c r="A19" s="1005" t="s">
        <v>178</v>
      </c>
      <c r="B19" s="1005"/>
      <c r="C19" s="1039" t="s">
        <v>379</v>
      </c>
      <c r="D19" s="1039"/>
      <c r="E19" s="1039"/>
      <c r="F19" s="1039"/>
      <c r="G19" s="1039"/>
      <c r="H19" s="1038"/>
    </row>
    <row r="20" spans="1:8" ht="10.199999999999999" customHeight="1">
      <c r="A20" s="226"/>
      <c r="B20" s="226"/>
      <c r="C20" s="226"/>
      <c r="D20" s="226"/>
      <c r="E20" s="226"/>
      <c r="F20" s="226"/>
      <c r="G20" s="226"/>
      <c r="H20" s="226"/>
    </row>
    <row r="21" spans="1:8" ht="15" customHeight="1">
      <c r="A21" s="1059" t="s">
        <v>176</v>
      </c>
      <c r="B21" s="1059"/>
      <c r="C21" s="1059"/>
      <c r="D21" s="1059"/>
      <c r="E21" s="226"/>
      <c r="F21" s="226"/>
      <c r="G21" s="226"/>
      <c r="H21" s="226"/>
    </row>
    <row r="22" spans="1:8">
      <c r="A22" s="1052" t="s">
        <v>175</v>
      </c>
      <c r="B22" s="1053" t="s">
        <v>174</v>
      </c>
      <c r="C22" s="1053"/>
      <c r="D22" s="1053"/>
      <c r="E22" s="1053"/>
      <c r="F22" s="1053"/>
      <c r="G22" s="1053" t="s">
        <v>173</v>
      </c>
      <c r="H22" s="1054"/>
    </row>
    <row r="23" spans="1:8" ht="36.75" customHeight="1">
      <c r="A23" s="1052"/>
      <c r="B23" s="1053"/>
      <c r="C23" s="1053"/>
      <c r="D23" s="1053"/>
      <c r="E23" s="1053"/>
      <c r="F23" s="1053"/>
      <c r="G23" s="512" t="s">
        <v>172</v>
      </c>
      <c r="H23" s="513" t="s">
        <v>171</v>
      </c>
    </row>
    <row r="24" spans="1:8" ht="17.7" customHeight="1">
      <c r="A24" s="1052" t="s">
        <v>170</v>
      </c>
      <c r="B24" s="1053"/>
      <c r="C24" s="1053"/>
      <c r="D24" s="1053"/>
      <c r="E24" s="1053"/>
      <c r="F24" s="1053"/>
      <c r="G24" s="1053"/>
      <c r="H24" s="1054"/>
    </row>
    <row r="25" spans="1:8" ht="64.5" customHeight="1">
      <c r="A25" s="511" t="s">
        <v>378</v>
      </c>
      <c r="B25" s="1039" t="s">
        <v>377</v>
      </c>
      <c r="C25" s="1039"/>
      <c r="D25" s="1039"/>
      <c r="E25" s="1039"/>
      <c r="F25" s="1039"/>
      <c r="G25" s="512" t="s">
        <v>374</v>
      </c>
      <c r="H25" s="575" t="s">
        <v>346</v>
      </c>
    </row>
    <row r="26" spans="1:8" ht="48.75" customHeight="1">
      <c r="A26" s="511" t="s">
        <v>376</v>
      </c>
      <c r="B26" s="1039" t="s">
        <v>375</v>
      </c>
      <c r="C26" s="1039"/>
      <c r="D26" s="1039"/>
      <c r="E26" s="1039"/>
      <c r="F26" s="1039"/>
      <c r="G26" s="512" t="s">
        <v>374</v>
      </c>
      <c r="H26" s="575" t="s">
        <v>346</v>
      </c>
    </row>
    <row r="27" spans="1:8" ht="17.7" customHeight="1">
      <c r="A27" s="1052" t="s">
        <v>167</v>
      </c>
      <c r="B27" s="1053"/>
      <c r="C27" s="1053"/>
      <c r="D27" s="1053"/>
      <c r="E27" s="1053"/>
      <c r="F27" s="1053"/>
      <c r="G27" s="1053"/>
      <c r="H27" s="1054"/>
    </row>
    <row r="28" spans="1:8" ht="45.75" customHeight="1">
      <c r="A28" s="511" t="s">
        <v>373</v>
      </c>
      <c r="B28" s="1039" t="s">
        <v>372</v>
      </c>
      <c r="C28" s="1039"/>
      <c r="D28" s="1039"/>
      <c r="E28" s="1039"/>
      <c r="F28" s="1039"/>
      <c r="G28" s="512" t="s">
        <v>369</v>
      </c>
      <c r="H28" s="575" t="s">
        <v>346</v>
      </c>
    </row>
    <row r="29" spans="1:8" ht="61.5" customHeight="1">
      <c r="A29" s="511" t="s">
        <v>371</v>
      </c>
      <c r="B29" s="1039" t="s">
        <v>370</v>
      </c>
      <c r="C29" s="1039"/>
      <c r="D29" s="1039"/>
      <c r="E29" s="1039"/>
      <c r="F29" s="1039"/>
      <c r="G29" s="512" t="s">
        <v>369</v>
      </c>
      <c r="H29" s="575" t="s">
        <v>346</v>
      </c>
    </row>
    <row r="30" spans="1:8" ht="17.7" customHeight="1">
      <c r="A30" s="1052" t="s">
        <v>163</v>
      </c>
      <c r="B30" s="1053"/>
      <c r="C30" s="1053"/>
      <c r="D30" s="1053"/>
      <c r="E30" s="1053"/>
      <c r="F30" s="1053"/>
      <c r="G30" s="1053"/>
      <c r="H30" s="1054"/>
    </row>
    <row r="31" spans="1:8" ht="102.75" customHeight="1">
      <c r="A31" s="511" t="s">
        <v>368</v>
      </c>
      <c r="B31" s="1039" t="s">
        <v>367</v>
      </c>
      <c r="C31" s="1039"/>
      <c r="D31" s="1039"/>
      <c r="E31" s="1039"/>
      <c r="F31" s="1039"/>
      <c r="G31" s="512" t="s">
        <v>366</v>
      </c>
      <c r="H31" s="575" t="s">
        <v>346</v>
      </c>
    </row>
    <row r="32" spans="1:8" ht="10.199999999999999" customHeight="1">
      <c r="A32" s="226"/>
      <c r="B32" s="226"/>
      <c r="C32" s="226"/>
      <c r="D32" s="226"/>
      <c r="E32" s="226"/>
      <c r="F32" s="226"/>
      <c r="G32" s="226"/>
      <c r="H32" s="226"/>
    </row>
    <row r="33" spans="1:8" ht="15" customHeight="1">
      <c r="A33" s="229" t="s">
        <v>161</v>
      </c>
      <c r="B33" s="226"/>
      <c r="C33" s="226"/>
      <c r="D33" s="226"/>
      <c r="E33" s="226"/>
      <c r="F33" s="226"/>
      <c r="G33" s="226"/>
      <c r="H33" s="226"/>
    </row>
    <row r="34" spans="1:8" s="228" customFormat="1" ht="17.7" customHeight="1">
      <c r="A34" s="1017" t="s">
        <v>160</v>
      </c>
      <c r="B34" s="1017"/>
      <c r="C34" s="1017"/>
      <c r="D34" s="1017"/>
      <c r="E34" s="1017"/>
      <c r="F34" s="1017"/>
      <c r="G34" s="240">
        <v>12</v>
      </c>
      <c r="H34" s="519" t="s">
        <v>140</v>
      </c>
    </row>
    <row r="35" spans="1:8" ht="17.25" customHeight="1">
      <c r="A35" s="1034" t="s">
        <v>158</v>
      </c>
      <c r="B35" s="1056" t="s">
        <v>2699</v>
      </c>
      <c r="C35" s="1056"/>
      <c r="D35" s="1056"/>
      <c r="E35" s="1056"/>
      <c r="F35" s="1056"/>
      <c r="G35" s="1056"/>
      <c r="H35" s="1057"/>
    </row>
    <row r="36" spans="1:8" ht="31.5" customHeight="1">
      <c r="A36" s="1055"/>
      <c r="B36" s="1039" t="s">
        <v>2700</v>
      </c>
      <c r="C36" s="1039"/>
      <c r="D36" s="1039"/>
      <c r="E36" s="1039"/>
      <c r="F36" s="1039"/>
      <c r="G36" s="1039"/>
      <c r="H36" s="1038"/>
    </row>
    <row r="37" spans="1:8" ht="17.25" customHeight="1">
      <c r="A37" s="1055"/>
      <c r="B37" s="1039" t="s">
        <v>2701</v>
      </c>
      <c r="C37" s="1039"/>
      <c r="D37" s="1039"/>
      <c r="E37" s="1039"/>
      <c r="F37" s="1039"/>
      <c r="G37" s="1039"/>
      <c r="H37" s="1038"/>
    </row>
    <row r="38" spans="1:8" ht="17.25" customHeight="1">
      <c r="A38" s="1055"/>
      <c r="B38" s="1039" t="s">
        <v>2702</v>
      </c>
      <c r="C38" s="1039"/>
      <c r="D38" s="1039"/>
      <c r="E38" s="1039"/>
      <c r="F38" s="1039"/>
      <c r="G38" s="1039"/>
      <c r="H38" s="1038"/>
    </row>
    <row r="39" spans="1:8" ht="17.25" customHeight="1">
      <c r="A39" s="1055"/>
      <c r="B39" s="1039" t="s">
        <v>2703</v>
      </c>
      <c r="C39" s="1039"/>
      <c r="D39" s="1039"/>
      <c r="E39" s="1039"/>
      <c r="F39" s="1039"/>
      <c r="G39" s="1039"/>
      <c r="H39" s="1038"/>
    </row>
    <row r="40" spans="1:8">
      <c r="A40" s="1006" t="s">
        <v>157</v>
      </c>
      <c r="B40" s="1007"/>
      <c r="C40" s="1007"/>
      <c r="D40" s="1007" t="s">
        <v>364</v>
      </c>
      <c r="E40" s="1007"/>
      <c r="F40" s="1007"/>
      <c r="G40" s="1007"/>
      <c r="H40" s="1008"/>
    </row>
    <row r="41" spans="1:8" ht="37.950000000000003" customHeight="1">
      <c r="A41" s="1058" t="s">
        <v>156</v>
      </c>
      <c r="B41" s="1044"/>
      <c r="C41" s="1044"/>
      <c r="D41" s="1044" t="s">
        <v>363</v>
      </c>
      <c r="E41" s="1044"/>
      <c r="F41" s="1044"/>
      <c r="G41" s="1044"/>
      <c r="H41" s="1045"/>
    </row>
    <row r="42" spans="1:8" s="228" customFormat="1" ht="17.7" customHeight="1">
      <c r="A42" s="1017" t="s">
        <v>338</v>
      </c>
      <c r="B42" s="1017"/>
      <c r="C42" s="1017"/>
      <c r="D42" s="1017"/>
      <c r="E42" s="1017"/>
      <c r="F42" s="1017"/>
      <c r="G42" s="240">
        <v>15</v>
      </c>
      <c r="H42" s="519" t="s">
        <v>140</v>
      </c>
    </row>
    <row r="43" spans="1:8" ht="18.75" customHeight="1">
      <c r="A43" s="1034" t="s">
        <v>158</v>
      </c>
      <c r="B43" s="1064" t="s">
        <v>2704</v>
      </c>
      <c r="C43" s="1064"/>
      <c r="D43" s="1064"/>
      <c r="E43" s="1064"/>
      <c r="F43" s="1064"/>
      <c r="G43" s="1064"/>
      <c r="H43" s="1065"/>
    </row>
    <row r="44" spans="1:8" ht="22.5" customHeight="1">
      <c r="A44" s="1055"/>
      <c r="B44" s="1038" t="s">
        <v>2705</v>
      </c>
      <c r="C44" s="1005"/>
      <c r="D44" s="1005"/>
      <c r="E44" s="1005"/>
      <c r="F44" s="1005"/>
      <c r="G44" s="1005"/>
      <c r="H44" s="1005"/>
    </row>
    <row r="45" spans="1:8" ht="28.95" customHeight="1">
      <c r="A45" s="1055"/>
      <c r="B45" s="1038" t="s">
        <v>2706</v>
      </c>
      <c r="C45" s="1005"/>
      <c r="D45" s="1005"/>
      <c r="E45" s="1005"/>
      <c r="F45" s="1005"/>
      <c r="G45" s="1005"/>
      <c r="H45" s="1005"/>
    </row>
    <row r="46" spans="1:8" ht="30.75" customHeight="1">
      <c r="A46" s="1055"/>
      <c r="B46" s="1039" t="s">
        <v>2707</v>
      </c>
      <c r="C46" s="1039"/>
      <c r="D46" s="1039"/>
      <c r="E46" s="1039"/>
      <c r="F46" s="1039"/>
      <c r="G46" s="1039"/>
      <c r="H46" s="1038"/>
    </row>
    <row r="47" spans="1:8" ht="33" customHeight="1">
      <c r="A47" s="1063"/>
      <c r="B47" s="1046" t="s">
        <v>362</v>
      </c>
      <c r="C47" s="1046"/>
      <c r="D47" s="1046"/>
      <c r="E47" s="1046"/>
      <c r="F47" s="1046"/>
      <c r="G47" s="1046"/>
      <c r="H47" s="1047"/>
    </row>
    <row r="48" spans="1:8">
      <c r="A48" s="1006" t="s">
        <v>157</v>
      </c>
      <c r="B48" s="1007"/>
      <c r="C48" s="1007"/>
      <c r="D48" s="1007" t="s">
        <v>361</v>
      </c>
      <c r="E48" s="1007"/>
      <c r="F48" s="1007"/>
      <c r="G48" s="1007"/>
      <c r="H48" s="1008"/>
    </row>
    <row r="49" spans="1:8" ht="45" customHeight="1">
      <c r="A49" s="1058" t="s">
        <v>156</v>
      </c>
      <c r="B49" s="1044"/>
      <c r="C49" s="1044"/>
      <c r="D49" s="1044" t="s">
        <v>360</v>
      </c>
      <c r="E49" s="1044"/>
      <c r="F49" s="1044"/>
      <c r="G49" s="1044"/>
      <c r="H49" s="1045"/>
    </row>
    <row r="50" spans="1:8" ht="10.199999999999999" customHeight="1">
      <c r="A50" s="226"/>
      <c r="B50" s="226"/>
      <c r="C50" s="226"/>
      <c r="D50" s="226"/>
      <c r="E50" s="226"/>
      <c r="F50" s="226"/>
      <c r="G50" s="226"/>
      <c r="H50" s="226"/>
    </row>
    <row r="51" spans="1:8" ht="15" customHeight="1">
      <c r="A51" s="229" t="s">
        <v>155</v>
      </c>
      <c r="B51" s="226"/>
      <c r="C51" s="226"/>
      <c r="D51" s="226"/>
      <c r="E51" s="226"/>
      <c r="F51" s="226"/>
      <c r="G51" s="226"/>
      <c r="H51" s="226"/>
    </row>
    <row r="52" spans="1:8" ht="37.5" customHeight="1">
      <c r="A52" s="1012" t="s">
        <v>154</v>
      </c>
      <c r="B52" s="1037"/>
      <c r="C52" s="1038" t="s">
        <v>359</v>
      </c>
      <c r="D52" s="1005"/>
      <c r="E52" s="1005"/>
      <c r="F52" s="1005"/>
      <c r="G52" s="1005"/>
      <c r="H52" s="1005"/>
    </row>
    <row r="53" spans="1:8" ht="37.5" customHeight="1">
      <c r="A53" s="1012"/>
      <c r="B53" s="1037"/>
      <c r="C53" s="1039" t="s">
        <v>358</v>
      </c>
      <c r="D53" s="1039"/>
      <c r="E53" s="1039"/>
      <c r="F53" s="1039"/>
      <c r="G53" s="1039"/>
      <c r="H53" s="1038"/>
    </row>
    <row r="54" spans="1:8" ht="27" customHeight="1">
      <c r="A54" s="1040" t="s">
        <v>153</v>
      </c>
      <c r="B54" s="1041"/>
      <c r="C54" s="1038" t="s">
        <v>357</v>
      </c>
      <c r="D54" s="1005"/>
      <c r="E54" s="1005"/>
      <c r="F54" s="1005"/>
      <c r="G54" s="1005"/>
      <c r="H54" s="1005"/>
    </row>
    <row r="55" spans="1:8" ht="27" customHeight="1">
      <c r="A55" s="1042"/>
      <c r="B55" s="1043"/>
      <c r="C55" s="1039" t="s">
        <v>356</v>
      </c>
      <c r="D55" s="1039"/>
      <c r="E55" s="1039"/>
      <c r="F55" s="1039"/>
      <c r="G55" s="1039"/>
      <c r="H55" s="1038"/>
    </row>
    <row r="56" spans="1:8" ht="10.199999999999999" customHeight="1">
      <c r="A56" s="226"/>
      <c r="B56" s="226"/>
      <c r="C56" s="226"/>
      <c r="D56" s="226"/>
      <c r="E56" s="226"/>
      <c r="F56" s="226"/>
      <c r="G56" s="226"/>
      <c r="H56" s="226"/>
    </row>
    <row r="57" spans="1:8" ht="15" customHeight="1">
      <c r="A57" s="229" t="s">
        <v>152</v>
      </c>
      <c r="B57" s="229"/>
      <c r="C57" s="229"/>
      <c r="D57" s="229"/>
      <c r="E57" s="229"/>
      <c r="F57" s="229"/>
      <c r="G57" s="226"/>
      <c r="H57" s="226"/>
    </row>
    <row r="58" spans="1:8" ht="16.2">
      <c r="A58" s="1012" t="s">
        <v>151</v>
      </c>
      <c r="B58" s="1012"/>
      <c r="C58" s="1012"/>
      <c r="D58" s="1012"/>
      <c r="E58" s="1012"/>
      <c r="F58" s="1012"/>
      <c r="G58" s="253">
        <v>0</v>
      </c>
      <c r="H58" s="527" t="s">
        <v>139</v>
      </c>
    </row>
    <row r="59" spans="1:8" ht="16.2">
      <c r="A59" s="1012" t="s">
        <v>150</v>
      </c>
      <c r="B59" s="1012"/>
      <c r="C59" s="1012"/>
      <c r="D59" s="1012"/>
      <c r="E59" s="1012"/>
      <c r="F59" s="1012"/>
      <c r="G59" s="253">
        <v>3</v>
      </c>
      <c r="H59" s="527" t="s">
        <v>139</v>
      </c>
    </row>
    <row r="60" spans="1:8">
      <c r="A60" s="518"/>
      <c r="B60" s="518"/>
      <c r="C60" s="518"/>
      <c r="D60" s="518"/>
      <c r="E60" s="518"/>
      <c r="F60" s="518"/>
      <c r="G60" s="251"/>
      <c r="H60" s="527"/>
    </row>
    <row r="61" spans="1:8">
      <c r="A61" s="1009" t="s">
        <v>149</v>
      </c>
      <c r="B61" s="1009"/>
      <c r="C61" s="1009"/>
      <c r="D61" s="1009"/>
      <c r="E61" s="1009"/>
      <c r="F61" s="1009"/>
      <c r="G61" s="252"/>
      <c r="H61" s="251"/>
    </row>
    <row r="62" spans="1:8" ht="17.7" customHeight="1">
      <c r="A62" s="1005" t="s">
        <v>148</v>
      </c>
      <c r="B62" s="1005"/>
      <c r="C62" s="1005"/>
      <c r="D62" s="1005"/>
      <c r="E62" s="527">
        <f>SUM(E63:E68)</f>
        <v>32</v>
      </c>
      <c r="F62" s="527" t="s">
        <v>140</v>
      </c>
      <c r="G62" s="250">
        <f>E62/25</f>
        <v>1.28</v>
      </c>
      <c r="H62" s="527" t="s">
        <v>139</v>
      </c>
    </row>
    <row r="63" spans="1:8" ht="17.7" customHeight="1">
      <c r="A63" s="226" t="s">
        <v>12</v>
      </c>
      <c r="B63" s="1012" t="s">
        <v>14</v>
      </c>
      <c r="C63" s="1012"/>
      <c r="D63" s="1012"/>
      <c r="E63" s="527">
        <v>12</v>
      </c>
      <c r="F63" s="527" t="s">
        <v>140</v>
      </c>
      <c r="G63" s="576"/>
      <c r="H63" s="574"/>
    </row>
    <row r="64" spans="1:8" ht="17.7" customHeight="1">
      <c r="A64" s="226"/>
      <c r="B64" s="1012" t="s">
        <v>147</v>
      </c>
      <c r="C64" s="1012"/>
      <c r="D64" s="1012"/>
      <c r="E64" s="527">
        <v>15</v>
      </c>
      <c r="F64" s="527" t="s">
        <v>140</v>
      </c>
      <c r="G64" s="576"/>
      <c r="H64" s="574"/>
    </row>
    <row r="65" spans="1:8" ht="17.7" customHeight="1">
      <c r="A65" s="226"/>
      <c r="B65" s="1012" t="s">
        <v>146</v>
      </c>
      <c r="C65" s="1012"/>
      <c r="D65" s="1012"/>
      <c r="E65" s="527">
        <v>2</v>
      </c>
      <c r="F65" s="527" t="s">
        <v>140</v>
      </c>
      <c r="G65" s="576"/>
      <c r="H65" s="574"/>
    </row>
    <row r="66" spans="1:8" ht="17.7" customHeight="1">
      <c r="A66" s="226"/>
      <c r="B66" s="1012" t="s">
        <v>145</v>
      </c>
      <c r="C66" s="1012"/>
      <c r="D66" s="1012"/>
      <c r="E66" s="527">
        <v>0</v>
      </c>
      <c r="F66" s="527" t="s">
        <v>140</v>
      </c>
      <c r="G66" s="576"/>
      <c r="H66" s="574"/>
    </row>
    <row r="67" spans="1:8" ht="17.7" customHeight="1">
      <c r="A67" s="226"/>
      <c r="B67" s="1012" t="s">
        <v>144</v>
      </c>
      <c r="C67" s="1012"/>
      <c r="D67" s="1012"/>
      <c r="E67" s="527">
        <v>0</v>
      </c>
      <c r="F67" s="527" t="s">
        <v>140</v>
      </c>
      <c r="G67" s="576"/>
      <c r="H67" s="574"/>
    </row>
    <row r="68" spans="1:8" ht="17.7" customHeight="1">
      <c r="A68" s="226"/>
      <c r="B68" s="1012" t="s">
        <v>143</v>
      </c>
      <c r="C68" s="1012"/>
      <c r="D68" s="1012"/>
      <c r="E68" s="527">
        <v>3</v>
      </c>
      <c r="F68" s="527" t="s">
        <v>140</v>
      </c>
      <c r="G68" s="576"/>
      <c r="H68" s="574"/>
    </row>
    <row r="69" spans="1:8" ht="31.2" customHeight="1">
      <c r="A69" s="1005" t="s">
        <v>142</v>
      </c>
      <c r="B69" s="1005"/>
      <c r="C69" s="1005"/>
      <c r="D69" s="1005"/>
      <c r="E69" s="527">
        <v>0</v>
      </c>
      <c r="F69" s="527" t="s">
        <v>140</v>
      </c>
      <c r="G69" s="250">
        <v>0</v>
      </c>
      <c r="H69" s="527" t="s">
        <v>139</v>
      </c>
    </row>
    <row r="70" spans="1:8" ht="17.7" customHeight="1">
      <c r="A70" s="1012" t="s">
        <v>141</v>
      </c>
      <c r="B70" s="1012"/>
      <c r="C70" s="1012"/>
      <c r="D70" s="1012"/>
      <c r="E70" s="527">
        <f>G70*25</f>
        <v>43</v>
      </c>
      <c r="F70" s="527" t="s">
        <v>140</v>
      </c>
      <c r="G70" s="250">
        <f>D6-G69-G62</f>
        <v>1.72</v>
      </c>
      <c r="H70" s="527" t="s">
        <v>139</v>
      </c>
    </row>
    <row r="71" spans="1:8" ht="10.199999999999999" customHeight="1"/>
    <row r="74" spans="1:8">
      <c r="A74" s="225" t="s">
        <v>138</v>
      </c>
    </row>
    <row r="75" spans="1:8" ht="16.2">
      <c r="A75" s="1062" t="s">
        <v>137</v>
      </c>
      <c r="B75" s="1062"/>
      <c r="C75" s="1062"/>
      <c r="D75" s="1062"/>
      <c r="E75" s="1062"/>
      <c r="F75" s="1062"/>
      <c r="G75" s="1062"/>
      <c r="H75" s="1062"/>
    </row>
    <row r="76" spans="1:8">
      <c r="A76" s="225" t="s">
        <v>136</v>
      </c>
    </row>
    <row r="78" spans="1:8">
      <c r="A78" s="1051" t="s">
        <v>135</v>
      </c>
      <c r="B78" s="1051"/>
      <c r="C78" s="1051"/>
      <c r="D78" s="1051"/>
      <c r="E78" s="1051"/>
      <c r="F78" s="1051"/>
      <c r="G78" s="1051"/>
      <c r="H78" s="1051"/>
    </row>
    <row r="79" spans="1:8">
      <c r="A79" s="1051"/>
      <c r="B79" s="1051"/>
      <c r="C79" s="1051"/>
      <c r="D79" s="1051"/>
      <c r="E79" s="1051"/>
      <c r="F79" s="1051"/>
      <c r="G79" s="1051"/>
      <c r="H79" s="1051"/>
    </row>
    <row r="80" spans="1:8">
      <c r="A80" s="1051"/>
      <c r="B80" s="1051"/>
      <c r="C80" s="1051"/>
      <c r="D80" s="1051"/>
      <c r="E80" s="1051"/>
      <c r="F80" s="1051"/>
      <c r="G80" s="1051"/>
      <c r="H80" s="1051"/>
    </row>
  </sheetData>
  <mergeCells count="77">
    <mergeCell ref="A75:H75"/>
    <mergeCell ref="B26:F26"/>
    <mergeCell ref="A16:D16"/>
    <mergeCell ref="E16:H16"/>
    <mergeCell ref="A18:H18"/>
    <mergeCell ref="A19:B19"/>
    <mergeCell ref="C19:H19"/>
    <mergeCell ref="B31:F31"/>
    <mergeCell ref="B29:F29"/>
    <mergeCell ref="A27:H27"/>
    <mergeCell ref="B28:F28"/>
    <mergeCell ref="D40:H40"/>
    <mergeCell ref="A41:C41"/>
    <mergeCell ref="A42:F42"/>
    <mergeCell ref="A43:A47"/>
    <mergeCell ref="B43:H43"/>
    <mergeCell ref="A2:H2"/>
    <mergeCell ref="A5:H5"/>
    <mergeCell ref="A6:C6"/>
    <mergeCell ref="D6:H6"/>
    <mergeCell ref="A7:C7"/>
    <mergeCell ref="D7:H7"/>
    <mergeCell ref="A8:C8"/>
    <mergeCell ref="D8:H8"/>
    <mergeCell ref="A9:C9"/>
    <mergeCell ref="A24:H24"/>
    <mergeCell ref="B25:F25"/>
    <mergeCell ref="A21:D21"/>
    <mergeCell ref="A22:A23"/>
    <mergeCell ref="B22:F23"/>
    <mergeCell ref="G22:H22"/>
    <mergeCell ref="D9:H9"/>
    <mergeCell ref="A11:H11"/>
    <mergeCell ref="A13:D13"/>
    <mergeCell ref="E13:H13"/>
    <mergeCell ref="A14:D14"/>
    <mergeCell ref="E14:H14"/>
    <mergeCell ref="A15:D15"/>
    <mergeCell ref="E15:H15"/>
    <mergeCell ref="A12:H12"/>
    <mergeCell ref="A78:H80"/>
    <mergeCell ref="A30:H30"/>
    <mergeCell ref="A34:F34"/>
    <mergeCell ref="A35:A39"/>
    <mergeCell ref="B35:H35"/>
    <mergeCell ref="B36:H36"/>
    <mergeCell ref="B37:H37"/>
    <mergeCell ref="B38:H38"/>
    <mergeCell ref="B39:H39"/>
    <mergeCell ref="A48:C48"/>
    <mergeCell ref="D48:H48"/>
    <mergeCell ref="A49:C49"/>
    <mergeCell ref="B45:H45"/>
    <mergeCell ref="B44:H44"/>
    <mergeCell ref="D49:H49"/>
    <mergeCell ref="A40:C40"/>
    <mergeCell ref="B46:H46"/>
    <mergeCell ref="B47:H47"/>
    <mergeCell ref="D41:H41"/>
    <mergeCell ref="A70:D70"/>
    <mergeCell ref="A62:D62"/>
    <mergeCell ref="B63:D63"/>
    <mergeCell ref="B64:D64"/>
    <mergeCell ref="B65:D65"/>
    <mergeCell ref="B66:D66"/>
    <mergeCell ref="B67:D67"/>
    <mergeCell ref="B68:D68"/>
    <mergeCell ref="A69:D69"/>
    <mergeCell ref="A61:F61"/>
    <mergeCell ref="A52:B53"/>
    <mergeCell ref="C52:H52"/>
    <mergeCell ref="C53:H53"/>
    <mergeCell ref="C55:H55"/>
    <mergeCell ref="A58:F58"/>
    <mergeCell ref="A59:F59"/>
    <mergeCell ref="A54:B55"/>
    <mergeCell ref="C54:H5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30" workbookViewId="0"/>
  </sheetViews>
  <sheetFormatPr defaultColWidth="8" defaultRowHeight="13.8"/>
  <cols>
    <col min="1" max="1" width="8.3984375" style="217" customWidth="1"/>
    <col min="2" max="2" width="10.5" style="217" customWidth="1"/>
    <col min="3" max="3" width="5.09765625" style="217" customWidth="1"/>
    <col min="4" max="4" width="19.5" style="217" customWidth="1"/>
    <col min="5" max="5" width="8.3984375" style="217" customWidth="1"/>
    <col min="6" max="6" width="7.69921875" style="217" customWidth="1"/>
    <col min="7" max="7" width="11.3984375" style="217" customWidth="1"/>
    <col min="8" max="8" width="8.69921875" style="217" customWidth="1"/>
    <col min="9" max="16384" width="8" style="217"/>
  </cols>
  <sheetData>
    <row r="1" spans="1:8" s="423" customFormat="1" ht="10.35" customHeight="1">
      <c r="H1" s="422"/>
    </row>
    <row r="2" spans="1:8" s="430" customFormat="1">
      <c r="A2" s="992" t="s">
        <v>192</v>
      </c>
      <c r="B2" s="992"/>
      <c r="C2" s="992"/>
      <c r="D2" s="992"/>
      <c r="E2" s="992"/>
      <c r="F2" s="992"/>
      <c r="G2" s="992"/>
      <c r="H2" s="992"/>
    </row>
    <row r="3" spans="1:8" s="423" customFormat="1" ht="10.35" customHeight="1">
      <c r="H3" s="422"/>
    </row>
    <row r="4" spans="1:8" s="423" customFormat="1" ht="15" customHeight="1">
      <c r="A4" s="430" t="s">
        <v>191</v>
      </c>
      <c r="H4" s="422"/>
    </row>
    <row r="5" spans="1:8" s="423" customFormat="1" ht="17.850000000000001" customHeight="1">
      <c r="A5" s="993" t="s">
        <v>32</v>
      </c>
      <c r="B5" s="993"/>
      <c r="C5" s="993"/>
      <c r="D5" s="993"/>
      <c r="E5" s="993"/>
      <c r="F5" s="993"/>
      <c r="G5" s="993"/>
      <c r="H5" s="993"/>
    </row>
    <row r="6" spans="1:8" s="423" customFormat="1" ht="17.399999999999999" customHeight="1">
      <c r="A6" s="890" t="s">
        <v>10</v>
      </c>
      <c r="B6" s="984"/>
      <c r="C6" s="984"/>
      <c r="D6" s="984">
        <v>4</v>
      </c>
      <c r="E6" s="984"/>
      <c r="F6" s="984"/>
      <c r="G6" s="984"/>
      <c r="H6" s="985"/>
    </row>
    <row r="7" spans="1:8" s="423" customFormat="1" ht="17.399999999999999" customHeight="1">
      <c r="A7" s="890" t="s">
        <v>9</v>
      </c>
      <c r="B7" s="984"/>
      <c r="C7" s="984"/>
      <c r="D7" s="994" t="s">
        <v>243</v>
      </c>
      <c r="E7" s="994"/>
      <c r="F7" s="994"/>
      <c r="G7" s="994"/>
      <c r="H7" s="995"/>
    </row>
    <row r="8" spans="1:8" s="423" customFormat="1" ht="17.399999999999999" customHeight="1">
      <c r="A8" s="890" t="s">
        <v>13</v>
      </c>
      <c r="B8" s="984"/>
      <c r="C8" s="984"/>
      <c r="D8" s="996" t="s">
        <v>238</v>
      </c>
      <c r="E8" s="996"/>
      <c r="F8" s="996"/>
      <c r="G8" s="996"/>
      <c r="H8" s="997"/>
    </row>
    <row r="9" spans="1:8" s="423" customFormat="1" ht="17.399999999999999" customHeight="1">
      <c r="A9" s="890" t="s">
        <v>189</v>
      </c>
      <c r="B9" s="984"/>
      <c r="C9" s="984"/>
      <c r="D9" s="996" t="s">
        <v>324</v>
      </c>
      <c r="E9" s="996"/>
      <c r="F9" s="996"/>
      <c r="G9" s="996"/>
      <c r="H9" s="997"/>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984"/>
      <c r="C13" s="984"/>
      <c r="D13" s="984"/>
      <c r="E13" s="984" t="s">
        <v>185</v>
      </c>
      <c r="F13" s="984"/>
      <c r="G13" s="984"/>
      <c r="H13" s="985"/>
    </row>
    <row r="14" spans="1:8" s="423" customFormat="1" ht="17.850000000000001" customHeight="1">
      <c r="A14" s="890" t="s">
        <v>184</v>
      </c>
      <c r="B14" s="984"/>
      <c r="C14" s="984"/>
      <c r="D14" s="984"/>
      <c r="E14" s="984" t="s">
        <v>183</v>
      </c>
      <c r="F14" s="984"/>
      <c r="G14" s="984"/>
      <c r="H14" s="985"/>
    </row>
    <row r="15" spans="1:8" s="423" customFormat="1" ht="17.850000000000001" customHeight="1">
      <c r="A15" s="890" t="s">
        <v>182</v>
      </c>
      <c r="B15" s="984"/>
      <c r="C15" s="984"/>
      <c r="D15" s="984"/>
      <c r="E15" s="986" t="s">
        <v>380</v>
      </c>
      <c r="F15" s="986"/>
      <c r="G15" s="986"/>
      <c r="H15" s="987"/>
    </row>
    <row r="16" spans="1:8" s="423" customFormat="1" ht="17.850000000000001" customHeight="1">
      <c r="A16" s="890" t="s">
        <v>181</v>
      </c>
      <c r="B16" s="984"/>
      <c r="C16" s="984"/>
      <c r="D16" s="984"/>
      <c r="E16" s="984" t="s">
        <v>180</v>
      </c>
      <c r="F16" s="984"/>
      <c r="G16" s="984"/>
      <c r="H16" s="985"/>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6.9" customHeight="1">
      <c r="A19" s="892" t="s">
        <v>178</v>
      </c>
      <c r="B19" s="892"/>
      <c r="C19" s="893" t="s">
        <v>242</v>
      </c>
      <c r="D19" s="893"/>
      <c r="E19" s="893"/>
      <c r="F19" s="893"/>
      <c r="G19" s="893"/>
      <c r="H19" s="891"/>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78" t="s">
        <v>174</v>
      </c>
      <c r="C22" s="978"/>
      <c r="D22" s="978"/>
      <c r="E22" s="978"/>
      <c r="F22" s="978"/>
      <c r="G22" s="978" t="s">
        <v>173</v>
      </c>
      <c r="H22" s="979"/>
    </row>
    <row r="23" spans="1:8" s="423" customFormat="1" ht="35.25" customHeight="1">
      <c r="A23" s="977"/>
      <c r="B23" s="978"/>
      <c r="C23" s="978"/>
      <c r="D23" s="978"/>
      <c r="E23" s="978"/>
      <c r="F23" s="978"/>
      <c r="G23" s="565" t="s">
        <v>172</v>
      </c>
      <c r="H23" s="566" t="s">
        <v>171</v>
      </c>
    </row>
    <row r="24" spans="1:8" s="423" customFormat="1" ht="17.850000000000001" customHeight="1">
      <c r="A24" s="977" t="s">
        <v>170</v>
      </c>
      <c r="B24" s="978"/>
      <c r="C24" s="978"/>
      <c r="D24" s="978"/>
      <c r="E24" s="978"/>
      <c r="F24" s="978"/>
      <c r="G24" s="978"/>
      <c r="H24" s="979"/>
    </row>
    <row r="25" spans="1:8" s="423" customFormat="1" ht="40.5" customHeight="1">
      <c r="A25" s="567" t="s">
        <v>924</v>
      </c>
      <c r="B25" s="893" t="s">
        <v>2708</v>
      </c>
      <c r="C25" s="893"/>
      <c r="D25" s="893"/>
      <c r="E25" s="893"/>
      <c r="F25" s="893"/>
      <c r="G25" s="565" t="s">
        <v>923</v>
      </c>
      <c r="H25" s="568" t="s">
        <v>164</v>
      </c>
    </row>
    <row r="26" spans="1:8" s="423" customFormat="1" ht="60.75" customHeight="1">
      <c r="A26" s="567" t="s">
        <v>922</v>
      </c>
      <c r="B26" s="893" t="s">
        <v>2709</v>
      </c>
      <c r="C26" s="893"/>
      <c r="D26" s="893"/>
      <c r="E26" s="893"/>
      <c r="F26" s="893"/>
      <c r="G26" s="565" t="s">
        <v>921</v>
      </c>
      <c r="H26" s="568" t="s">
        <v>164</v>
      </c>
    </row>
    <row r="27" spans="1:8" s="423" customFormat="1" ht="17.850000000000001" customHeight="1">
      <c r="A27" s="977" t="s">
        <v>167</v>
      </c>
      <c r="B27" s="978"/>
      <c r="C27" s="978"/>
      <c r="D27" s="978"/>
      <c r="E27" s="978"/>
      <c r="F27" s="978"/>
      <c r="G27" s="978"/>
      <c r="H27" s="979"/>
    </row>
    <row r="28" spans="1:8" s="423" customFormat="1" ht="70.5" customHeight="1">
      <c r="A28" s="567" t="s">
        <v>920</v>
      </c>
      <c r="B28" s="893" t="s">
        <v>2710</v>
      </c>
      <c r="C28" s="893"/>
      <c r="D28" s="893"/>
      <c r="E28" s="893"/>
      <c r="F28" s="893"/>
      <c r="G28" s="565" t="s">
        <v>919</v>
      </c>
      <c r="H28" s="568" t="s">
        <v>162</v>
      </c>
    </row>
    <row r="29" spans="1:8" s="423" customFormat="1" ht="17.850000000000001" customHeight="1">
      <c r="A29" s="977" t="s">
        <v>163</v>
      </c>
      <c r="B29" s="978"/>
      <c r="C29" s="978"/>
      <c r="D29" s="978"/>
      <c r="E29" s="978"/>
      <c r="F29" s="978"/>
      <c r="G29" s="978"/>
      <c r="H29" s="979"/>
    </row>
    <row r="30" spans="1:8" s="423" customFormat="1" ht="48.75" customHeight="1">
      <c r="A30" s="567" t="s">
        <v>918</v>
      </c>
      <c r="B30" s="893" t="s">
        <v>917</v>
      </c>
      <c r="C30" s="893"/>
      <c r="D30" s="893"/>
      <c r="E30" s="893"/>
      <c r="F30" s="893"/>
      <c r="G30" s="565" t="s">
        <v>916</v>
      </c>
      <c r="H30" s="568" t="s">
        <v>164</v>
      </c>
    </row>
    <row r="31" spans="1:8" s="423" customFormat="1" ht="37.5" customHeight="1">
      <c r="A31" s="567" t="s">
        <v>915</v>
      </c>
      <c r="B31" s="893" t="s">
        <v>914</v>
      </c>
      <c r="C31" s="893"/>
      <c r="D31" s="893"/>
      <c r="E31" s="893"/>
      <c r="F31" s="893"/>
      <c r="G31" s="565" t="s">
        <v>913</v>
      </c>
      <c r="H31" s="568" t="s">
        <v>164</v>
      </c>
    </row>
    <row r="32" spans="1:8" ht="10.199999999999999" customHeight="1">
      <c r="A32" s="234"/>
      <c r="B32" s="234"/>
      <c r="C32" s="234"/>
      <c r="D32" s="234"/>
      <c r="E32" s="234"/>
      <c r="F32" s="234"/>
      <c r="G32" s="234"/>
      <c r="H32" s="234"/>
    </row>
    <row r="33" spans="1:8" ht="15" customHeight="1">
      <c r="A33" s="235" t="s">
        <v>161</v>
      </c>
      <c r="B33" s="234"/>
      <c r="C33" s="234"/>
      <c r="D33" s="234"/>
      <c r="E33" s="234"/>
      <c r="F33" s="234"/>
      <c r="G33" s="234"/>
      <c r="H33" s="234"/>
    </row>
    <row r="34" spans="1:8" s="224" customFormat="1" ht="17.7" customHeight="1">
      <c r="A34" s="958" t="s">
        <v>160</v>
      </c>
      <c r="B34" s="958"/>
      <c r="C34" s="958"/>
      <c r="D34" s="958"/>
      <c r="E34" s="958"/>
      <c r="F34" s="958"/>
      <c r="G34" s="248">
        <v>18</v>
      </c>
      <c r="H34" s="509" t="s">
        <v>140</v>
      </c>
    </row>
    <row r="35" spans="1:8" ht="28.5" customHeight="1">
      <c r="A35" s="966" t="s">
        <v>158</v>
      </c>
      <c r="B35" s="963" t="s">
        <v>912</v>
      </c>
      <c r="C35" s="964"/>
      <c r="D35" s="964"/>
      <c r="E35" s="964"/>
      <c r="F35" s="964"/>
      <c r="G35" s="964"/>
      <c r="H35" s="964"/>
    </row>
    <row r="36" spans="1:8" ht="31.5" customHeight="1">
      <c r="A36" s="967"/>
      <c r="B36" s="1067" t="s">
        <v>911</v>
      </c>
      <c r="C36" s="1067"/>
      <c r="D36" s="1067"/>
      <c r="E36" s="1067"/>
      <c r="F36" s="1067"/>
      <c r="G36" s="1067"/>
      <c r="H36" s="963"/>
    </row>
    <row r="37" spans="1:8" ht="37.5" customHeight="1">
      <c r="A37" s="967"/>
      <c r="B37" s="1067" t="s">
        <v>910</v>
      </c>
      <c r="C37" s="1067"/>
      <c r="D37" s="1067"/>
      <c r="E37" s="1067"/>
      <c r="F37" s="1067"/>
      <c r="G37" s="1067"/>
      <c r="H37" s="963"/>
    </row>
    <row r="38" spans="1:8" ht="55.5" customHeight="1">
      <c r="A38" s="967"/>
      <c r="B38" s="1067" t="s">
        <v>909</v>
      </c>
      <c r="C38" s="1067"/>
      <c r="D38" s="1067"/>
      <c r="E38" s="1067"/>
      <c r="F38" s="1067"/>
      <c r="G38" s="1067"/>
      <c r="H38" s="963"/>
    </row>
    <row r="39" spans="1:8" ht="35.25" customHeight="1">
      <c r="A39" s="967"/>
      <c r="B39" s="1067" t="s">
        <v>2711</v>
      </c>
      <c r="C39" s="1067"/>
      <c r="D39" s="1067"/>
      <c r="E39" s="1067"/>
      <c r="F39" s="1067"/>
      <c r="G39" s="1067"/>
      <c r="H39" s="963"/>
    </row>
    <row r="40" spans="1:8" ht="48" customHeight="1">
      <c r="A40" s="967"/>
      <c r="B40" s="970" t="s">
        <v>908</v>
      </c>
      <c r="C40" s="1080"/>
      <c r="D40" s="1080"/>
      <c r="E40" s="1080"/>
      <c r="F40" s="1080"/>
      <c r="G40" s="1080"/>
      <c r="H40" s="1080"/>
    </row>
    <row r="41" spans="1:8" ht="49.5" customHeight="1">
      <c r="A41" s="1066"/>
      <c r="B41" s="1067" t="s">
        <v>907</v>
      </c>
      <c r="C41" s="1067"/>
      <c r="D41" s="1067"/>
      <c r="E41" s="1067"/>
      <c r="F41" s="1067"/>
      <c r="G41" s="1067"/>
      <c r="H41" s="963"/>
    </row>
    <row r="42" spans="1:8" ht="16.5" customHeight="1">
      <c r="A42" s="953" t="s">
        <v>157</v>
      </c>
      <c r="B42" s="954"/>
      <c r="C42" s="954"/>
      <c r="D42" s="954" t="s">
        <v>906</v>
      </c>
      <c r="E42" s="954"/>
      <c r="F42" s="954"/>
      <c r="G42" s="954"/>
      <c r="H42" s="955"/>
    </row>
    <row r="43" spans="1:8" ht="52.5" customHeight="1">
      <c r="A43" s="956" t="s">
        <v>156</v>
      </c>
      <c r="B43" s="957"/>
      <c r="C43" s="957"/>
      <c r="D43" s="957" t="s">
        <v>905</v>
      </c>
      <c r="E43" s="957"/>
      <c r="F43" s="957"/>
      <c r="G43" s="957"/>
      <c r="H43" s="970"/>
    </row>
    <row r="44" spans="1:8" s="224" customFormat="1" ht="17.7" customHeight="1">
      <c r="A44" s="958" t="s">
        <v>213</v>
      </c>
      <c r="B44" s="958"/>
      <c r="C44" s="958"/>
      <c r="D44" s="958"/>
      <c r="E44" s="958"/>
      <c r="F44" s="958"/>
      <c r="G44" s="248">
        <v>17</v>
      </c>
      <c r="H44" s="509" t="s">
        <v>140</v>
      </c>
    </row>
    <row r="45" spans="1:8" ht="36" customHeight="1">
      <c r="A45" s="966" t="s">
        <v>158</v>
      </c>
      <c r="B45" s="961" t="s">
        <v>904</v>
      </c>
      <c r="C45" s="961"/>
      <c r="D45" s="961"/>
      <c r="E45" s="961"/>
      <c r="F45" s="961"/>
      <c r="G45" s="961"/>
      <c r="H45" s="962"/>
    </row>
    <row r="46" spans="1:8" ht="26.25" customHeight="1">
      <c r="A46" s="967"/>
      <c r="B46" s="963" t="s">
        <v>903</v>
      </c>
      <c r="C46" s="964"/>
      <c r="D46" s="964"/>
      <c r="E46" s="964"/>
      <c r="F46" s="964"/>
      <c r="G46" s="964"/>
      <c r="H46" s="964"/>
    </row>
    <row r="47" spans="1:8" ht="60" customHeight="1">
      <c r="A47" s="967"/>
      <c r="B47" s="963" t="s">
        <v>902</v>
      </c>
      <c r="C47" s="964"/>
      <c r="D47" s="964"/>
      <c r="E47" s="964"/>
      <c r="F47" s="964"/>
      <c r="G47" s="964"/>
      <c r="H47" s="964"/>
    </row>
    <row r="48" spans="1:8" ht="36" customHeight="1">
      <c r="A48" s="967"/>
      <c r="B48" s="1067" t="s">
        <v>901</v>
      </c>
      <c r="C48" s="1067"/>
      <c r="D48" s="1067"/>
      <c r="E48" s="1067"/>
      <c r="F48" s="1067"/>
      <c r="G48" s="1067"/>
      <c r="H48" s="963"/>
    </row>
    <row r="49" spans="1:8" ht="43.5" customHeight="1">
      <c r="A49" s="967"/>
      <c r="B49" s="963" t="s">
        <v>900</v>
      </c>
      <c r="C49" s="1070"/>
      <c r="D49" s="1070"/>
      <c r="E49" s="1070"/>
      <c r="F49" s="1070"/>
      <c r="G49" s="1070"/>
      <c r="H49" s="1070"/>
    </row>
    <row r="50" spans="1:8" ht="37.5" customHeight="1">
      <c r="A50" s="1066"/>
      <c r="B50" s="1068" t="s">
        <v>899</v>
      </c>
      <c r="C50" s="1068"/>
      <c r="D50" s="1068"/>
      <c r="E50" s="1068"/>
      <c r="F50" s="1068"/>
      <c r="G50" s="1068"/>
      <c r="H50" s="1069"/>
    </row>
    <row r="51" spans="1:8">
      <c r="A51" s="953" t="s">
        <v>157</v>
      </c>
      <c r="B51" s="954"/>
      <c r="C51" s="954"/>
      <c r="D51" s="996" t="s">
        <v>2712</v>
      </c>
      <c r="E51" s="996"/>
      <c r="F51" s="996"/>
      <c r="G51" s="996"/>
      <c r="H51" s="997"/>
    </row>
    <row r="52" spans="1:8" ht="45" customHeight="1">
      <c r="A52" s="956" t="s">
        <v>156</v>
      </c>
      <c r="B52" s="957"/>
      <c r="C52" s="957"/>
      <c r="D52" s="957" t="s">
        <v>898</v>
      </c>
      <c r="E52" s="957"/>
      <c r="F52" s="957"/>
      <c r="G52" s="957"/>
      <c r="H52" s="970"/>
    </row>
    <row r="53" spans="1:8" s="224" customFormat="1" ht="17.7" customHeight="1">
      <c r="A53" s="958" t="s">
        <v>159</v>
      </c>
      <c r="B53" s="958"/>
      <c r="C53" s="958"/>
      <c r="D53" s="958"/>
      <c r="E53" s="958"/>
      <c r="F53" s="958"/>
      <c r="G53" s="248">
        <v>4</v>
      </c>
      <c r="H53" s="509" t="s">
        <v>140</v>
      </c>
    </row>
    <row r="54" spans="1:8" ht="36.75" customHeight="1">
      <c r="A54" s="508" t="s">
        <v>158</v>
      </c>
      <c r="B54" s="1067" t="s">
        <v>897</v>
      </c>
      <c r="C54" s="1067"/>
      <c r="D54" s="1067"/>
      <c r="E54" s="1067"/>
      <c r="F54" s="1067"/>
      <c r="G54" s="1067"/>
      <c r="H54" s="963"/>
    </row>
    <row r="55" spans="1:8">
      <c r="A55" s="953" t="s">
        <v>157</v>
      </c>
      <c r="B55" s="954"/>
      <c r="C55" s="954"/>
      <c r="D55" s="996" t="s">
        <v>2712</v>
      </c>
      <c r="E55" s="996"/>
      <c r="F55" s="996"/>
      <c r="G55" s="996"/>
      <c r="H55" s="997"/>
    </row>
    <row r="56" spans="1:8" ht="27.6" customHeight="1">
      <c r="A56" s="956" t="s">
        <v>156</v>
      </c>
      <c r="B56" s="957"/>
      <c r="C56" s="957"/>
      <c r="D56" s="957" t="s">
        <v>896</v>
      </c>
      <c r="E56" s="957"/>
      <c r="F56" s="957"/>
      <c r="G56" s="957"/>
      <c r="H56" s="970"/>
    </row>
    <row r="57" spans="1:8" ht="10.199999999999999" customHeight="1">
      <c r="A57" s="234"/>
      <c r="B57" s="234"/>
      <c r="C57" s="234"/>
      <c r="D57" s="234"/>
      <c r="E57" s="234"/>
      <c r="F57" s="234"/>
      <c r="G57" s="234"/>
      <c r="H57" s="234"/>
    </row>
    <row r="58" spans="1:8" ht="15" customHeight="1">
      <c r="A58" s="235" t="s">
        <v>155</v>
      </c>
      <c r="B58" s="234"/>
      <c r="C58" s="234"/>
      <c r="D58" s="234"/>
      <c r="E58" s="234"/>
      <c r="F58" s="234"/>
      <c r="G58" s="234"/>
      <c r="H58" s="234"/>
    </row>
    <row r="59" spans="1:8" ht="27" customHeight="1">
      <c r="A59" s="965" t="s">
        <v>154</v>
      </c>
      <c r="B59" s="1073"/>
      <c r="C59" s="963" t="s">
        <v>895</v>
      </c>
      <c r="D59" s="964"/>
      <c r="E59" s="964"/>
      <c r="F59" s="964"/>
      <c r="G59" s="964"/>
      <c r="H59" s="964"/>
    </row>
    <row r="60" spans="1:8" ht="27" customHeight="1">
      <c r="A60" s="965"/>
      <c r="B60" s="1073"/>
      <c r="C60" s="1067" t="s">
        <v>894</v>
      </c>
      <c r="D60" s="1067"/>
      <c r="E60" s="1067"/>
      <c r="F60" s="1067"/>
      <c r="G60" s="1067"/>
      <c r="H60" s="963"/>
    </row>
    <row r="61" spans="1:8" ht="35.25" customHeight="1">
      <c r="A61" s="965"/>
      <c r="B61" s="1073"/>
      <c r="C61" s="1067" t="s">
        <v>893</v>
      </c>
      <c r="D61" s="1067"/>
      <c r="E61" s="1067"/>
      <c r="F61" s="1067"/>
      <c r="G61" s="1067"/>
      <c r="H61" s="963"/>
    </row>
    <row r="62" spans="1:8" ht="36" customHeight="1">
      <c r="A62" s="1074" t="s">
        <v>153</v>
      </c>
      <c r="B62" s="1075"/>
      <c r="C62" s="1067" t="s">
        <v>892</v>
      </c>
      <c r="D62" s="1067"/>
      <c r="E62" s="1067"/>
      <c r="F62" s="1067"/>
      <c r="G62" s="1067"/>
      <c r="H62" s="963"/>
    </row>
    <row r="63" spans="1:8" ht="36" customHeight="1">
      <c r="A63" s="1076"/>
      <c r="B63" s="1077"/>
      <c r="C63" s="963" t="s">
        <v>891</v>
      </c>
      <c r="D63" s="1070"/>
      <c r="E63" s="1070"/>
      <c r="F63" s="1070"/>
      <c r="G63" s="1070"/>
      <c r="H63" s="1070"/>
    </row>
    <row r="64" spans="1:8" ht="18.899999999999999" customHeight="1">
      <c r="A64" s="1078"/>
      <c r="B64" s="1079"/>
      <c r="C64" s="1067" t="s">
        <v>890</v>
      </c>
      <c r="D64" s="1067"/>
      <c r="E64" s="1067"/>
      <c r="F64" s="1067"/>
      <c r="G64" s="1067"/>
      <c r="H64" s="963"/>
    </row>
    <row r="65" spans="1:8" ht="10.199999999999999" customHeight="1">
      <c r="A65" s="234"/>
      <c r="B65" s="234"/>
      <c r="C65" s="234"/>
      <c r="D65" s="234"/>
      <c r="E65" s="234"/>
      <c r="F65" s="234"/>
      <c r="G65" s="234"/>
      <c r="H65" s="234"/>
    </row>
    <row r="66" spans="1:8" ht="15" customHeight="1">
      <c r="A66" s="235" t="s">
        <v>152</v>
      </c>
      <c r="B66" s="235"/>
      <c r="C66" s="235"/>
      <c r="D66" s="235"/>
      <c r="E66" s="235"/>
      <c r="F66" s="235"/>
      <c r="G66" s="234"/>
      <c r="H66" s="234"/>
    </row>
    <row r="67" spans="1:8" ht="16.2">
      <c r="A67" s="965" t="s">
        <v>151</v>
      </c>
      <c r="B67" s="965"/>
      <c r="C67" s="965"/>
      <c r="D67" s="965"/>
      <c r="E67" s="965"/>
      <c r="F67" s="965"/>
      <c r="G67" s="223">
        <v>3.5</v>
      </c>
      <c r="H67" s="218" t="s">
        <v>139</v>
      </c>
    </row>
    <row r="68" spans="1:8" ht="16.2">
      <c r="A68" s="965" t="s">
        <v>150</v>
      </c>
      <c r="B68" s="965"/>
      <c r="C68" s="965"/>
      <c r="D68" s="965"/>
      <c r="E68" s="965"/>
      <c r="F68" s="965"/>
      <c r="G68" s="223">
        <v>0.5</v>
      </c>
      <c r="H68" s="218" t="s">
        <v>139</v>
      </c>
    </row>
    <row r="69" spans="1:8">
      <c r="A69" s="507"/>
      <c r="B69" s="507"/>
      <c r="C69" s="507"/>
      <c r="D69" s="507"/>
      <c r="E69" s="507"/>
      <c r="F69" s="507"/>
      <c r="G69" s="222"/>
      <c r="H69" s="218"/>
    </row>
    <row r="70" spans="1:8">
      <c r="A70" s="972" t="s">
        <v>149</v>
      </c>
      <c r="B70" s="972"/>
      <c r="C70" s="972"/>
      <c r="D70" s="972"/>
      <c r="E70" s="972"/>
      <c r="F70" s="972"/>
      <c r="G70" s="528"/>
      <c r="H70" s="222"/>
    </row>
    <row r="71" spans="1:8" ht="17.7" customHeight="1">
      <c r="A71" s="964" t="s">
        <v>148</v>
      </c>
      <c r="B71" s="964"/>
      <c r="C71" s="964"/>
      <c r="D71" s="964"/>
      <c r="E71" s="218">
        <f>SUM(E72:E77)</f>
        <v>44</v>
      </c>
      <c r="F71" s="218" t="s">
        <v>140</v>
      </c>
      <c r="G71" s="219">
        <f>E71/25</f>
        <v>1.76</v>
      </c>
      <c r="H71" s="218" t="s">
        <v>139</v>
      </c>
    </row>
    <row r="72" spans="1:8" ht="17.7" customHeight="1">
      <c r="A72" s="234" t="s">
        <v>12</v>
      </c>
      <c r="B72" s="965" t="s">
        <v>14</v>
      </c>
      <c r="C72" s="965"/>
      <c r="D72" s="965"/>
      <c r="E72" s="218">
        <v>18</v>
      </c>
      <c r="F72" s="218" t="s">
        <v>140</v>
      </c>
      <c r="G72" s="569"/>
      <c r="H72" s="570"/>
    </row>
    <row r="73" spans="1:8" ht="17.7" customHeight="1">
      <c r="A73" s="234"/>
      <c r="B73" s="965" t="s">
        <v>147</v>
      </c>
      <c r="C73" s="965"/>
      <c r="D73" s="965"/>
      <c r="E73" s="218">
        <v>21</v>
      </c>
      <c r="F73" s="218" t="s">
        <v>140</v>
      </c>
      <c r="G73" s="569"/>
      <c r="H73" s="570"/>
    </row>
    <row r="74" spans="1:8" ht="17.7" customHeight="1">
      <c r="B74" s="1071" t="s">
        <v>146</v>
      </c>
      <c r="C74" s="1071"/>
      <c r="D74" s="1071"/>
      <c r="E74" s="232">
        <v>3</v>
      </c>
      <c r="F74" s="232" t="s">
        <v>140</v>
      </c>
      <c r="G74" s="221"/>
      <c r="H74" s="220"/>
    </row>
    <row r="75" spans="1:8" ht="17.7" customHeight="1">
      <c r="B75" s="1071" t="s">
        <v>145</v>
      </c>
      <c r="C75" s="1071"/>
      <c r="D75" s="1071"/>
      <c r="E75" s="232">
        <v>0</v>
      </c>
      <c r="F75" s="232" t="s">
        <v>140</v>
      </c>
      <c r="G75" s="221"/>
      <c r="H75" s="220"/>
    </row>
    <row r="76" spans="1:8" ht="17.7" customHeight="1">
      <c r="B76" s="1071" t="s">
        <v>144</v>
      </c>
      <c r="C76" s="1071"/>
      <c r="D76" s="1071"/>
      <c r="E76" s="232">
        <v>0</v>
      </c>
      <c r="F76" s="232" t="s">
        <v>140</v>
      </c>
      <c r="G76" s="221"/>
      <c r="H76" s="220"/>
    </row>
    <row r="77" spans="1:8" ht="17.7" customHeight="1">
      <c r="B77" s="1071" t="s">
        <v>143</v>
      </c>
      <c r="C77" s="1071"/>
      <c r="D77" s="1071"/>
      <c r="E77" s="232">
        <v>2</v>
      </c>
      <c r="F77" s="232" t="s">
        <v>140</v>
      </c>
      <c r="G77" s="221"/>
      <c r="H77" s="220"/>
    </row>
    <row r="78" spans="1:8" ht="31.2" customHeight="1">
      <c r="A78" s="1072" t="s">
        <v>142</v>
      </c>
      <c r="B78" s="1072"/>
      <c r="C78" s="1072"/>
      <c r="D78" s="1072"/>
      <c r="E78" s="232">
        <v>0</v>
      </c>
      <c r="F78" s="232" t="s">
        <v>140</v>
      </c>
      <c r="G78" s="233">
        <v>0</v>
      </c>
      <c r="H78" s="232" t="s">
        <v>139</v>
      </c>
    </row>
    <row r="79" spans="1:8" ht="17.7" customHeight="1">
      <c r="A79" s="1071" t="s">
        <v>141</v>
      </c>
      <c r="B79" s="1071"/>
      <c r="C79" s="1071"/>
      <c r="D79" s="1071"/>
      <c r="E79" s="232">
        <f>G79*25</f>
        <v>56.000000000000007</v>
      </c>
      <c r="F79" s="232" t="s">
        <v>140</v>
      </c>
      <c r="G79" s="233">
        <f>D6-G78-G71</f>
        <v>2.2400000000000002</v>
      </c>
      <c r="H79" s="232" t="s">
        <v>139</v>
      </c>
    </row>
    <row r="80" spans="1:8" ht="10.199999999999999" customHeight="1"/>
    <row r="83" spans="1:8">
      <c r="A83" s="217" t="s">
        <v>138</v>
      </c>
    </row>
    <row r="84" spans="1:8" ht="16.2">
      <c r="A84" s="989" t="s">
        <v>137</v>
      </c>
      <c r="B84" s="989"/>
      <c r="C84" s="989"/>
      <c r="D84" s="989"/>
      <c r="E84" s="989"/>
      <c r="F84" s="989"/>
      <c r="G84" s="989"/>
      <c r="H84" s="989"/>
    </row>
    <row r="85" spans="1:8">
      <c r="A85" s="217" t="s">
        <v>136</v>
      </c>
    </row>
    <row r="87" spans="1:8">
      <c r="A87" s="990" t="s">
        <v>135</v>
      </c>
      <c r="B87" s="990"/>
      <c r="C87" s="990"/>
      <c r="D87" s="990"/>
      <c r="E87" s="990"/>
      <c r="F87" s="990"/>
      <c r="G87" s="990"/>
      <c r="H87" s="990"/>
    </row>
    <row r="88" spans="1:8">
      <c r="A88" s="990"/>
      <c r="B88" s="990"/>
      <c r="C88" s="990"/>
      <c r="D88" s="990"/>
      <c r="E88" s="990"/>
      <c r="F88" s="990"/>
      <c r="G88" s="990"/>
      <c r="H88" s="990"/>
    </row>
    <row r="89" spans="1:8">
      <c r="A89" s="990"/>
      <c r="B89" s="990"/>
      <c r="C89" s="990"/>
      <c r="D89" s="990"/>
      <c r="E89" s="990"/>
      <c r="F89" s="990"/>
      <c r="G89" s="990"/>
      <c r="H89" s="990"/>
    </row>
  </sheetData>
  <mergeCells count="88">
    <mergeCell ref="A18:H18"/>
    <mergeCell ref="A8:C8"/>
    <mergeCell ref="D8:H8"/>
    <mergeCell ref="A9:C9"/>
    <mergeCell ref="D9:H9"/>
    <mergeCell ref="A11:H11"/>
    <mergeCell ref="A16:D16"/>
    <mergeCell ref="E16:H16"/>
    <mergeCell ref="A84:H84"/>
    <mergeCell ref="A87:H89"/>
    <mergeCell ref="B31:F31"/>
    <mergeCell ref="A12:H12"/>
    <mergeCell ref="A2:H2"/>
    <mergeCell ref="A5:H5"/>
    <mergeCell ref="A6:C6"/>
    <mergeCell ref="D6:H6"/>
    <mergeCell ref="A7:C7"/>
    <mergeCell ref="D7:H7"/>
    <mergeCell ref="A13:D13"/>
    <mergeCell ref="E13:H13"/>
    <mergeCell ref="A14:D14"/>
    <mergeCell ref="E14:H14"/>
    <mergeCell ref="A15:D15"/>
    <mergeCell ref="E15:H15"/>
    <mergeCell ref="A29:H29"/>
    <mergeCell ref="B26:F26"/>
    <mergeCell ref="A35:A41"/>
    <mergeCell ref="B35:H35"/>
    <mergeCell ref="B39:H39"/>
    <mergeCell ref="A34:F34"/>
    <mergeCell ref="B41:H41"/>
    <mergeCell ref="A19:B19"/>
    <mergeCell ref="C19:H19"/>
    <mergeCell ref="D42:H42"/>
    <mergeCell ref="B30:F30"/>
    <mergeCell ref="A21:D21"/>
    <mergeCell ref="A22:A23"/>
    <mergeCell ref="B22:F23"/>
    <mergeCell ref="G22:H22"/>
    <mergeCell ref="A24:H24"/>
    <mergeCell ref="B25:F25"/>
    <mergeCell ref="A27:H27"/>
    <mergeCell ref="B28:F28"/>
    <mergeCell ref="B36:H36"/>
    <mergeCell ref="B37:H37"/>
    <mergeCell ref="B38:H38"/>
    <mergeCell ref="B40:H40"/>
    <mergeCell ref="A68:F68"/>
    <mergeCell ref="D56:H56"/>
    <mergeCell ref="C63:H63"/>
    <mergeCell ref="A70:F70"/>
    <mergeCell ref="A55:C55"/>
    <mergeCell ref="D55:H55"/>
    <mergeCell ref="A56:C56"/>
    <mergeCell ref="C60:H60"/>
    <mergeCell ref="A62:B64"/>
    <mergeCell ref="A42:C42"/>
    <mergeCell ref="C62:H62"/>
    <mergeCell ref="C64:H64"/>
    <mergeCell ref="A67:F67"/>
    <mergeCell ref="A79:D79"/>
    <mergeCell ref="A71:D71"/>
    <mergeCell ref="B72:D72"/>
    <mergeCell ref="B73:D73"/>
    <mergeCell ref="B74:D74"/>
    <mergeCell ref="B75:D75"/>
    <mergeCell ref="B76:D76"/>
    <mergeCell ref="B77:D77"/>
    <mergeCell ref="A78:D78"/>
    <mergeCell ref="A59:B61"/>
    <mergeCell ref="C59:H59"/>
    <mergeCell ref="C61:H61"/>
    <mergeCell ref="B54:H54"/>
    <mergeCell ref="B50:H50"/>
    <mergeCell ref="B47:H47"/>
    <mergeCell ref="B49:H49"/>
    <mergeCell ref="B46:H46"/>
    <mergeCell ref="A51:C51"/>
    <mergeCell ref="D51:H51"/>
    <mergeCell ref="A52:C52"/>
    <mergeCell ref="A53:F53"/>
    <mergeCell ref="D52:H52"/>
    <mergeCell ref="D43:H43"/>
    <mergeCell ref="A43:C43"/>
    <mergeCell ref="A44:F44"/>
    <mergeCell ref="A45:A50"/>
    <mergeCell ref="B45:H45"/>
    <mergeCell ref="B48:H4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zoomScaleNormal="100" zoomScaleSheetLayoutView="118" workbookViewId="0"/>
  </sheetViews>
  <sheetFormatPr defaultColWidth="8" defaultRowHeight="13.8"/>
  <cols>
    <col min="1" max="1" width="8.3984375" style="236" customWidth="1"/>
    <col min="2" max="2" width="10.5" style="236" customWidth="1"/>
    <col min="3" max="3" width="5.09765625" style="236" customWidth="1"/>
    <col min="4" max="4" width="19.5" style="236" customWidth="1"/>
    <col min="5" max="5" width="8.3984375" style="236" customWidth="1"/>
    <col min="6" max="6" width="7.69921875" style="236" customWidth="1"/>
    <col min="7" max="7" width="11.3984375" style="236" customWidth="1"/>
    <col min="8" max="8" width="8.69921875" style="236" customWidth="1"/>
    <col min="9" max="16384" width="8" style="236"/>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33</v>
      </c>
      <c r="B5" s="993"/>
      <c r="C5" s="993"/>
      <c r="D5" s="993"/>
      <c r="E5" s="993"/>
      <c r="F5" s="993"/>
      <c r="G5" s="993"/>
      <c r="H5" s="993"/>
    </row>
    <row r="6" spans="1:8" s="423" customFormat="1" ht="17.399999999999999" customHeight="1">
      <c r="A6" s="890" t="s">
        <v>10</v>
      </c>
      <c r="B6" s="984"/>
      <c r="C6" s="984"/>
      <c r="D6" s="984">
        <v>5</v>
      </c>
      <c r="E6" s="984"/>
      <c r="F6" s="984"/>
      <c r="G6" s="984"/>
      <c r="H6" s="985"/>
    </row>
    <row r="7" spans="1:8" s="423" customFormat="1" ht="17.399999999999999" customHeight="1">
      <c r="A7" s="890" t="s">
        <v>9</v>
      </c>
      <c r="B7" s="984"/>
      <c r="C7" s="984"/>
      <c r="D7" s="994" t="s">
        <v>243</v>
      </c>
      <c r="E7" s="994"/>
      <c r="F7" s="994"/>
      <c r="G7" s="994"/>
      <c r="H7" s="995"/>
    </row>
    <row r="8" spans="1:8" s="423" customFormat="1" ht="17.399999999999999" customHeight="1">
      <c r="A8" s="890" t="s">
        <v>13</v>
      </c>
      <c r="B8" s="984"/>
      <c r="C8" s="984"/>
      <c r="D8" s="996" t="s">
        <v>190</v>
      </c>
      <c r="E8" s="996"/>
      <c r="F8" s="996"/>
      <c r="G8" s="996"/>
      <c r="H8" s="997"/>
    </row>
    <row r="9" spans="1:8" s="423" customFormat="1" ht="17.399999999999999" customHeight="1">
      <c r="A9" s="890" t="s">
        <v>189</v>
      </c>
      <c r="B9" s="984"/>
      <c r="C9" s="984"/>
      <c r="D9" s="996" t="s">
        <v>237</v>
      </c>
      <c r="E9" s="996"/>
      <c r="F9" s="996"/>
      <c r="G9" s="996"/>
      <c r="H9" s="997"/>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984"/>
      <c r="C13" s="984"/>
      <c r="D13" s="984"/>
      <c r="E13" s="984" t="s">
        <v>185</v>
      </c>
      <c r="F13" s="984"/>
      <c r="G13" s="984"/>
      <c r="H13" s="985"/>
    </row>
    <row r="14" spans="1:8" s="423" customFormat="1" ht="17.850000000000001" customHeight="1">
      <c r="A14" s="890" t="s">
        <v>184</v>
      </c>
      <c r="B14" s="984"/>
      <c r="C14" s="984"/>
      <c r="D14" s="984"/>
      <c r="E14" s="984" t="s">
        <v>183</v>
      </c>
      <c r="F14" s="984"/>
      <c r="G14" s="984"/>
      <c r="H14" s="985"/>
    </row>
    <row r="15" spans="1:8" s="423" customFormat="1" ht="17.850000000000001" customHeight="1">
      <c r="A15" s="890" t="s">
        <v>182</v>
      </c>
      <c r="B15" s="984"/>
      <c r="C15" s="984"/>
      <c r="D15" s="984"/>
      <c r="E15" s="986" t="s">
        <v>2713</v>
      </c>
      <c r="F15" s="986"/>
      <c r="G15" s="986"/>
      <c r="H15" s="987"/>
    </row>
    <row r="16" spans="1:8" s="423" customFormat="1" ht="17.850000000000001" customHeight="1">
      <c r="A16" s="890" t="s">
        <v>181</v>
      </c>
      <c r="B16" s="984"/>
      <c r="C16" s="984"/>
      <c r="D16" s="984"/>
      <c r="E16" s="984" t="s">
        <v>180</v>
      </c>
      <c r="F16" s="984"/>
      <c r="G16" s="984"/>
      <c r="H16" s="985"/>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6.6" customHeight="1">
      <c r="A19" s="892" t="s">
        <v>178</v>
      </c>
      <c r="B19" s="892"/>
      <c r="C19" s="893" t="s">
        <v>827</v>
      </c>
      <c r="D19" s="893"/>
      <c r="E19" s="893"/>
      <c r="F19" s="893"/>
      <c r="G19" s="893"/>
      <c r="H19" s="891"/>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78" t="s">
        <v>174</v>
      </c>
      <c r="C22" s="978"/>
      <c r="D22" s="978"/>
      <c r="E22" s="978"/>
      <c r="F22" s="978"/>
      <c r="G22" s="978" t="s">
        <v>173</v>
      </c>
      <c r="H22" s="979"/>
    </row>
    <row r="23" spans="1:8" s="423" customFormat="1" ht="27" customHeight="1">
      <c r="A23" s="977"/>
      <c r="B23" s="978"/>
      <c r="C23" s="978"/>
      <c r="D23" s="978"/>
      <c r="E23" s="978"/>
      <c r="F23" s="978"/>
      <c r="G23" s="565" t="s">
        <v>172</v>
      </c>
      <c r="H23" s="566" t="s">
        <v>171</v>
      </c>
    </row>
    <row r="24" spans="1:8" s="423" customFormat="1" ht="17.850000000000001" customHeight="1">
      <c r="A24" s="977" t="s">
        <v>170</v>
      </c>
      <c r="B24" s="978"/>
      <c r="C24" s="978"/>
      <c r="D24" s="978"/>
      <c r="E24" s="978"/>
      <c r="F24" s="978"/>
      <c r="G24" s="978"/>
      <c r="H24" s="979"/>
    </row>
    <row r="25" spans="1:8" s="423" customFormat="1" ht="54.75" customHeight="1">
      <c r="A25" s="567" t="s">
        <v>512</v>
      </c>
      <c r="B25" s="1109" t="s">
        <v>511</v>
      </c>
      <c r="C25" s="1110"/>
      <c r="D25" s="1110"/>
      <c r="E25" s="1110"/>
      <c r="F25" s="1110"/>
      <c r="G25" s="571" t="s">
        <v>169</v>
      </c>
      <c r="H25" s="568" t="s">
        <v>162</v>
      </c>
    </row>
    <row r="26" spans="1:8" s="423" customFormat="1" ht="45" customHeight="1">
      <c r="A26" s="567" t="s">
        <v>510</v>
      </c>
      <c r="B26" s="1109" t="s">
        <v>509</v>
      </c>
      <c r="C26" s="1110"/>
      <c r="D26" s="1110"/>
      <c r="E26" s="1110"/>
      <c r="F26" s="1110"/>
      <c r="G26" s="571" t="s">
        <v>508</v>
      </c>
      <c r="H26" s="568" t="s">
        <v>162</v>
      </c>
    </row>
    <row r="27" spans="1:8" s="423" customFormat="1" ht="17.850000000000001" customHeight="1">
      <c r="A27" s="977" t="s">
        <v>167</v>
      </c>
      <c r="B27" s="978"/>
      <c r="C27" s="978"/>
      <c r="D27" s="978"/>
      <c r="E27" s="978"/>
      <c r="F27" s="978"/>
      <c r="G27" s="978"/>
      <c r="H27" s="979"/>
    </row>
    <row r="28" spans="1:8" s="423" customFormat="1" ht="36.75" customHeight="1">
      <c r="A28" s="567" t="s">
        <v>507</v>
      </c>
      <c r="B28" s="891" t="s">
        <v>506</v>
      </c>
      <c r="C28" s="892"/>
      <c r="D28" s="892"/>
      <c r="E28" s="892"/>
      <c r="F28" s="1108"/>
      <c r="G28" s="571" t="s">
        <v>505</v>
      </c>
      <c r="H28" s="568" t="s">
        <v>162</v>
      </c>
    </row>
    <row r="29" spans="1:8" s="423" customFormat="1" ht="39.75" customHeight="1">
      <c r="A29" s="567" t="s">
        <v>504</v>
      </c>
      <c r="B29" s="891" t="s">
        <v>2714</v>
      </c>
      <c r="C29" s="892"/>
      <c r="D29" s="892"/>
      <c r="E29" s="892"/>
      <c r="F29" s="892"/>
      <c r="G29" s="571" t="s">
        <v>503</v>
      </c>
      <c r="H29" s="568" t="s">
        <v>162</v>
      </c>
    </row>
    <row r="30" spans="1:8" s="423" customFormat="1" ht="17.850000000000001" customHeight="1">
      <c r="A30" s="977" t="s">
        <v>163</v>
      </c>
      <c r="B30" s="978"/>
      <c r="C30" s="978"/>
      <c r="D30" s="978"/>
      <c r="E30" s="978"/>
      <c r="F30" s="978"/>
      <c r="G30" s="978"/>
      <c r="H30" s="979"/>
    </row>
    <row r="31" spans="1:8" s="423" customFormat="1" ht="36.75" customHeight="1">
      <c r="A31" s="567" t="s">
        <v>502</v>
      </c>
      <c r="B31" s="891" t="s">
        <v>501</v>
      </c>
      <c r="C31" s="892"/>
      <c r="D31" s="892"/>
      <c r="E31" s="892"/>
      <c r="F31" s="1108"/>
      <c r="G31" s="571" t="s">
        <v>226</v>
      </c>
      <c r="H31" s="568" t="s">
        <v>162</v>
      </c>
    </row>
    <row r="32" spans="1:8" s="423" customFormat="1" ht="37.5" customHeight="1">
      <c r="A32" s="567" t="s">
        <v>500</v>
      </c>
      <c r="B32" s="891" t="s">
        <v>499</v>
      </c>
      <c r="C32" s="892"/>
      <c r="D32" s="892"/>
      <c r="E32" s="892"/>
      <c r="F32" s="1108"/>
      <c r="G32" s="571" t="s">
        <v>223</v>
      </c>
      <c r="H32" s="568" t="s">
        <v>162</v>
      </c>
    </row>
    <row r="33" spans="1:16" ht="10.199999999999999" customHeight="1">
      <c r="A33" s="577"/>
      <c r="B33" s="577"/>
      <c r="C33" s="577"/>
      <c r="D33" s="577"/>
      <c r="E33" s="577"/>
      <c r="F33" s="577"/>
      <c r="G33" s="577"/>
      <c r="H33" s="577"/>
    </row>
    <row r="34" spans="1:16" ht="15" customHeight="1">
      <c r="A34" s="578" t="s">
        <v>161</v>
      </c>
      <c r="B34" s="577"/>
      <c r="C34" s="577"/>
      <c r="D34" s="577"/>
      <c r="E34" s="577"/>
      <c r="F34" s="577"/>
      <c r="G34" s="577"/>
      <c r="H34" s="577"/>
    </row>
    <row r="35" spans="1:16" s="237" customFormat="1" ht="17.7" customHeight="1">
      <c r="A35" s="1102" t="s">
        <v>160</v>
      </c>
      <c r="B35" s="1102"/>
      <c r="C35" s="1102"/>
      <c r="D35" s="1102"/>
      <c r="E35" s="1102"/>
      <c r="F35" s="1102"/>
      <c r="G35" s="579">
        <v>9</v>
      </c>
      <c r="H35" s="521" t="s">
        <v>140</v>
      </c>
    </row>
    <row r="36" spans="1:16" ht="41.25" customHeight="1">
      <c r="A36" s="1103" t="s">
        <v>158</v>
      </c>
      <c r="B36" s="1091" t="s">
        <v>498</v>
      </c>
      <c r="C36" s="1092"/>
      <c r="D36" s="1092"/>
      <c r="E36" s="1092"/>
      <c r="F36" s="1092"/>
      <c r="G36" s="1092"/>
      <c r="H36" s="1092"/>
    </row>
    <row r="37" spans="1:16" ht="20.399999999999999" customHeight="1">
      <c r="A37" s="1104"/>
      <c r="B37" s="1091" t="s">
        <v>497</v>
      </c>
      <c r="C37" s="1092"/>
      <c r="D37" s="1092"/>
      <c r="E37" s="1092"/>
      <c r="F37" s="1092"/>
      <c r="G37" s="1092"/>
      <c r="H37" s="1092"/>
    </row>
    <row r="38" spans="1:16" ht="26.4" customHeight="1">
      <c r="A38" s="1104"/>
      <c r="B38" s="1105" t="s">
        <v>496</v>
      </c>
      <c r="C38" s="1089"/>
      <c r="D38" s="1089"/>
      <c r="E38" s="1089"/>
      <c r="F38" s="1089"/>
      <c r="G38" s="1089"/>
      <c r="H38" s="1089"/>
    </row>
    <row r="39" spans="1:16" ht="33.6" customHeight="1">
      <c r="A39" s="1104"/>
      <c r="B39" s="1091" t="s">
        <v>495</v>
      </c>
      <c r="C39" s="1092"/>
      <c r="D39" s="1092"/>
      <c r="E39" s="1092"/>
      <c r="F39" s="1092"/>
      <c r="G39" s="1092"/>
      <c r="H39" s="1092"/>
    </row>
    <row r="40" spans="1:16" ht="31.5" customHeight="1">
      <c r="A40" s="1104"/>
      <c r="B40" s="1091" t="s">
        <v>494</v>
      </c>
      <c r="C40" s="1092"/>
      <c r="D40" s="1092"/>
      <c r="E40" s="1092"/>
      <c r="F40" s="1092"/>
      <c r="G40" s="1092"/>
      <c r="H40" s="1092"/>
    </row>
    <row r="41" spans="1:16" ht="14.1" customHeight="1">
      <c r="A41" s="1099" t="s">
        <v>157</v>
      </c>
      <c r="B41" s="1100"/>
      <c r="C41" s="1100"/>
      <c r="D41" s="1100" t="s">
        <v>493</v>
      </c>
      <c r="E41" s="1100"/>
      <c r="F41" s="1100"/>
      <c r="G41" s="1100"/>
      <c r="H41" s="1101"/>
    </row>
    <row r="42" spans="1:16" ht="52.5" customHeight="1">
      <c r="A42" s="1087" t="s">
        <v>156</v>
      </c>
      <c r="B42" s="1088"/>
      <c r="C42" s="1088"/>
      <c r="D42" s="1088" t="s">
        <v>492</v>
      </c>
      <c r="E42" s="1088"/>
      <c r="F42" s="1088"/>
      <c r="G42" s="1088"/>
      <c r="H42" s="1106"/>
    </row>
    <row r="43" spans="1:16" s="237" customFormat="1" ht="17.7" customHeight="1">
      <c r="A43" s="1102" t="s">
        <v>159</v>
      </c>
      <c r="B43" s="1102"/>
      <c r="C43" s="1102"/>
      <c r="D43" s="1102"/>
      <c r="E43" s="1102"/>
      <c r="F43" s="1102"/>
      <c r="G43" s="579">
        <v>27</v>
      </c>
      <c r="H43" s="521" t="s">
        <v>140</v>
      </c>
    </row>
    <row r="44" spans="1:16" ht="71.25" customHeight="1">
      <c r="A44" s="1095" t="s">
        <v>158</v>
      </c>
      <c r="B44" s="1093" t="s">
        <v>491</v>
      </c>
      <c r="C44" s="1094"/>
      <c r="D44" s="1094"/>
      <c r="E44" s="1094"/>
      <c r="F44" s="1094"/>
      <c r="G44" s="1094"/>
      <c r="H44" s="1094"/>
      <c r="J44" s="238"/>
      <c r="K44" s="238"/>
      <c r="L44" s="238"/>
      <c r="M44" s="238"/>
      <c r="N44" s="238"/>
      <c r="O44" s="238"/>
      <c r="P44" s="238"/>
    </row>
    <row r="45" spans="1:16" ht="37.950000000000003" customHeight="1">
      <c r="A45" s="1096"/>
      <c r="B45" s="1093" t="s">
        <v>490</v>
      </c>
      <c r="C45" s="1094"/>
      <c r="D45" s="1094"/>
      <c r="E45" s="1094"/>
      <c r="F45" s="1094"/>
      <c r="G45" s="1094"/>
      <c r="H45" s="1094"/>
      <c r="J45" s="238"/>
      <c r="K45" s="238"/>
      <c r="L45" s="238"/>
      <c r="M45" s="238"/>
      <c r="N45" s="238"/>
      <c r="O45" s="238"/>
      <c r="P45" s="238"/>
    </row>
    <row r="46" spans="1:16" ht="34.200000000000003" customHeight="1">
      <c r="A46" s="1096"/>
      <c r="B46" s="1093" t="s">
        <v>489</v>
      </c>
      <c r="C46" s="1094"/>
      <c r="D46" s="1094"/>
      <c r="E46" s="1094"/>
      <c r="F46" s="1094"/>
      <c r="G46" s="1094"/>
      <c r="H46" s="1094"/>
      <c r="J46" s="238"/>
      <c r="K46" s="238"/>
      <c r="L46" s="238"/>
      <c r="M46" s="238"/>
      <c r="N46" s="238"/>
      <c r="O46" s="238"/>
      <c r="P46" s="238"/>
    </row>
    <row r="47" spans="1:16" ht="33" customHeight="1">
      <c r="A47" s="1096"/>
      <c r="B47" s="1093" t="s">
        <v>488</v>
      </c>
      <c r="C47" s="1094"/>
      <c r="D47" s="1094"/>
      <c r="E47" s="1094"/>
      <c r="F47" s="1094"/>
      <c r="G47" s="1094"/>
      <c r="H47" s="1094"/>
      <c r="J47" s="238"/>
      <c r="K47" s="238"/>
      <c r="L47" s="238"/>
      <c r="M47" s="238"/>
      <c r="N47" s="238"/>
      <c r="O47" s="238"/>
      <c r="P47" s="238"/>
    </row>
    <row r="48" spans="1:16" ht="45.9" customHeight="1">
      <c r="A48" s="1096"/>
      <c r="B48" s="1093" t="s">
        <v>487</v>
      </c>
      <c r="C48" s="1094"/>
      <c r="D48" s="1094"/>
      <c r="E48" s="1094"/>
      <c r="F48" s="1094"/>
      <c r="G48" s="1094"/>
      <c r="H48" s="1094"/>
      <c r="J48" s="238"/>
      <c r="K48" s="238"/>
      <c r="L48" s="238"/>
      <c r="M48" s="238"/>
      <c r="N48" s="238"/>
      <c r="O48" s="238"/>
      <c r="P48" s="238"/>
    </row>
    <row r="49" spans="1:16" ht="53.25" customHeight="1">
      <c r="A49" s="1097"/>
      <c r="B49" s="1093" t="s">
        <v>486</v>
      </c>
      <c r="C49" s="1094"/>
      <c r="D49" s="1094"/>
      <c r="E49" s="1094"/>
      <c r="F49" s="1094"/>
      <c r="G49" s="1094"/>
      <c r="H49" s="1094"/>
      <c r="J49" s="238"/>
      <c r="K49" s="238"/>
      <c r="L49" s="238"/>
      <c r="M49" s="238"/>
      <c r="N49" s="238"/>
      <c r="O49" s="238"/>
      <c r="P49" s="238"/>
    </row>
    <row r="50" spans="1:16">
      <c r="A50" s="1099" t="s">
        <v>157</v>
      </c>
      <c r="B50" s="1100"/>
      <c r="C50" s="1100"/>
      <c r="D50" s="1100" t="s">
        <v>485</v>
      </c>
      <c r="E50" s="1100"/>
      <c r="F50" s="1100"/>
      <c r="G50" s="1100"/>
      <c r="H50" s="1101"/>
      <c r="J50" s="238"/>
      <c r="K50" s="238"/>
      <c r="L50" s="238"/>
      <c r="M50" s="238"/>
      <c r="N50" s="238"/>
      <c r="O50" s="238"/>
      <c r="P50" s="238"/>
    </row>
    <row r="51" spans="1:16" ht="44.4" customHeight="1">
      <c r="A51" s="1087" t="s">
        <v>156</v>
      </c>
      <c r="B51" s="1088"/>
      <c r="C51" s="1088"/>
      <c r="D51" s="1088" t="s">
        <v>484</v>
      </c>
      <c r="E51" s="1088"/>
      <c r="F51" s="1088"/>
      <c r="G51" s="1088"/>
      <c r="H51" s="1106"/>
      <c r="J51" s="238"/>
      <c r="K51" s="238"/>
      <c r="L51" s="238"/>
      <c r="M51" s="238"/>
      <c r="N51" s="238"/>
      <c r="O51" s="238"/>
      <c r="P51" s="238"/>
    </row>
    <row r="52" spans="1:16" ht="10.199999999999999" customHeight="1">
      <c r="A52" s="577"/>
      <c r="B52" s="577"/>
      <c r="C52" s="577"/>
      <c r="D52" s="577"/>
      <c r="E52" s="577"/>
      <c r="F52" s="577"/>
      <c r="G52" s="577"/>
      <c r="H52" s="577"/>
    </row>
    <row r="53" spans="1:16" ht="15" customHeight="1">
      <c r="A53" s="578" t="s">
        <v>155</v>
      </c>
      <c r="B53" s="577"/>
      <c r="C53" s="577"/>
      <c r="D53" s="577"/>
      <c r="E53" s="577"/>
      <c r="F53" s="577"/>
      <c r="G53" s="577"/>
      <c r="H53" s="577"/>
    </row>
    <row r="54" spans="1:16" ht="30" customHeight="1">
      <c r="A54" s="1089" t="s">
        <v>154</v>
      </c>
      <c r="B54" s="1090"/>
      <c r="C54" s="1091" t="s">
        <v>483</v>
      </c>
      <c r="D54" s="1092"/>
      <c r="E54" s="1092"/>
      <c r="F54" s="1092"/>
      <c r="G54" s="1092"/>
      <c r="H54" s="1092"/>
    </row>
    <row r="55" spans="1:16" ht="36.75" customHeight="1">
      <c r="A55" s="1089"/>
      <c r="B55" s="1090"/>
      <c r="C55" s="1091" t="s">
        <v>482</v>
      </c>
      <c r="D55" s="1092"/>
      <c r="E55" s="1092"/>
      <c r="F55" s="1092"/>
      <c r="G55" s="1092"/>
      <c r="H55" s="1092"/>
    </row>
    <row r="56" spans="1:16" ht="36" customHeight="1">
      <c r="A56" s="1089"/>
      <c r="B56" s="1090"/>
      <c r="C56" s="1091" t="s">
        <v>481</v>
      </c>
      <c r="D56" s="1092"/>
      <c r="E56" s="1092"/>
      <c r="F56" s="1092"/>
      <c r="G56" s="1092"/>
      <c r="H56" s="1092"/>
    </row>
    <row r="57" spans="1:16" ht="36.75" customHeight="1">
      <c r="A57" s="1081" t="s">
        <v>153</v>
      </c>
      <c r="B57" s="1082"/>
      <c r="C57" s="1091" t="s">
        <v>480</v>
      </c>
      <c r="D57" s="1092"/>
      <c r="E57" s="1092"/>
      <c r="F57" s="1092"/>
      <c r="G57" s="1092"/>
      <c r="H57" s="1092"/>
    </row>
    <row r="58" spans="1:16" ht="39.75" customHeight="1">
      <c r="A58" s="1083"/>
      <c r="B58" s="1084"/>
      <c r="C58" s="1091" t="s">
        <v>479</v>
      </c>
      <c r="D58" s="1092"/>
      <c r="E58" s="1092"/>
      <c r="F58" s="1092"/>
      <c r="G58" s="1092"/>
      <c r="H58" s="1092"/>
    </row>
    <row r="59" spans="1:16" ht="27" customHeight="1">
      <c r="A59" s="1085"/>
      <c r="B59" s="1086"/>
      <c r="C59" s="1091" t="s">
        <v>478</v>
      </c>
      <c r="D59" s="1092"/>
      <c r="E59" s="1092"/>
      <c r="F59" s="1092"/>
      <c r="G59" s="1092"/>
      <c r="H59" s="1092"/>
    </row>
    <row r="60" spans="1:16" ht="10.199999999999999" customHeight="1">
      <c r="A60" s="577"/>
      <c r="B60" s="577"/>
      <c r="C60" s="577"/>
      <c r="D60" s="577"/>
      <c r="E60" s="577"/>
      <c r="F60" s="577"/>
      <c r="G60" s="577"/>
      <c r="H60" s="577"/>
    </row>
    <row r="61" spans="1:16" ht="15" customHeight="1">
      <c r="A61" s="578" t="s">
        <v>152</v>
      </c>
      <c r="B61" s="578"/>
      <c r="C61" s="578"/>
      <c r="D61" s="578"/>
      <c r="E61" s="578"/>
      <c r="F61" s="578"/>
      <c r="G61" s="577"/>
      <c r="H61" s="577"/>
    </row>
    <row r="62" spans="1:16" ht="16.2">
      <c r="A62" s="1089" t="s">
        <v>151</v>
      </c>
      <c r="B62" s="1089"/>
      <c r="C62" s="1089"/>
      <c r="D62" s="1089"/>
      <c r="E62" s="1089"/>
      <c r="F62" s="1089"/>
      <c r="G62" s="258">
        <v>5</v>
      </c>
      <c r="H62" s="254" t="s">
        <v>139</v>
      </c>
    </row>
    <row r="63" spans="1:16" ht="16.2">
      <c r="A63" s="1089" t="s">
        <v>150</v>
      </c>
      <c r="B63" s="1089"/>
      <c r="C63" s="1089"/>
      <c r="D63" s="1089"/>
      <c r="E63" s="1089"/>
      <c r="F63" s="1089"/>
      <c r="G63" s="258">
        <v>0</v>
      </c>
      <c r="H63" s="254" t="s">
        <v>139</v>
      </c>
    </row>
    <row r="64" spans="1:16">
      <c r="A64" s="520"/>
      <c r="B64" s="520"/>
      <c r="C64" s="520"/>
      <c r="D64" s="520"/>
      <c r="E64" s="520"/>
      <c r="F64" s="520"/>
      <c r="G64" s="256"/>
      <c r="H64" s="254"/>
    </row>
    <row r="65" spans="1:8">
      <c r="A65" s="1098" t="s">
        <v>149</v>
      </c>
      <c r="B65" s="1098"/>
      <c r="C65" s="1098"/>
      <c r="D65" s="1098"/>
      <c r="E65" s="1098"/>
      <c r="F65" s="1098"/>
      <c r="G65" s="257"/>
      <c r="H65" s="256"/>
    </row>
    <row r="66" spans="1:8" ht="17.7" customHeight="1">
      <c r="A66" s="1092" t="s">
        <v>148</v>
      </c>
      <c r="B66" s="1092"/>
      <c r="C66" s="1092"/>
      <c r="D66" s="1092"/>
      <c r="E66" s="254">
        <f>SUM(E67:E72)</f>
        <v>42</v>
      </c>
      <c r="F66" s="254" t="s">
        <v>140</v>
      </c>
      <c r="G66" s="255">
        <f>E66/25</f>
        <v>1.68</v>
      </c>
      <c r="H66" s="254" t="s">
        <v>139</v>
      </c>
    </row>
    <row r="67" spans="1:8" ht="17.7" customHeight="1">
      <c r="A67" s="577" t="s">
        <v>12</v>
      </c>
      <c r="B67" s="1089" t="s">
        <v>14</v>
      </c>
      <c r="C67" s="1089"/>
      <c r="D67" s="1089"/>
      <c r="E67" s="254">
        <f>G35</f>
        <v>9</v>
      </c>
      <c r="F67" s="254" t="s">
        <v>140</v>
      </c>
      <c r="G67" s="238"/>
      <c r="H67" s="580"/>
    </row>
    <row r="68" spans="1:8" ht="17.7" customHeight="1">
      <c r="A68" s="577"/>
      <c r="B68" s="1089" t="s">
        <v>147</v>
      </c>
      <c r="C68" s="1089"/>
      <c r="D68" s="1089"/>
      <c r="E68" s="254">
        <f>G43</f>
        <v>27</v>
      </c>
      <c r="F68" s="254" t="s">
        <v>140</v>
      </c>
      <c r="G68" s="238"/>
      <c r="H68" s="580"/>
    </row>
    <row r="69" spans="1:8" ht="17.7" customHeight="1">
      <c r="A69" s="577"/>
      <c r="B69" s="1089" t="s">
        <v>146</v>
      </c>
      <c r="C69" s="1089"/>
      <c r="D69" s="1089"/>
      <c r="E69" s="254">
        <v>3</v>
      </c>
      <c r="F69" s="254" t="s">
        <v>140</v>
      </c>
      <c r="G69" s="238"/>
      <c r="H69" s="580"/>
    </row>
    <row r="70" spans="1:8" ht="17.7" customHeight="1">
      <c r="A70" s="577"/>
      <c r="B70" s="1089" t="s">
        <v>145</v>
      </c>
      <c r="C70" s="1089"/>
      <c r="D70" s="1089"/>
      <c r="E70" s="254">
        <v>0</v>
      </c>
      <c r="F70" s="254" t="s">
        <v>140</v>
      </c>
      <c r="G70" s="238"/>
      <c r="H70" s="580"/>
    </row>
    <row r="71" spans="1:8" ht="17.7" customHeight="1">
      <c r="A71" s="577"/>
      <c r="B71" s="1089" t="s">
        <v>144</v>
      </c>
      <c r="C71" s="1089"/>
      <c r="D71" s="1089"/>
      <c r="E71" s="254">
        <v>0</v>
      </c>
      <c r="F71" s="254" t="s">
        <v>140</v>
      </c>
      <c r="G71" s="238"/>
      <c r="H71" s="580"/>
    </row>
    <row r="72" spans="1:8" ht="17.7" customHeight="1">
      <c r="A72" s="577"/>
      <c r="B72" s="1089" t="s">
        <v>143</v>
      </c>
      <c r="C72" s="1089"/>
      <c r="D72" s="1089"/>
      <c r="E72" s="254">
        <v>3</v>
      </c>
      <c r="F72" s="254" t="s">
        <v>140</v>
      </c>
      <c r="G72" s="238"/>
      <c r="H72" s="580"/>
    </row>
    <row r="73" spans="1:8" ht="31.2" customHeight="1">
      <c r="A73" s="1092" t="s">
        <v>142</v>
      </c>
      <c r="B73" s="1092"/>
      <c r="C73" s="1092"/>
      <c r="D73" s="1092"/>
      <c r="E73" s="254">
        <v>0</v>
      </c>
      <c r="F73" s="254" t="s">
        <v>140</v>
      </c>
      <c r="G73" s="255">
        <v>0</v>
      </c>
      <c r="H73" s="254" t="s">
        <v>139</v>
      </c>
    </row>
    <row r="74" spans="1:8" ht="17.7" customHeight="1">
      <c r="A74" s="1089" t="s">
        <v>141</v>
      </c>
      <c r="B74" s="1089"/>
      <c r="C74" s="1089"/>
      <c r="D74" s="1089"/>
      <c r="E74" s="254">
        <f>G74*25</f>
        <v>83</v>
      </c>
      <c r="F74" s="254" t="s">
        <v>140</v>
      </c>
      <c r="G74" s="255">
        <f>D6-G73-G66</f>
        <v>3.3200000000000003</v>
      </c>
      <c r="H74" s="254" t="s">
        <v>139</v>
      </c>
    </row>
    <row r="75" spans="1:8" ht="10.199999999999999" customHeight="1"/>
    <row r="78" spans="1:8">
      <c r="A78" s="236" t="s">
        <v>138</v>
      </c>
    </row>
    <row r="79" spans="1:8" ht="16.2">
      <c r="A79" s="1111" t="s">
        <v>137</v>
      </c>
      <c r="B79" s="1111"/>
      <c r="C79" s="1111"/>
      <c r="D79" s="1111"/>
      <c r="E79" s="1111"/>
      <c r="F79" s="1111"/>
      <c r="G79" s="1111"/>
      <c r="H79" s="1111"/>
    </row>
    <row r="80" spans="1:8">
      <c r="A80" s="236" t="s">
        <v>136</v>
      </c>
    </row>
    <row r="82" spans="1:8">
      <c r="A82" s="1107" t="s">
        <v>135</v>
      </c>
      <c r="B82" s="1107"/>
      <c r="C82" s="1107"/>
      <c r="D82" s="1107"/>
      <c r="E82" s="1107"/>
      <c r="F82" s="1107"/>
      <c r="G82" s="1107"/>
      <c r="H82" s="1107"/>
    </row>
    <row r="83" spans="1:8">
      <c r="A83" s="1107"/>
      <c r="B83" s="1107"/>
      <c r="C83" s="1107"/>
      <c r="D83" s="1107"/>
      <c r="E83" s="1107"/>
      <c r="F83" s="1107"/>
      <c r="G83" s="1107"/>
      <c r="H83" s="1107"/>
    </row>
    <row r="84" spans="1:8">
      <c r="A84" s="1107"/>
      <c r="B84" s="1107"/>
      <c r="C84" s="1107"/>
      <c r="D84" s="1107"/>
      <c r="E84" s="1107"/>
      <c r="F84" s="1107"/>
      <c r="G84" s="1107"/>
      <c r="H84" s="1107"/>
    </row>
  </sheetData>
  <mergeCells count="81">
    <mergeCell ref="A79:H79"/>
    <mergeCell ref="B28:F28"/>
    <mergeCell ref="A30:H30"/>
    <mergeCell ref="D8:H8"/>
    <mergeCell ref="A9:C9"/>
    <mergeCell ref="D9:H9"/>
    <mergeCell ref="A11:H11"/>
    <mergeCell ref="B31:F31"/>
    <mergeCell ref="A21:D21"/>
    <mergeCell ref="A22:A23"/>
    <mergeCell ref="B22:F23"/>
    <mergeCell ref="G22:H22"/>
    <mergeCell ref="A24:H24"/>
    <mergeCell ref="B25:F25"/>
    <mergeCell ref="B29:F29"/>
    <mergeCell ref="A27:H27"/>
    <mergeCell ref="A82:H84"/>
    <mergeCell ref="B32:F32"/>
    <mergeCell ref="A12:H12"/>
    <mergeCell ref="A8:C8"/>
    <mergeCell ref="A16:D16"/>
    <mergeCell ref="E16:H16"/>
    <mergeCell ref="B26:F26"/>
    <mergeCell ref="A13:D13"/>
    <mergeCell ref="E13:H13"/>
    <mergeCell ref="A14:D14"/>
    <mergeCell ref="E14:H14"/>
    <mergeCell ref="A15:D15"/>
    <mergeCell ref="E15:H15"/>
    <mergeCell ref="A18:H18"/>
    <mergeCell ref="A19:B19"/>
    <mergeCell ref="C19:H19"/>
    <mergeCell ref="A2:H2"/>
    <mergeCell ref="A5:H5"/>
    <mergeCell ref="A6:C6"/>
    <mergeCell ref="D6:H6"/>
    <mergeCell ref="A7:C7"/>
    <mergeCell ref="D7:H7"/>
    <mergeCell ref="A41:C41"/>
    <mergeCell ref="D41:H41"/>
    <mergeCell ref="A42:C42"/>
    <mergeCell ref="D42:H42"/>
    <mergeCell ref="A43:F43"/>
    <mergeCell ref="A65:F65"/>
    <mergeCell ref="A50:C50"/>
    <mergeCell ref="D50:H50"/>
    <mergeCell ref="A35:F35"/>
    <mergeCell ref="A36:A40"/>
    <mergeCell ref="B36:H36"/>
    <mergeCell ref="B37:H37"/>
    <mergeCell ref="B38:H38"/>
    <mergeCell ref="B39:H39"/>
    <mergeCell ref="B40:H40"/>
    <mergeCell ref="C57:H57"/>
    <mergeCell ref="C58:H58"/>
    <mergeCell ref="A62:F62"/>
    <mergeCell ref="A63:F63"/>
    <mergeCell ref="D51:H51"/>
    <mergeCell ref="C59:H59"/>
    <mergeCell ref="A74:D74"/>
    <mergeCell ref="A66:D66"/>
    <mergeCell ref="B67:D67"/>
    <mergeCell ref="B68:D68"/>
    <mergeCell ref="B69:D69"/>
    <mergeCell ref="B70:D70"/>
    <mergeCell ref="B71:D71"/>
    <mergeCell ref="B72:D72"/>
    <mergeCell ref="A73:D73"/>
    <mergeCell ref="A57:B59"/>
    <mergeCell ref="A51:C51"/>
    <mergeCell ref="A54:B56"/>
    <mergeCell ref="C54:H54"/>
    <mergeCell ref="B44:H44"/>
    <mergeCell ref="B48:H48"/>
    <mergeCell ref="B49:H49"/>
    <mergeCell ref="B46:H46"/>
    <mergeCell ref="A44:A49"/>
    <mergeCell ref="B45:H45"/>
    <mergeCell ref="B47:H47"/>
    <mergeCell ref="C56:H56"/>
    <mergeCell ref="C55:H5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0"/>
  <sheetViews>
    <sheetView zoomScaleNormal="100" zoomScaleSheetLayoutView="106" workbookViewId="0"/>
  </sheetViews>
  <sheetFormatPr defaultColWidth="8" defaultRowHeight="14.4"/>
  <cols>
    <col min="1" max="1" width="8.3984375" style="75" customWidth="1"/>
    <col min="2" max="2" width="10.5" style="75" customWidth="1"/>
    <col min="3" max="3" width="5.09765625" style="75" customWidth="1"/>
    <col min="4" max="4" width="19.5" style="75" customWidth="1"/>
    <col min="5" max="5" width="8.3984375" style="75" customWidth="1"/>
    <col min="6" max="6" width="7.69921875" style="75" customWidth="1"/>
    <col min="7" max="7" width="11.3984375" style="75" customWidth="1"/>
    <col min="8" max="8" width="8.69921875" style="75" customWidth="1"/>
    <col min="9" max="10" width="8" style="75"/>
    <col min="11" max="12" width="8" style="76"/>
    <col min="13" max="16382" width="8" style="75"/>
    <col min="16383" max="16384" width="10.3984375" style="75" customWidth="1"/>
  </cols>
  <sheetData>
    <row r="1" spans="1:12" s="440" customFormat="1" ht="9.75" customHeight="1">
      <c r="K1" s="441"/>
      <c r="L1" s="441"/>
    </row>
    <row r="2" spans="1:12" s="442" customFormat="1" ht="13.8">
      <c r="A2" s="1131" t="s">
        <v>192</v>
      </c>
      <c r="B2" s="1131"/>
      <c r="C2" s="1131"/>
      <c r="D2" s="1131"/>
      <c r="E2" s="1131"/>
      <c r="F2" s="1131"/>
      <c r="G2" s="1131"/>
      <c r="H2" s="1131"/>
      <c r="K2" s="441"/>
      <c r="L2" s="441"/>
    </row>
    <row r="3" spans="1:12" s="440" customFormat="1" ht="9.75" customHeight="1">
      <c r="K3" s="441"/>
      <c r="L3" s="441"/>
    </row>
    <row r="4" spans="1:12" s="440" customFormat="1" ht="15" customHeight="1">
      <c r="A4" s="442" t="s">
        <v>191</v>
      </c>
      <c r="K4" s="441"/>
      <c r="L4" s="441"/>
    </row>
    <row r="5" spans="1:12" s="443" customFormat="1" ht="17.25" customHeight="1">
      <c r="A5" s="1132" t="s">
        <v>20</v>
      </c>
      <c r="B5" s="1132"/>
      <c r="C5" s="1132"/>
      <c r="D5" s="1132"/>
      <c r="E5" s="1132"/>
      <c r="F5" s="1132"/>
      <c r="G5" s="1132"/>
      <c r="H5" s="1132"/>
      <c r="K5" s="441"/>
      <c r="L5" s="441"/>
    </row>
    <row r="6" spans="1:12" s="440" customFormat="1" ht="17.399999999999999" customHeight="1">
      <c r="A6" s="1114" t="s">
        <v>10</v>
      </c>
      <c r="B6" s="1114"/>
      <c r="C6" s="1114"/>
      <c r="D6" s="1125">
        <v>5</v>
      </c>
      <c r="E6" s="1125"/>
      <c r="F6" s="1125"/>
      <c r="G6" s="1125"/>
      <c r="H6" s="1125"/>
      <c r="K6" s="441"/>
      <c r="L6" s="441"/>
    </row>
    <row r="7" spans="1:12" s="440" customFormat="1" ht="17.399999999999999" customHeight="1">
      <c r="A7" s="1114" t="s">
        <v>9</v>
      </c>
      <c r="B7" s="1114"/>
      <c r="C7" s="1114"/>
      <c r="D7" s="1133" t="s">
        <v>239</v>
      </c>
      <c r="E7" s="1133"/>
      <c r="F7" s="1133"/>
      <c r="G7" s="1133"/>
      <c r="H7" s="1133"/>
      <c r="K7" s="441"/>
      <c r="L7" s="441"/>
    </row>
    <row r="8" spans="1:12" s="440" customFormat="1" ht="17.399999999999999" customHeight="1">
      <c r="A8" s="1114" t="s">
        <v>13</v>
      </c>
      <c r="B8" s="1114"/>
      <c r="C8" s="1114"/>
      <c r="D8" s="1129" t="s">
        <v>238</v>
      </c>
      <c r="E8" s="1129"/>
      <c r="F8" s="1129"/>
      <c r="G8" s="1129"/>
      <c r="H8" s="1129"/>
      <c r="K8" s="441"/>
      <c r="L8" s="441"/>
    </row>
    <row r="9" spans="1:12" s="440" customFormat="1" ht="17.399999999999999" customHeight="1">
      <c r="A9" s="1114" t="s">
        <v>189</v>
      </c>
      <c r="B9" s="1114"/>
      <c r="C9" s="1114"/>
      <c r="D9" s="1129" t="s">
        <v>2715</v>
      </c>
      <c r="E9" s="1129"/>
      <c r="F9" s="1129"/>
      <c r="G9" s="1129"/>
      <c r="H9" s="1129"/>
      <c r="K9" s="441"/>
      <c r="L9" s="441"/>
    </row>
    <row r="10" spans="1:12" s="440" customFormat="1" ht="9.75" customHeight="1">
      <c r="A10" s="581"/>
      <c r="B10" s="581"/>
      <c r="C10" s="581"/>
      <c r="D10" s="581"/>
      <c r="E10" s="581"/>
      <c r="F10" s="581"/>
      <c r="G10" s="581"/>
      <c r="H10" s="581"/>
      <c r="K10" s="441"/>
      <c r="L10" s="441"/>
    </row>
    <row r="11" spans="1:12" s="440" customFormat="1" ht="15" customHeight="1">
      <c r="A11" s="1126" t="s">
        <v>188</v>
      </c>
      <c r="B11" s="1126"/>
      <c r="C11" s="1126"/>
      <c r="D11" s="1126"/>
      <c r="E11" s="1126"/>
      <c r="F11" s="1126"/>
      <c r="G11" s="1126"/>
      <c r="H11" s="1126"/>
      <c r="K11" s="441"/>
      <c r="L11" s="441"/>
    </row>
    <row r="12" spans="1:12" s="443" customFormat="1" ht="17.25" customHeight="1">
      <c r="A12" s="1130" t="s">
        <v>1008</v>
      </c>
      <c r="B12" s="1130"/>
      <c r="C12" s="1130"/>
      <c r="D12" s="1130"/>
      <c r="E12" s="1130"/>
      <c r="F12" s="1130"/>
      <c r="G12" s="1130"/>
      <c r="H12" s="1130"/>
      <c r="K12" s="441"/>
      <c r="L12" s="441"/>
    </row>
    <row r="13" spans="1:12" s="440" customFormat="1" ht="17.25" customHeight="1">
      <c r="A13" s="1114" t="s">
        <v>186</v>
      </c>
      <c r="B13" s="1114"/>
      <c r="C13" s="1114"/>
      <c r="D13" s="1114"/>
      <c r="E13" s="1125" t="s">
        <v>185</v>
      </c>
      <c r="F13" s="1125"/>
      <c r="G13" s="1125"/>
      <c r="H13" s="1125"/>
      <c r="K13" s="441"/>
      <c r="L13" s="441"/>
    </row>
    <row r="14" spans="1:12" s="440" customFormat="1" ht="17.25" customHeight="1">
      <c r="A14" s="1114" t="s">
        <v>184</v>
      </c>
      <c r="B14" s="1114"/>
      <c r="C14" s="1114"/>
      <c r="D14" s="1114"/>
      <c r="E14" s="1125" t="s">
        <v>183</v>
      </c>
      <c r="F14" s="1125"/>
      <c r="G14" s="1125"/>
      <c r="H14" s="1125"/>
      <c r="K14" s="441"/>
      <c r="L14" s="441"/>
    </row>
    <row r="15" spans="1:12" s="440" customFormat="1" ht="17.25" customHeight="1">
      <c r="A15" s="1114" t="s">
        <v>182</v>
      </c>
      <c r="B15" s="1114"/>
      <c r="C15" s="1114"/>
      <c r="D15" s="1114"/>
      <c r="E15" s="1128" t="s">
        <v>323</v>
      </c>
      <c r="F15" s="1128"/>
      <c r="G15" s="1128"/>
      <c r="H15" s="1128"/>
      <c r="K15" s="441"/>
      <c r="L15" s="441"/>
    </row>
    <row r="16" spans="1:12" s="440" customFormat="1" ht="17.25" customHeight="1">
      <c r="A16" s="1114" t="s">
        <v>181</v>
      </c>
      <c r="B16" s="1114"/>
      <c r="C16" s="1114"/>
      <c r="D16" s="1114"/>
      <c r="E16" s="1125" t="s">
        <v>180</v>
      </c>
      <c r="F16" s="1125"/>
      <c r="G16" s="1125"/>
      <c r="H16" s="1125"/>
      <c r="K16" s="441"/>
      <c r="L16" s="441"/>
    </row>
    <row r="17" spans="1:12" s="440" customFormat="1" ht="9.75" customHeight="1">
      <c r="A17" s="581"/>
      <c r="B17" s="581"/>
      <c r="C17" s="581"/>
      <c r="D17" s="581"/>
      <c r="E17" s="581"/>
      <c r="F17" s="581"/>
      <c r="G17" s="581"/>
      <c r="H17" s="581"/>
      <c r="K17" s="441"/>
      <c r="L17" s="441"/>
    </row>
    <row r="18" spans="1:12" s="440" customFormat="1" ht="15" customHeight="1">
      <c r="A18" s="1126" t="s">
        <v>179</v>
      </c>
      <c r="B18" s="1126"/>
      <c r="C18" s="1126"/>
      <c r="D18" s="1126"/>
      <c r="E18" s="1126"/>
      <c r="F18" s="1126"/>
      <c r="G18" s="1126"/>
      <c r="H18" s="1126"/>
      <c r="K18" s="441"/>
      <c r="L18" s="441"/>
    </row>
    <row r="19" spans="1:12" s="440" customFormat="1" ht="53.25" customHeight="1">
      <c r="A19" s="1127" t="s">
        <v>178</v>
      </c>
      <c r="B19" s="1127"/>
      <c r="C19" s="1115" t="s">
        <v>274</v>
      </c>
      <c r="D19" s="1115"/>
      <c r="E19" s="1115"/>
      <c r="F19" s="1115"/>
      <c r="G19" s="1115"/>
      <c r="H19" s="1115"/>
      <c r="K19" s="441"/>
      <c r="L19" s="441"/>
    </row>
    <row r="20" spans="1:12" s="440" customFormat="1" ht="9.75" customHeight="1">
      <c r="A20" s="581"/>
      <c r="B20" s="581"/>
      <c r="C20" s="581"/>
      <c r="D20" s="581"/>
      <c r="E20" s="581"/>
      <c r="F20" s="581"/>
      <c r="G20" s="581"/>
      <c r="H20" s="581"/>
      <c r="K20" s="441"/>
      <c r="L20" s="441"/>
    </row>
    <row r="21" spans="1:12" s="440" customFormat="1" ht="15" customHeight="1">
      <c r="A21" s="1121" t="s">
        <v>176</v>
      </c>
      <c r="B21" s="1121"/>
      <c r="C21" s="1121"/>
      <c r="D21" s="1121"/>
      <c r="E21" s="581"/>
      <c r="F21" s="581"/>
      <c r="G21" s="581"/>
      <c r="H21" s="581"/>
      <c r="K21" s="441"/>
      <c r="L21" s="441"/>
    </row>
    <row r="22" spans="1:12" s="440" customFormat="1" ht="16.5" customHeight="1">
      <c r="A22" s="1122" t="s">
        <v>175</v>
      </c>
      <c r="B22" s="1123" t="s">
        <v>174</v>
      </c>
      <c r="C22" s="1123"/>
      <c r="D22" s="1123"/>
      <c r="E22" s="1123"/>
      <c r="F22" s="1123"/>
      <c r="G22" s="1124" t="s">
        <v>173</v>
      </c>
      <c r="H22" s="1124"/>
      <c r="K22" s="441"/>
      <c r="L22" s="441"/>
    </row>
    <row r="23" spans="1:12" s="440" customFormat="1" ht="41.25" customHeight="1">
      <c r="A23" s="1122"/>
      <c r="B23" s="1123"/>
      <c r="C23" s="1123"/>
      <c r="D23" s="1123"/>
      <c r="E23" s="1123"/>
      <c r="F23" s="1123"/>
      <c r="G23" s="582" t="s">
        <v>172</v>
      </c>
      <c r="H23" s="583" t="s">
        <v>171</v>
      </c>
      <c r="K23" s="441"/>
      <c r="L23" s="441"/>
    </row>
    <row r="24" spans="1:12" s="440" customFormat="1" ht="17.25" customHeight="1">
      <c r="A24" s="1120" t="s">
        <v>170</v>
      </c>
      <c r="B24" s="1120"/>
      <c r="C24" s="1120"/>
      <c r="D24" s="1120"/>
      <c r="E24" s="1120"/>
      <c r="F24" s="1120"/>
      <c r="G24" s="1120"/>
      <c r="H24" s="1120"/>
      <c r="K24" s="441"/>
      <c r="L24" s="441"/>
    </row>
    <row r="25" spans="1:12" s="440" customFormat="1" ht="36.75" customHeight="1">
      <c r="A25" s="584" t="s">
        <v>737</v>
      </c>
      <c r="B25" s="1119" t="s">
        <v>736</v>
      </c>
      <c r="C25" s="1119"/>
      <c r="D25" s="1119"/>
      <c r="E25" s="1119"/>
      <c r="F25" s="1119"/>
      <c r="G25" s="582" t="s">
        <v>553</v>
      </c>
      <c r="H25" s="585" t="s">
        <v>164</v>
      </c>
      <c r="K25" s="441"/>
      <c r="L25" s="441"/>
    </row>
    <row r="26" spans="1:12" s="440" customFormat="1" ht="57.75" customHeight="1">
      <c r="A26" s="584" t="s">
        <v>735</v>
      </c>
      <c r="B26" s="1119" t="s">
        <v>2716</v>
      </c>
      <c r="C26" s="1119"/>
      <c r="D26" s="1119"/>
      <c r="E26" s="1119"/>
      <c r="F26" s="1119"/>
      <c r="G26" s="582" t="s">
        <v>553</v>
      </c>
      <c r="H26" s="585" t="s">
        <v>164</v>
      </c>
      <c r="K26" s="441"/>
      <c r="L26" s="441"/>
    </row>
    <row r="27" spans="1:12" s="440" customFormat="1" ht="17.25" customHeight="1">
      <c r="A27" s="1120" t="s">
        <v>167</v>
      </c>
      <c r="B27" s="1120"/>
      <c r="C27" s="1120"/>
      <c r="D27" s="1120"/>
      <c r="E27" s="1120"/>
      <c r="F27" s="1120"/>
      <c r="G27" s="1120"/>
      <c r="H27" s="1120"/>
      <c r="K27" s="441"/>
      <c r="L27" s="441"/>
    </row>
    <row r="28" spans="1:12" s="440" customFormat="1" ht="47.25" customHeight="1">
      <c r="A28" s="584" t="s">
        <v>734</v>
      </c>
      <c r="B28" s="1119" t="s">
        <v>2717</v>
      </c>
      <c r="C28" s="1119"/>
      <c r="D28" s="1119"/>
      <c r="E28" s="1119"/>
      <c r="F28" s="1119"/>
      <c r="G28" s="582" t="s">
        <v>166</v>
      </c>
      <c r="H28" s="585" t="s">
        <v>164</v>
      </c>
      <c r="K28" s="441"/>
      <c r="L28" s="441"/>
    </row>
    <row r="29" spans="1:12" s="440" customFormat="1" ht="69.75" customHeight="1">
      <c r="A29" s="584" t="s">
        <v>733</v>
      </c>
      <c r="B29" s="1119" t="s">
        <v>732</v>
      </c>
      <c r="C29" s="1119"/>
      <c r="D29" s="1119"/>
      <c r="E29" s="1119"/>
      <c r="F29" s="1119"/>
      <c r="G29" s="582" t="s">
        <v>315</v>
      </c>
      <c r="H29" s="585" t="s">
        <v>164</v>
      </c>
      <c r="K29" s="441"/>
      <c r="L29" s="441"/>
    </row>
    <row r="30" spans="1:12" s="440" customFormat="1" ht="55.5" customHeight="1">
      <c r="A30" s="584" t="s">
        <v>731</v>
      </c>
      <c r="B30" s="1119" t="s">
        <v>730</v>
      </c>
      <c r="C30" s="1119"/>
      <c r="D30" s="1119"/>
      <c r="E30" s="1119"/>
      <c r="F30" s="1119"/>
      <c r="G30" s="582" t="s">
        <v>315</v>
      </c>
      <c r="H30" s="585" t="s">
        <v>164</v>
      </c>
      <c r="K30" s="441"/>
      <c r="L30" s="441"/>
    </row>
    <row r="31" spans="1:12" s="440" customFormat="1" ht="17.25" customHeight="1">
      <c r="A31" s="1120" t="s">
        <v>163</v>
      </c>
      <c r="B31" s="1120"/>
      <c r="C31" s="1120"/>
      <c r="D31" s="1120"/>
      <c r="E31" s="1120"/>
      <c r="F31" s="1120"/>
      <c r="G31" s="1120"/>
      <c r="H31" s="1120"/>
      <c r="K31" s="441"/>
      <c r="L31" s="441"/>
    </row>
    <row r="32" spans="1:12" s="440" customFormat="1" ht="49.5" customHeight="1">
      <c r="A32" s="584" t="s">
        <v>729</v>
      </c>
      <c r="B32" s="1119" t="s">
        <v>728</v>
      </c>
      <c r="C32" s="1119"/>
      <c r="D32" s="1119"/>
      <c r="E32" s="1119"/>
      <c r="F32" s="1119"/>
      <c r="G32" s="582" t="s">
        <v>226</v>
      </c>
      <c r="H32" s="585" t="s">
        <v>164</v>
      </c>
      <c r="K32" s="441"/>
      <c r="L32" s="441"/>
    </row>
    <row r="33" spans="1:12" ht="9.75" customHeight="1">
      <c r="A33" s="586"/>
      <c r="B33" s="586"/>
      <c r="C33" s="586"/>
      <c r="D33" s="586"/>
      <c r="E33" s="586"/>
      <c r="F33" s="586"/>
      <c r="G33" s="586"/>
      <c r="H33" s="586"/>
    </row>
    <row r="34" spans="1:12" ht="15" customHeight="1">
      <c r="A34" s="490" t="s">
        <v>161</v>
      </c>
      <c r="B34" s="586"/>
      <c r="C34" s="586"/>
      <c r="D34" s="586"/>
      <c r="E34" s="586"/>
      <c r="F34" s="586"/>
      <c r="G34" s="586"/>
      <c r="H34" s="586"/>
    </row>
    <row r="35" spans="1:12" ht="17.25" customHeight="1">
      <c r="A35" s="873" t="s">
        <v>160</v>
      </c>
      <c r="B35" s="873"/>
      <c r="C35" s="873"/>
      <c r="D35" s="873"/>
      <c r="E35" s="873"/>
      <c r="F35" s="873"/>
      <c r="G35" s="587">
        <v>15</v>
      </c>
      <c r="H35" s="588" t="s">
        <v>140</v>
      </c>
      <c r="I35" s="78"/>
      <c r="J35" s="78"/>
    </row>
    <row r="36" spans="1:12" s="440" customFormat="1" ht="39.9" customHeight="1">
      <c r="A36" s="1118" t="s">
        <v>158</v>
      </c>
      <c r="B36" s="1116" t="s">
        <v>727</v>
      </c>
      <c r="C36" s="1116"/>
      <c r="D36" s="1116"/>
      <c r="E36" s="1116"/>
      <c r="F36" s="1116"/>
      <c r="G36" s="1116"/>
      <c r="H36" s="1116"/>
      <c r="K36" s="441"/>
      <c r="L36" s="441"/>
    </row>
    <row r="37" spans="1:12" s="442" customFormat="1" ht="39.9" customHeight="1">
      <c r="A37" s="1118"/>
      <c r="B37" s="1115" t="s">
        <v>726</v>
      </c>
      <c r="C37" s="1115"/>
      <c r="D37" s="1115"/>
      <c r="E37" s="1115"/>
      <c r="F37" s="1115"/>
      <c r="G37" s="1115"/>
      <c r="H37" s="1115"/>
      <c r="I37" s="440"/>
      <c r="J37" s="440"/>
      <c r="K37" s="441"/>
      <c r="L37" s="441"/>
    </row>
    <row r="38" spans="1:12" s="440" customFormat="1" ht="39.9" customHeight="1">
      <c r="A38" s="1118"/>
      <c r="B38" s="1115" t="s">
        <v>725</v>
      </c>
      <c r="C38" s="1115"/>
      <c r="D38" s="1115"/>
      <c r="E38" s="1115"/>
      <c r="F38" s="1115"/>
      <c r="G38" s="1115"/>
      <c r="H38" s="1115"/>
      <c r="K38" s="441"/>
      <c r="L38" s="441"/>
    </row>
    <row r="39" spans="1:12" s="440" customFormat="1" ht="57.75" customHeight="1">
      <c r="A39" s="1118"/>
      <c r="B39" s="1115" t="s">
        <v>724</v>
      </c>
      <c r="C39" s="1115"/>
      <c r="D39" s="1115"/>
      <c r="E39" s="1115"/>
      <c r="F39" s="1115"/>
      <c r="G39" s="1115"/>
      <c r="H39" s="1115"/>
      <c r="K39" s="441"/>
      <c r="L39" s="441"/>
    </row>
    <row r="40" spans="1:12" s="440" customFormat="1" ht="39.9" customHeight="1">
      <c r="A40" s="1118"/>
      <c r="B40" s="1115" t="s">
        <v>723</v>
      </c>
      <c r="C40" s="1115"/>
      <c r="D40" s="1115"/>
      <c r="E40" s="1115"/>
      <c r="F40" s="1115"/>
      <c r="G40" s="1115"/>
      <c r="H40" s="1115"/>
      <c r="K40" s="441"/>
      <c r="L40" s="441"/>
    </row>
    <row r="41" spans="1:12" s="440" customFormat="1" ht="39.9" customHeight="1">
      <c r="A41" s="1118"/>
      <c r="B41" s="1115" t="s">
        <v>722</v>
      </c>
      <c r="C41" s="1115"/>
      <c r="D41" s="1115"/>
      <c r="E41" s="1115"/>
      <c r="F41" s="1115"/>
      <c r="G41" s="1115"/>
      <c r="H41" s="1115"/>
      <c r="K41" s="441"/>
      <c r="L41" s="441"/>
    </row>
    <row r="42" spans="1:12" s="440" customFormat="1" ht="39.9" customHeight="1">
      <c r="A42" s="1118"/>
      <c r="B42" s="1115" t="s">
        <v>721</v>
      </c>
      <c r="C42" s="1115"/>
      <c r="D42" s="1115"/>
      <c r="E42" s="1115"/>
      <c r="F42" s="1115"/>
      <c r="G42" s="1115"/>
      <c r="H42" s="1115"/>
      <c r="K42" s="441"/>
      <c r="L42" s="441"/>
    </row>
    <row r="43" spans="1:12">
      <c r="A43" s="866" t="s">
        <v>157</v>
      </c>
      <c r="B43" s="866"/>
      <c r="C43" s="866"/>
      <c r="D43" s="1112" t="s">
        <v>720</v>
      </c>
      <c r="E43" s="1112"/>
      <c r="F43" s="1112"/>
      <c r="G43" s="1112"/>
      <c r="H43" s="1112"/>
    </row>
    <row r="44" spans="1:12" ht="52.5" customHeight="1">
      <c r="A44" s="868" t="s">
        <v>156</v>
      </c>
      <c r="B44" s="868"/>
      <c r="C44" s="868"/>
      <c r="D44" s="1113" t="s">
        <v>719</v>
      </c>
      <c r="E44" s="1113"/>
      <c r="F44" s="1113"/>
      <c r="G44" s="1113"/>
      <c r="H44" s="1113"/>
    </row>
    <row r="45" spans="1:12" ht="17.25" customHeight="1">
      <c r="A45" s="873" t="s">
        <v>338</v>
      </c>
      <c r="B45" s="873"/>
      <c r="C45" s="873"/>
      <c r="D45" s="873"/>
      <c r="E45" s="873"/>
      <c r="F45" s="873"/>
      <c r="G45" s="587">
        <v>15</v>
      </c>
      <c r="H45" s="588" t="s">
        <v>140</v>
      </c>
      <c r="I45" s="78"/>
      <c r="J45" s="78"/>
    </row>
    <row r="46" spans="1:12" s="440" customFormat="1" ht="30.75" customHeight="1">
      <c r="A46" s="1118" t="s">
        <v>158</v>
      </c>
      <c r="B46" s="1116" t="s">
        <v>718</v>
      </c>
      <c r="C46" s="1116"/>
      <c r="D46" s="1116"/>
      <c r="E46" s="1116"/>
      <c r="F46" s="1116"/>
      <c r="G46" s="1116"/>
      <c r="H46" s="1116"/>
      <c r="K46" s="441"/>
      <c r="L46" s="441"/>
    </row>
    <row r="47" spans="1:12" s="440" customFormat="1" ht="30" customHeight="1">
      <c r="A47" s="1118"/>
      <c r="B47" s="1116" t="s">
        <v>717</v>
      </c>
      <c r="C47" s="1116"/>
      <c r="D47" s="1116"/>
      <c r="E47" s="1116"/>
      <c r="F47" s="1116"/>
      <c r="G47" s="1116"/>
      <c r="H47" s="1116"/>
      <c r="K47" s="441"/>
      <c r="L47" s="441"/>
    </row>
    <row r="48" spans="1:12" s="440" customFormat="1" ht="39.9" customHeight="1">
      <c r="A48" s="1118"/>
      <c r="B48" s="1116" t="s">
        <v>716</v>
      </c>
      <c r="C48" s="1116"/>
      <c r="D48" s="1116"/>
      <c r="E48" s="1116"/>
      <c r="F48" s="1116"/>
      <c r="G48" s="1116"/>
      <c r="H48" s="1116"/>
      <c r="K48" s="441"/>
      <c r="L48" s="441"/>
    </row>
    <row r="49" spans="1:12 16383:16384" s="440" customFormat="1" ht="39.9" customHeight="1">
      <c r="A49" s="1118"/>
      <c r="B49" s="1116" t="s">
        <v>715</v>
      </c>
      <c r="C49" s="1116"/>
      <c r="D49" s="1116"/>
      <c r="E49" s="1116"/>
      <c r="F49" s="1116"/>
      <c r="G49" s="1116"/>
      <c r="H49" s="1116"/>
      <c r="K49" s="441"/>
      <c r="L49" s="441"/>
    </row>
    <row r="50" spans="1:12 16383:16384" s="440" customFormat="1" ht="39.9" customHeight="1">
      <c r="A50" s="1118"/>
      <c r="B50" s="1116" t="s">
        <v>714</v>
      </c>
      <c r="C50" s="1116"/>
      <c r="D50" s="1116"/>
      <c r="E50" s="1116"/>
      <c r="F50" s="1116"/>
      <c r="G50" s="1116"/>
      <c r="H50" s="1116"/>
      <c r="K50" s="441"/>
      <c r="L50" s="441"/>
    </row>
    <row r="51" spans="1:12 16383:16384">
      <c r="A51" s="866" t="s">
        <v>157</v>
      </c>
      <c r="B51" s="866"/>
      <c r="C51" s="866"/>
      <c r="D51" s="1112" t="s">
        <v>713</v>
      </c>
      <c r="E51" s="1112"/>
      <c r="F51" s="1112"/>
      <c r="G51" s="1112"/>
      <c r="H51" s="1112"/>
    </row>
    <row r="52" spans="1:12 16383:16384" ht="45" customHeight="1">
      <c r="A52" s="868" t="s">
        <v>156</v>
      </c>
      <c r="B52" s="868"/>
      <c r="C52" s="868"/>
      <c r="D52" s="1113" t="s">
        <v>712</v>
      </c>
      <c r="E52" s="1113"/>
      <c r="F52" s="1113"/>
      <c r="G52" s="1113"/>
      <c r="H52" s="1113"/>
    </row>
    <row r="53" spans="1:12 16383:16384" ht="17.25" customHeight="1">
      <c r="A53" s="873" t="s">
        <v>213</v>
      </c>
      <c r="B53" s="873"/>
      <c r="C53" s="873"/>
      <c r="D53" s="873"/>
      <c r="E53" s="873"/>
      <c r="F53" s="873"/>
      <c r="G53" s="587">
        <v>15</v>
      </c>
      <c r="H53" s="588" t="s">
        <v>140</v>
      </c>
      <c r="I53" s="78"/>
      <c r="J53" s="78"/>
      <c r="XFC53" s="76"/>
      <c r="XFD53" s="76"/>
    </row>
    <row r="54" spans="1:12 16383:16384" ht="42" customHeight="1">
      <c r="A54" s="1117" t="s">
        <v>2980</v>
      </c>
      <c r="B54" s="871" t="s">
        <v>711</v>
      </c>
      <c r="C54" s="871"/>
      <c r="D54" s="871"/>
      <c r="E54" s="871"/>
      <c r="F54" s="871"/>
      <c r="G54" s="871"/>
      <c r="H54" s="871"/>
      <c r="XFC54" s="76"/>
      <c r="XFD54" s="76"/>
    </row>
    <row r="55" spans="1:12 16383:16384" ht="43.5" customHeight="1">
      <c r="A55" s="1117"/>
      <c r="B55" s="871" t="s">
        <v>710</v>
      </c>
      <c r="C55" s="871"/>
      <c r="D55" s="871"/>
      <c r="E55" s="871"/>
      <c r="F55" s="871"/>
      <c r="G55" s="871"/>
      <c r="H55" s="871"/>
      <c r="XFC55" s="76"/>
      <c r="XFD55" s="76"/>
    </row>
    <row r="56" spans="1:12 16383:16384" ht="39" customHeight="1">
      <c r="A56" s="1117"/>
      <c r="B56" s="871" t="s">
        <v>709</v>
      </c>
      <c r="C56" s="871"/>
      <c r="D56" s="871"/>
      <c r="E56" s="871"/>
      <c r="F56" s="871"/>
      <c r="G56" s="871"/>
      <c r="H56" s="871"/>
      <c r="XFC56" s="76"/>
      <c r="XFD56" s="76"/>
    </row>
    <row r="57" spans="1:12 16383:16384" ht="37.5" customHeight="1">
      <c r="A57" s="1117"/>
      <c r="B57" s="871" t="s">
        <v>708</v>
      </c>
      <c r="C57" s="871"/>
      <c r="D57" s="871"/>
      <c r="E57" s="871"/>
      <c r="F57" s="871"/>
      <c r="G57" s="871"/>
      <c r="H57" s="871"/>
      <c r="XFC57" s="76"/>
      <c r="XFD57" s="76"/>
    </row>
    <row r="58" spans="1:12 16383:16384" ht="30" customHeight="1">
      <c r="A58" s="1117"/>
      <c r="B58" s="871" t="s">
        <v>707</v>
      </c>
      <c r="C58" s="871"/>
      <c r="D58" s="871"/>
      <c r="E58" s="871"/>
      <c r="F58" s="871"/>
      <c r="G58" s="871"/>
      <c r="H58" s="871"/>
      <c r="XFC58" s="76"/>
      <c r="XFD58" s="76"/>
    </row>
    <row r="59" spans="1:12 16383:16384">
      <c r="A59" s="866" t="s">
        <v>157</v>
      </c>
      <c r="B59" s="866"/>
      <c r="C59" s="866"/>
      <c r="D59" s="1112" t="s">
        <v>706</v>
      </c>
      <c r="E59" s="1112"/>
      <c r="F59" s="1112"/>
      <c r="G59" s="1112"/>
      <c r="H59" s="1112"/>
      <c r="XFC59" s="76"/>
      <c r="XFD59" s="76"/>
    </row>
    <row r="60" spans="1:12 16383:16384" ht="45" customHeight="1">
      <c r="A60" s="868" t="s">
        <v>156</v>
      </c>
      <c r="B60" s="868"/>
      <c r="C60" s="868"/>
      <c r="D60" s="1113" t="s">
        <v>705</v>
      </c>
      <c r="E60" s="1113"/>
      <c r="F60" s="1113"/>
      <c r="G60" s="1113"/>
      <c r="H60" s="1113"/>
      <c r="XFC60" s="76"/>
      <c r="XFD60" s="76"/>
    </row>
    <row r="61" spans="1:12 16383:16384" ht="9.75" customHeight="1">
      <c r="A61" s="586"/>
      <c r="B61" s="586"/>
      <c r="C61" s="586"/>
      <c r="D61" s="586"/>
      <c r="E61" s="586"/>
      <c r="F61" s="586"/>
      <c r="G61" s="586"/>
      <c r="H61" s="586"/>
    </row>
    <row r="62" spans="1:12 16383:16384" ht="15" customHeight="1">
      <c r="A62" s="490" t="s">
        <v>155</v>
      </c>
      <c r="B62" s="586"/>
      <c r="C62" s="586"/>
      <c r="D62" s="586"/>
      <c r="E62" s="586"/>
      <c r="F62" s="586"/>
      <c r="G62" s="586"/>
      <c r="H62" s="586"/>
      <c r="XFC62" s="78"/>
      <c r="XFD62" s="78"/>
    </row>
    <row r="63" spans="1:12 16383:16384" s="440" customFormat="1" ht="37.5" customHeight="1">
      <c r="A63" s="1114" t="s">
        <v>154</v>
      </c>
      <c r="B63" s="1114"/>
      <c r="C63" s="1115" t="s">
        <v>2718</v>
      </c>
      <c r="D63" s="1115"/>
      <c r="E63" s="1115"/>
      <c r="F63" s="1115"/>
      <c r="G63" s="1115"/>
      <c r="H63" s="1115"/>
      <c r="K63" s="441"/>
      <c r="L63" s="441"/>
    </row>
    <row r="64" spans="1:12 16383:16384" s="440" customFormat="1" ht="39" customHeight="1">
      <c r="A64" s="1114"/>
      <c r="B64" s="1114"/>
      <c r="C64" s="1116" t="s">
        <v>2719</v>
      </c>
      <c r="D64" s="1116"/>
      <c r="E64" s="1116"/>
      <c r="F64" s="1116"/>
      <c r="G64" s="1116"/>
      <c r="H64" s="1116"/>
      <c r="K64" s="441"/>
      <c r="L64" s="441"/>
    </row>
    <row r="65" spans="1:12 16383:16384" s="440" customFormat="1" ht="27" customHeight="1">
      <c r="A65" s="1114" t="s">
        <v>153</v>
      </c>
      <c r="B65" s="1114"/>
      <c r="C65" s="1115" t="s">
        <v>2720</v>
      </c>
      <c r="D65" s="1115"/>
      <c r="E65" s="1115"/>
      <c r="F65" s="1115"/>
      <c r="G65" s="1115"/>
      <c r="H65" s="1115"/>
      <c r="K65" s="441"/>
      <c r="L65" s="441"/>
    </row>
    <row r="66" spans="1:12 16383:16384" s="78" customFormat="1" ht="9.75" customHeight="1">
      <c r="A66" s="586"/>
      <c r="B66" s="586"/>
      <c r="C66" s="586"/>
      <c r="D66" s="586"/>
      <c r="E66" s="586"/>
      <c r="F66" s="586"/>
      <c r="G66" s="586"/>
      <c r="H66" s="586"/>
      <c r="I66" s="75"/>
      <c r="J66" s="75"/>
      <c r="K66" s="76"/>
      <c r="L66" s="76"/>
      <c r="XFC66" s="75"/>
      <c r="XFD66" s="75"/>
    </row>
    <row r="67" spans="1:12 16383:16384" ht="15" customHeight="1">
      <c r="A67" s="490" t="s">
        <v>152</v>
      </c>
      <c r="B67" s="589"/>
      <c r="C67" s="589"/>
      <c r="D67" s="589"/>
      <c r="E67" s="589"/>
      <c r="F67" s="589"/>
      <c r="G67" s="586"/>
      <c r="H67" s="586"/>
    </row>
    <row r="68" spans="1:12 16383:16384" ht="16.2">
      <c r="A68" s="861" t="s">
        <v>151</v>
      </c>
      <c r="B68" s="861"/>
      <c r="C68" s="861"/>
      <c r="D68" s="861"/>
      <c r="E68" s="861"/>
      <c r="F68" s="861"/>
      <c r="G68" s="590">
        <v>4</v>
      </c>
      <c r="H68" s="591" t="s">
        <v>704</v>
      </c>
    </row>
    <row r="69" spans="1:12 16383:16384" ht="16.2">
      <c r="A69" s="861" t="s">
        <v>150</v>
      </c>
      <c r="B69" s="861"/>
      <c r="C69" s="861"/>
      <c r="D69" s="861"/>
      <c r="E69" s="861"/>
      <c r="F69" s="861"/>
      <c r="G69" s="590">
        <v>1</v>
      </c>
      <c r="H69" s="591" t="s">
        <v>704</v>
      </c>
    </row>
    <row r="70" spans="1:12 16383:16384">
      <c r="A70" s="592"/>
      <c r="B70" s="592"/>
      <c r="C70" s="592"/>
      <c r="D70" s="592"/>
      <c r="E70" s="592"/>
      <c r="F70" s="592"/>
      <c r="G70" s="593"/>
      <c r="H70" s="591"/>
    </row>
    <row r="71" spans="1:12 16383:16384">
      <c r="A71" s="872" t="s">
        <v>149</v>
      </c>
      <c r="B71" s="872"/>
      <c r="C71" s="872"/>
      <c r="D71" s="872"/>
      <c r="E71" s="872"/>
      <c r="F71" s="872"/>
      <c r="G71" s="594"/>
      <c r="H71" s="595"/>
      <c r="XFC71" s="78"/>
      <c r="XFD71" s="78"/>
    </row>
    <row r="72" spans="1:12 16383:16384" ht="17.25" customHeight="1">
      <c r="A72" s="863" t="s">
        <v>148</v>
      </c>
      <c r="B72" s="863"/>
      <c r="C72" s="863"/>
      <c r="D72" s="863"/>
      <c r="E72" s="591">
        <f>SUM(E73:E78)</f>
        <v>50</v>
      </c>
      <c r="F72" s="591" t="s">
        <v>140</v>
      </c>
      <c r="G72" s="596">
        <f>E72/25</f>
        <v>2</v>
      </c>
      <c r="H72" s="591" t="s">
        <v>704</v>
      </c>
    </row>
    <row r="73" spans="1:12 16383:16384" ht="17.25" customHeight="1">
      <c r="A73" s="586" t="s">
        <v>12</v>
      </c>
      <c r="B73" s="861" t="s">
        <v>14</v>
      </c>
      <c r="C73" s="861"/>
      <c r="D73" s="861"/>
      <c r="E73" s="591">
        <v>15</v>
      </c>
      <c r="F73" s="591" t="s">
        <v>140</v>
      </c>
      <c r="G73" s="597"/>
      <c r="H73" s="598"/>
    </row>
    <row r="74" spans="1:12 16383:16384" ht="17.25" customHeight="1">
      <c r="A74" s="586"/>
      <c r="B74" s="861" t="s">
        <v>147</v>
      </c>
      <c r="C74" s="861"/>
      <c r="D74" s="861"/>
      <c r="E74" s="591">
        <v>30</v>
      </c>
      <c r="F74" s="591" t="s">
        <v>140</v>
      </c>
      <c r="G74" s="597"/>
      <c r="H74" s="598"/>
    </row>
    <row r="75" spans="1:12 16383:16384" ht="17.25" customHeight="1">
      <c r="A75" s="586"/>
      <c r="B75" s="861" t="s">
        <v>146</v>
      </c>
      <c r="C75" s="861"/>
      <c r="D75" s="861"/>
      <c r="E75" s="591">
        <v>2</v>
      </c>
      <c r="F75" s="591" t="s">
        <v>140</v>
      </c>
      <c r="G75" s="597"/>
      <c r="H75" s="598"/>
      <c r="I75" s="77"/>
      <c r="J75" s="77"/>
    </row>
    <row r="76" spans="1:12 16383:16384" ht="17.25" customHeight="1">
      <c r="A76" s="586"/>
      <c r="B76" s="861" t="s">
        <v>145</v>
      </c>
      <c r="C76" s="861"/>
      <c r="D76" s="861"/>
      <c r="E76" s="591">
        <v>0</v>
      </c>
      <c r="F76" s="591" t="s">
        <v>140</v>
      </c>
      <c r="G76" s="597"/>
      <c r="H76" s="598"/>
    </row>
    <row r="77" spans="1:12 16383:16384" ht="17.25" customHeight="1">
      <c r="A77" s="586"/>
      <c r="B77" s="861" t="s">
        <v>144</v>
      </c>
      <c r="C77" s="861"/>
      <c r="D77" s="861"/>
      <c r="E77" s="591">
        <v>0</v>
      </c>
      <c r="F77" s="591" t="s">
        <v>140</v>
      </c>
      <c r="G77" s="597"/>
      <c r="H77" s="598"/>
    </row>
    <row r="78" spans="1:12 16383:16384" ht="17.25" customHeight="1">
      <c r="A78" s="586"/>
      <c r="B78" s="861" t="s">
        <v>143</v>
      </c>
      <c r="C78" s="861"/>
      <c r="D78" s="861"/>
      <c r="E78" s="591">
        <v>3</v>
      </c>
      <c r="F78" s="591" t="s">
        <v>140</v>
      </c>
      <c r="G78" s="597"/>
      <c r="H78" s="598"/>
    </row>
    <row r="79" spans="1:12 16383:16384" ht="30.75" customHeight="1">
      <c r="A79" s="863" t="s">
        <v>142</v>
      </c>
      <c r="B79" s="863"/>
      <c r="C79" s="863"/>
      <c r="D79" s="863"/>
      <c r="E79" s="591">
        <v>0</v>
      </c>
      <c r="F79" s="591" t="s">
        <v>140</v>
      </c>
      <c r="G79" s="596">
        <v>0</v>
      </c>
      <c r="H79" s="591" t="s">
        <v>704</v>
      </c>
    </row>
    <row r="80" spans="1:12 16383:16384" ht="17.25" customHeight="1">
      <c r="A80" s="861" t="s">
        <v>141</v>
      </c>
      <c r="B80" s="861"/>
      <c r="C80" s="861"/>
      <c r="D80" s="861"/>
      <c r="E80" s="591">
        <f>G80*25</f>
        <v>75</v>
      </c>
      <c r="F80" s="591" t="s">
        <v>140</v>
      </c>
      <c r="G80" s="596">
        <f>D6-G79-G72</f>
        <v>3</v>
      </c>
      <c r="H80" s="591" t="s">
        <v>704</v>
      </c>
    </row>
    <row r="81" spans="1:8" ht="9.75" customHeight="1"/>
    <row r="84" spans="1:8">
      <c r="A84" s="75" t="s">
        <v>138</v>
      </c>
    </row>
    <row r="85" spans="1:8" ht="16.2">
      <c r="A85" s="864" t="s">
        <v>703</v>
      </c>
      <c r="B85" s="864"/>
      <c r="C85" s="864"/>
      <c r="D85" s="864"/>
      <c r="E85" s="864"/>
      <c r="F85" s="864"/>
      <c r="G85" s="864"/>
      <c r="H85" s="864"/>
    </row>
    <row r="86" spans="1:8">
      <c r="A86" s="75" t="s">
        <v>136</v>
      </c>
    </row>
    <row r="88" spans="1:8" ht="13.95" customHeight="1">
      <c r="A88" s="862" t="s">
        <v>135</v>
      </c>
      <c r="B88" s="862"/>
      <c r="C88" s="862"/>
      <c r="D88" s="862"/>
      <c r="E88" s="862"/>
      <c r="F88" s="862"/>
      <c r="G88" s="862"/>
      <c r="H88" s="862"/>
    </row>
    <row r="89" spans="1:8">
      <c r="A89" s="862"/>
      <c r="B89" s="862"/>
      <c r="C89" s="862"/>
      <c r="D89" s="862"/>
      <c r="E89" s="862"/>
      <c r="F89" s="862"/>
      <c r="G89" s="862"/>
      <c r="H89" s="862"/>
    </row>
    <row r="90" spans="1:8">
      <c r="A90" s="862"/>
      <c r="B90" s="862"/>
      <c r="C90" s="862"/>
      <c r="D90" s="862"/>
      <c r="E90" s="862"/>
      <c r="F90" s="862"/>
      <c r="G90" s="862"/>
      <c r="H90" s="862"/>
    </row>
  </sheetData>
  <mergeCells count="90">
    <mergeCell ref="D9:H9"/>
    <mergeCell ref="A11:H11"/>
    <mergeCell ref="A12:H12"/>
    <mergeCell ref="A2:H2"/>
    <mergeCell ref="A5:H5"/>
    <mergeCell ref="A6:C6"/>
    <mergeCell ref="D6:H6"/>
    <mergeCell ref="A7:C7"/>
    <mergeCell ref="D7:H7"/>
    <mergeCell ref="A8:C8"/>
    <mergeCell ref="D8:H8"/>
    <mergeCell ref="A9:C9"/>
    <mergeCell ref="A13:D13"/>
    <mergeCell ref="E13:H13"/>
    <mergeCell ref="A14:D14"/>
    <mergeCell ref="E14:H14"/>
    <mergeCell ref="A15:D15"/>
    <mergeCell ref="E15:H15"/>
    <mergeCell ref="A16:D16"/>
    <mergeCell ref="E16:H16"/>
    <mergeCell ref="A18:H18"/>
    <mergeCell ref="A19:B19"/>
    <mergeCell ref="C19:H19"/>
    <mergeCell ref="A31:H31"/>
    <mergeCell ref="A21:D21"/>
    <mergeCell ref="A22:A23"/>
    <mergeCell ref="B22:F23"/>
    <mergeCell ref="G22:H22"/>
    <mergeCell ref="A24:H24"/>
    <mergeCell ref="B25:F25"/>
    <mergeCell ref="B26:F26"/>
    <mergeCell ref="A27:H27"/>
    <mergeCell ref="B28:F28"/>
    <mergeCell ref="B29:F29"/>
    <mergeCell ref="B30:F30"/>
    <mergeCell ref="B32:F32"/>
    <mergeCell ref="A35:F35"/>
    <mergeCell ref="A36:A42"/>
    <mergeCell ref="B36:H36"/>
    <mergeCell ref="B37:H37"/>
    <mergeCell ref="B38:H38"/>
    <mergeCell ref="B39:H39"/>
    <mergeCell ref="B40:H40"/>
    <mergeCell ref="B41:H41"/>
    <mergeCell ref="B42:H42"/>
    <mergeCell ref="A53:F53"/>
    <mergeCell ref="A43:C43"/>
    <mergeCell ref="D43:H43"/>
    <mergeCell ref="A44:C44"/>
    <mergeCell ref="D44:H44"/>
    <mergeCell ref="A45:F45"/>
    <mergeCell ref="A46:A50"/>
    <mergeCell ref="B46:H46"/>
    <mergeCell ref="B47:H47"/>
    <mergeCell ref="B48:H48"/>
    <mergeCell ref="B49:H49"/>
    <mergeCell ref="B50:H50"/>
    <mergeCell ref="A51:C51"/>
    <mergeCell ref="D51:H51"/>
    <mergeCell ref="A52:C52"/>
    <mergeCell ref="D52:H52"/>
    <mergeCell ref="A54:A58"/>
    <mergeCell ref="B54:H54"/>
    <mergeCell ref="B55:H55"/>
    <mergeCell ref="B56:H56"/>
    <mergeCell ref="B57:H57"/>
    <mergeCell ref="B58:H58"/>
    <mergeCell ref="A72:D72"/>
    <mergeCell ref="A59:C59"/>
    <mergeCell ref="D59:H59"/>
    <mergeCell ref="A60:C60"/>
    <mergeCell ref="D60:H60"/>
    <mergeCell ref="A63:B64"/>
    <mergeCell ref="C63:H63"/>
    <mergeCell ref="C64:H64"/>
    <mergeCell ref="A65:B65"/>
    <mergeCell ref="C65:H65"/>
    <mergeCell ref="A68:F68"/>
    <mergeCell ref="A69:F69"/>
    <mergeCell ref="A71:F71"/>
    <mergeCell ref="B73:D73"/>
    <mergeCell ref="B74:D74"/>
    <mergeCell ref="B75:D75"/>
    <mergeCell ref="B76:D76"/>
    <mergeCell ref="A88:H90"/>
    <mergeCell ref="B77:D77"/>
    <mergeCell ref="B78:D78"/>
    <mergeCell ref="A79:D79"/>
    <mergeCell ref="A80:D80"/>
    <mergeCell ref="A85:H8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zoomScaleNormal="100" zoomScaleSheetLayoutView="136" workbookViewId="0"/>
  </sheetViews>
  <sheetFormatPr defaultColWidth="8" defaultRowHeight="13.8"/>
  <cols>
    <col min="1" max="1" width="8.3984375" style="225" customWidth="1"/>
    <col min="2" max="2" width="15" style="225" customWidth="1"/>
    <col min="3" max="3" width="5.09765625" style="225" customWidth="1"/>
    <col min="4" max="4" width="18.5" style="225" customWidth="1"/>
    <col min="5" max="5" width="8.3984375" style="225" customWidth="1"/>
    <col min="6" max="6" width="9.5" style="225" customWidth="1"/>
    <col min="7" max="7" width="7.69921875" style="225" customWidth="1"/>
    <col min="8" max="8" width="7.5" style="225" customWidth="1"/>
    <col min="9" max="41" width="8" style="226"/>
    <col min="42" max="16384" width="8" style="225"/>
  </cols>
  <sheetData>
    <row r="1" spans="1:41" ht="10.199999999999999" customHeight="1"/>
    <row r="2" spans="1:41" s="228" customFormat="1">
      <c r="A2" s="1061" t="s">
        <v>192</v>
      </c>
      <c r="B2" s="1061"/>
      <c r="C2" s="1061"/>
      <c r="D2" s="1061"/>
      <c r="E2" s="1061"/>
      <c r="F2" s="1061"/>
      <c r="G2" s="1061"/>
      <c r="H2" s="1061"/>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row>
    <row r="3" spans="1:41" ht="10.199999999999999" customHeight="1"/>
    <row r="4" spans="1:41" ht="15" customHeight="1">
      <c r="A4" s="228" t="s">
        <v>191</v>
      </c>
    </row>
    <row r="5" spans="1:41" ht="17.7" customHeight="1">
      <c r="A5" s="1042" t="s">
        <v>42</v>
      </c>
      <c r="B5" s="1042"/>
      <c r="C5" s="1042"/>
      <c r="D5" s="1042"/>
      <c r="E5" s="1042"/>
      <c r="F5" s="1042"/>
      <c r="G5" s="1042"/>
      <c r="H5" s="1042"/>
    </row>
    <row r="6" spans="1:41" ht="17.7" customHeight="1">
      <c r="A6" s="1037" t="s">
        <v>10</v>
      </c>
      <c r="B6" s="1056"/>
      <c r="C6" s="1056"/>
      <c r="D6" s="1056">
        <v>2</v>
      </c>
      <c r="E6" s="1056"/>
      <c r="F6" s="1056"/>
      <c r="G6" s="1056"/>
      <c r="H6" s="1057"/>
    </row>
    <row r="7" spans="1:41" ht="16.95" customHeight="1">
      <c r="A7" s="1037" t="s">
        <v>9</v>
      </c>
      <c r="B7" s="1056"/>
      <c r="C7" s="1056"/>
      <c r="D7" s="1044" t="s">
        <v>325</v>
      </c>
      <c r="E7" s="1044"/>
      <c r="F7" s="1044"/>
      <c r="G7" s="1044"/>
      <c r="H7" s="1045"/>
    </row>
    <row r="8" spans="1:41" ht="17.7" customHeight="1">
      <c r="A8" s="1037" t="s">
        <v>13</v>
      </c>
      <c r="B8" s="1056"/>
      <c r="C8" s="1056"/>
      <c r="D8" s="1007" t="s">
        <v>238</v>
      </c>
      <c r="E8" s="1007"/>
      <c r="F8" s="1007"/>
      <c r="G8" s="1007"/>
      <c r="H8" s="1008"/>
    </row>
    <row r="9" spans="1:41" ht="17.7" customHeight="1">
      <c r="A9" s="1037" t="s">
        <v>189</v>
      </c>
      <c r="B9" s="1056"/>
      <c r="C9" s="1056"/>
      <c r="D9" s="1007" t="s">
        <v>324</v>
      </c>
      <c r="E9" s="1007"/>
      <c r="F9" s="1007"/>
      <c r="G9" s="1007"/>
      <c r="H9" s="1008"/>
    </row>
    <row r="10" spans="1:41" ht="10.199999999999999" customHeight="1">
      <c r="A10" s="226"/>
      <c r="B10" s="226"/>
      <c r="C10" s="226"/>
      <c r="D10" s="226"/>
      <c r="E10" s="226"/>
      <c r="F10" s="226"/>
      <c r="G10" s="226"/>
      <c r="H10" s="226"/>
    </row>
    <row r="11" spans="1:41" ht="15" customHeight="1">
      <c r="A11" s="1060" t="s">
        <v>188</v>
      </c>
      <c r="B11" s="1060"/>
      <c r="C11" s="1060"/>
      <c r="D11" s="1060"/>
      <c r="E11" s="1060"/>
      <c r="F11" s="1060"/>
      <c r="G11" s="1060"/>
      <c r="H11" s="1060"/>
    </row>
    <row r="12" spans="1:41" ht="17.7" customHeight="1">
      <c r="A12" s="1050" t="s">
        <v>1008</v>
      </c>
      <c r="B12" s="1050"/>
      <c r="C12" s="1050"/>
      <c r="D12" s="1050"/>
      <c r="E12" s="1050"/>
      <c r="F12" s="1050"/>
      <c r="G12" s="1050"/>
      <c r="H12" s="1050"/>
    </row>
    <row r="13" spans="1:41" ht="17.7" customHeight="1">
      <c r="A13" s="1037" t="s">
        <v>186</v>
      </c>
      <c r="B13" s="1056"/>
      <c r="C13" s="1056"/>
      <c r="D13" s="1056"/>
      <c r="E13" s="1056" t="s">
        <v>185</v>
      </c>
      <c r="F13" s="1056"/>
      <c r="G13" s="1056"/>
      <c r="H13" s="1057"/>
    </row>
    <row r="14" spans="1:41" ht="17.7" customHeight="1">
      <c r="A14" s="1037" t="s">
        <v>184</v>
      </c>
      <c r="B14" s="1056"/>
      <c r="C14" s="1056"/>
      <c r="D14" s="1056"/>
      <c r="E14" s="1056" t="s">
        <v>183</v>
      </c>
      <c r="F14" s="1056"/>
      <c r="G14" s="1056"/>
      <c r="H14" s="1057"/>
    </row>
    <row r="15" spans="1:41" ht="17.7" customHeight="1">
      <c r="A15" s="1037" t="s">
        <v>182</v>
      </c>
      <c r="B15" s="1056"/>
      <c r="C15" s="1056"/>
      <c r="D15" s="1056"/>
      <c r="E15" s="1048" t="s">
        <v>323</v>
      </c>
      <c r="F15" s="1048"/>
      <c r="G15" s="1048"/>
      <c r="H15" s="1049"/>
    </row>
    <row r="16" spans="1:41" ht="17.7" customHeight="1">
      <c r="A16" s="1037" t="s">
        <v>181</v>
      </c>
      <c r="B16" s="1056"/>
      <c r="C16" s="1056"/>
      <c r="D16" s="1056"/>
      <c r="E16" s="1056" t="s">
        <v>180</v>
      </c>
      <c r="F16" s="1056"/>
      <c r="G16" s="1056"/>
      <c r="H16" s="1057"/>
    </row>
    <row r="17" spans="1:41" ht="10.199999999999999" customHeight="1">
      <c r="A17" s="226"/>
      <c r="B17" s="226"/>
      <c r="C17" s="226"/>
      <c r="D17" s="226"/>
      <c r="E17" s="226"/>
      <c r="F17" s="226"/>
      <c r="G17" s="226"/>
      <c r="H17" s="226"/>
    </row>
    <row r="18" spans="1:41" ht="15" customHeight="1">
      <c r="A18" s="1060" t="s">
        <v>179</v>
      </c>
      <c r="B18" s="1060"/>
      <c r="C18" s="1060"/>
      <c r="D18" s="1060"/>
      <c r="E18" s="1060"/>
      <c r="F18" s="1060"/>
      <c r="G18" s="1060"/>
      <c r="H18" s="1060"/>
    </row>
    <row r="19" spans="1:41" ht="31.2" customHeight="1">
      <c r="A19" s="1005" t="s">
        <v>178</v>
      </c>
      <c r="B19" s="1005"/>
      <c r="C19" s="1039" t="s">
        <v>322</v>
      </c>
      <c r="D19" s="1039"/>
      <c r="E19" s="1039"/>
      <c r="F19" s="1039"/>
      <c r="G19" s="1039"/>
      <c r="H19" s="1038"/>
    </row>
    <row r="20" spans="1:41" ht="10.199999999999999" customHeight="1">
      <c r="A20" s="226"/>
      <c r="B20" s="226"/>
      <c r="C20" s="226"/>
      <c r="D20" s="226"/>
      <c r="E20" s="226"/>
      <c r="F20" s="226"/>
      <c r="G20" s="226"/>
      <c r="H20" s="226"/>
    </row>
    <row r="21" spans="1:41" ht="15" customHeight="1">
      <c r="A21" s="1059" t="s">
        <v>176</v>
      </c>
      <c r="B21" s="1059"/>
      <c r="C21" s="1059"/>
      <c r="D21" s="1059"/>
      <c r="E21" s="226"/>
      <c r="F21" s="226"/>
      <c r="G21" s="226"/>
      <c r="H21" s="226"/>
    </row>
    <row r="22" spans="1:41">
      <c r="A22" s="1052" t="s">
        <v>175</v>
      </c>
      <c r="B22" s="1053" t="s">
        <v>174</v>
      </c>
      <c r="C22" s="1053"/>
      <c r="D22" s="1053"/>
      <c r="E22" s="1053"/>
      <c r="F22" s="1053"/>
      <c r="G22" s="1053" t="s">
        <v>173</v>
      </c>
      <c r="H22" s="1054"/>
    </row>
    <row r="23" spans="1:41" ht="51.75" customHeight="1">
      <c r="A23" s="1052"/>
      <c r="B23" s="1053"/>
      <c r="C23" s="1053"/>
      <c r="D23" s="1053"/>
      <c r="E23" s="1053"/>
      <c r="F23" s="1053"/>
      <c r="G23" s="512" t="s">
        <v>172</v>
      </c>
      <c r="H23" s="513" t="s">
        <v>171</v>
      </c>
    </row>
    <row r="24" spans="1:41" ht="17.7" customHeight="1">
      <c r="A24" s="1052" t="s">
        <v>170</v>
      </c>
      <c r="B24" s="1053"/>
      <c r="C24" s="1053"/>
      <c r="D24" s="1053"/>
      <c r="E24" s="1053"/>
      <c r="F24" s="1053"/>
      <c r="G24" s="1053"/>
      <c r="H24" s="1054"/>
    </row>
    <row r="25" spans="1:41" s="432" customFormat="1" ht="41.25" customHeight="1">
      <c r="A25" s="599" t="s">
        <v>320</v>
      </c>
      <c r="B25" s="1163" t="s">
        <v>321</v>
      </c>
      <c r="C25" s="1164"/>
      <c r="D25" s="1164"/>
      <c r="E25" s="1164"/>
      <c r="F25" s="1165"/>
      <c r="G25" s="600" t="s">
        <v>471</v>
      </c>
      <c r="H25" s="558" t="s">
        <v>162</v>
      </c>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row>
    <row r="26" spans="1:41" s="432" customFormat="1" ht="48" customHeight="1">
      <c r="A26" s="599" t="s">
        <v>2721</v>
      </c>
      <c r="B26" s="1155" t="s">
        <v>2722</v>
      </c>
      <c r="C26" s="1155"/>
      <c r="D26" s="1155"/>
      <c r="E26" s="1155"/>
      <c r="F26" s="1155"/>
      <c r="G26" s="601" t="s">
        <v>319</v>
      </c>
      <c r="H26" s="559" t="s">
        <v>162</v>
      </c>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row>
    <row r="27" spans="1:41" s="432" customFormat="1" ht="17.850000000000001" customHeight="1">
      <c r="A27" s="1160" t="s">
        <v>167</v>
      </c>
      <c r="B27" s="1161"/>
      <c r="C27" s="1161"/>
      <c r="D27" s="1161"/>
      <c r="E27" s="1161"/>
      <c r="F27" s="1161"/>
      <c r="G27" s="1161"/>
      <c r="H27" s="1162"/>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row>
    <row r="28" spans="1:41" s="432" customFormat="1" ht="39" customHeight="1">
      <c r="A28" s="599" t="s">
        <v>317</v>
      </c>
      <c r="B28" s="1155" t="s">
        <v>318</v>
      </c>
      <c r="C28" s="1155"/>
      <c r="D28" s="1155"/>
      <c r="E28" s="1155"/>
      <c r="F28" s="1155"/>
      <c r="G28" s="601" t="s">
        <v>315</v>
      </c>
      <c r="H28" s="559" t="s">
        <v>162</v>
      </c>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row>
    <row r="29" spans="1:41" s="432" customFormat="1" ht="28.5" customHeight="1">
      <c r="A29" s="599" t="s">
        <v>2723</v>
      </c>
      <c r="B29" s="1163" t="s">
        <v>316</v>
      </c>
      <c r="C29" s="1164"/>
      <c r="D29" s="1164"/>
      <c r="E29" s="1164"/>
      <c r="F29" s="1165"/>
      <c r="G29" s="601" t="s">
        <v>315</v>
      </c>
      <c r="H29" s="559" t="s">
        <v>162</v>
      </c>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row>
    <row r="30" spans="1:41" s="432" customFormat="1" ht="17.850000000000001" customHeight="1">
      <c r="A30" s="1160" t="s">
        <v>163</v>
      </c>
      <c r="B30" s="1161"/>
      <c r="C30" s="1161"/>
      <c r="D30" s="1161"/>
      <c r="E30" s="1161"/>
      <c r="F30" s="1161"/>
      <c r="G30" s="1161"/>
      <c r="H30" s="1162"/>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row>
    <row r="31" spans="1:41" s="432" customFormat="1" ht="50.25" customHeight="1">
      <c r="A31" s="599" t="s">
        <v>314</v>
      </c>
      <c r="B31" s="1155" t="s">
        <v>313</v>
      </c>
      <c r="C31" s="1155"/>
      <c r="D31" s="1155"/>
      <c r="E31" s="1155"/>
      <c r="F31" s="1155"/>
      <c r="G31" s="601" t="s">
        <v>226</v>
      </c>
      <c r="H31" s="559" t="s">
        <v>162</v>
      </c>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row>
    <row r="32" spans="1:41" ht="10.199999999999999" customHeight="1">
      <c r="A32" s="226"/>
      <c r="B32" s="226"/>
      <c r="C32" s="226"/>
      <c r="D32" s="226"/>
      <c r="E32" s="226"/>
      <c r="F32" s="226"/>
      <c r="G32" s="226"/>
      <c r="H32" s="226"/>
    </row>
    <row r="33" spans="1:41" ht="15" customHeight="1">
      <c r="A33" s="229" t="s">
        <v>161</v>
      </c>
      <c r="B33" s="226"/>
      <c r="C33" s="226"/>
      <c r="D33" s="226"/>
      <c r="E33" s="226"/>
      <c r="F33" s="226"/>
      <c r="G33" s="226"/>
      <c r="H33" s="226"/>
    </row>
    <row r="34" spans="1:41" s="228" customFormat="1" ht="17.7" customHeight="1">
      <c r="A34" s="1017" t="s">
        <v>160</v>
      </c>
      <c r="B34" s="1017"/>
      <c r="C34" s="1017"/>
      <c r="D34" s="1017"/>
      <c r="E34" s="1017"/>
      <c r="F34" s="1017"/>
      <c r="G34" s="240">
        <v>9</v>
      </c>
      <c r="H34" s="519" t="s">
        <v>140</v>
      </c>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row>
    <row r="35" spans="1:41" s="432" customFormat="1" ht="20.100000000000001" customHeight="1">
      <c r="A35" s="1156" t="s">
        <v>158</v>
      </c>
      <c r="B35" s="1158" t="s">
        <v>312</v>
      </c>
      <c r="C35" s="1159"/>
      <c r="D35" s="1159"/>
      <c r="E35" s="1159"/>
      <c r="F35" s="1159"/>
      <c r="G35" s="1159"/>
      <c r="H35" s="1159"/>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row>
    <row r="36" spans="1:41" s="446" customFormat="1" ht="20.100000000000001" customHeight="1">
      <c r="A36" s="1157"/>
      <c r="B36" s="1142" t="s">
        <v>311</v>
      </c>
      <c r="C36" s="1143"/>
      <c r="D36" s="1143"/>
      <c r="E36" s="1143"/>
      <c r="F36" s="1143"/>
      <c r="G36" s="1143"/>
      <c r="H36" s="1143"/>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row>
    <row r="37" spans="1:41" s="432" customFormat="1" ht="20.100000000000001" customHeight="1">
      <c r="A37" s="1157"/>
      <c r="B37" s="1134" t="s">
        <v>310</v>
      </c>
      <c r="C37" s="1135"/>
      <c r="D37" s="1135"/>
      <c r="E37" s="1135"/>
      <c r="F37" s="1135"/>
      <c r="G37" s="1135"/>
      <c r="H37" s="1135"/>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row>
    <row r="38" spans="1:41" s="446" customFormat="1" ht="20.100000000000001" customHeight="1">
      <c r="A38" s="1157"/>
      <c r="B38" s="1142" t="s">
        <v>309</v>
      </c>
      <c r="C38" s="1143"/>
      <c r="D38" s="1143"/>
      <c r="E38" s="1143"/>
      <c r="F38" s="1143"/>
      <c r="G38" s="1143"/>
      <c r="H38" s="1143"/>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row>
    <row r="39" spans="1:41" s="432" customFormat="1" ht="33.75" customHeight="1">
      <c r="A39" s="1157"/>
      <c r="B39" s="1140" t="s">
        <v>308</v>
      </c>
      <c r="C39" s="1141"/>
      <c r="D39" s="1141"/>
      <c r="E39" s="1141"/>
      <c r="F39" s="1141"/>
      <c r="G39" s="1141"/>
      <c r="H39" s="1141"/>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row>
    <row r="40" spans="1:41" s="446" customFormat="1" ht="39.9" customHeight="1">
      <c r="A40" s="1157"/>
      <c r="B40" s="1138" t="s">
        <v>307</v>
      </c>
      <c r="C40" s="1139"/>
      <c r="D40" s="1139"/>
      <c r="E40" s="1139"/>
      <c r="F40" s="1139"/>
      <c r="G40" s="1139"/>
      <c r="H40" s="1139"/>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row>
    <row r="41" spans="1:41" s="432" customFormat="1" ht="20.100000000000001" customHeight="1">
      <c r="A41" s="1157"/>
      <c r="B41" s="1134" t="s">
        <v>306</v>
      </c>
      <c r="C41" s="1135"/>
      <c r="D41" s="1135"/>
      <c r="E41" s="1135"/>
      <c r="F41" s="1135"/>
      <c r="G41" s="1135"/>
      <c r="H41" s="1135"/>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row>
    <row r="42" spans="1:41" s="446" customFormat="1" ht="20.100000000000001" customHeight="1">
      <c r="A42" s="1157"/>
      <c r="B42" s="1142" t="s">
        <v>305</v>
      </c>
      <c r="C42" s="1143"/>
      <c r="D42" s="1143"/>
      <c r="E42" s="1143"/>
      <c r="F42" s="1143"/>
      <c r="G42" s="1143"/>
      <c r="H42" s="1143"/>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row>
    <row r="43" spans="1:41" s="432" customFormat="1" ht="20.100000000000001" customHeight="1">
      <c r="A43" s="1157"/>
      <c r="B43" s="1134" t="s">
        <v>304</v>
      </c>
      <c r="C43" s="1135"/>
      <c r="D43" s="1135"/>
      <c r="E43" s="1135"/>
      <c r="F43" s="1135"/>
      <c r="G43" s="1135"/>
      <c r="H43" s="1135"/>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row>
    <row r="44" spans="1:41" s="446" customFormat="1" ht="20.100000000000001" customHeight="1">
      <c r="A44" s="1157"/>
      <c r="B44" s="1142" t="s">
        <v>303</v>
      </c>
      <c r="C44" s="1143"/>
      <c r="D44" s="1143"/>
      <c r="E44" s="1143"/>
      <c r="F44" s="1143"/>
      <c r="G44" s="1143"/>
      <c r="H44" s="1143"/>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row>
    <row r="45" spans="1:41" s="432" customFormat="1" ht="20.100000000000001" customHeight="1">
      <c r="A45" s="1157"/>
      <c r="B45" s="1134" t="s">
        <v>302</v>
      </c>
      <c r="C45" s="1135"/>
      <c r="D45" s="1135"/>
      <c r="E45" s="1135"/>
      <c r="F45" s="1135"/>
      <c r="G45" s="1135"/>
      <c r="H45" s="1135"/>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row>
    <row r="46" spans="1:41" s="446" customFormat="1" ht="20.100000000000001" customHeight="1">
      <c r="A46" s="1157"/>
      <c r="B46" s="1142" t="s">
        <v>301</v>
      </c>
      <c r="C46" s="1143"/>
      <c r="D46" s="1143"/>
      <c r="E46" s="1143"/>
      <c r="F46" s="1143"/>
      <c r="G46" s="1143"/>
      <c r="H46" s="1143"/>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row>
    <row r="47" spans="1:41" s="432" customFormat="1" ht="39.9" customHeight="1">
      <c r="A47" s="1157"/>
      <c r="B47" s="1140" t="s">
        <v>300</v>
      </c>
      <c r="C47" s="1141"/>
      <c r="D47" s="1141"/>
      <c r="E47" s="1141"/>
      <c r="F47" s="1141"/>
      <c r="G47" s="1141"/>
      <c r="H47" s="1141"/>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row>
    <row r="48" spans="1:41" s="446" customFormat="1" ht="20.100000000000001" customHeight="1">
      <c r="A48" s="1157"/>
      <c r="B48" s="1142" t="s">
        <v>299</v>
      </c>
      <c r="C48" s="1143"/>
      <c r="D48" s="1143"/>
      <c r="E48" s="1143"/>
      <c r="F48" s="1143"/>
      <c r="G48" s="1143"/>
      <c r="H48" s="1143"/>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row>
    <row r="49" spans="1:41" s="432" customFormat="1" ht="20.100000000000001" customHeight="1">
      <c r="A49" s="1157"/>
      <c r="B49" s="1144" t="s">
        <v>298</v>
      </c>
      <c r="C49" s="1145"/>
      <c r="D49" s="1145"/>
      <c r="E49" s="1145"/>
      <c r="F49" s="1145"/>
      <c r="G49" s="1145"/>
      <c r="H49" s="1145"/>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row>
    <row r="50" spans="1:41">
      <c r="A50" s="1006" t="s">
        <v>157</v>
      </c>
      <c r="B50" s="1007"/>
      <c r="C50" s="1007"/>
      <c r="D50" s="1007" t="s">
        <v>297</v>
      </c>
      <c r="E50" s="1007"/>
      <c r="F50" s="1007"/>
      <c r="G50" s="1007"/>
      <c r="H50" s="1008"/>
    </row>
    <row r="51" spans="1:41" ht="52.5" customHeight="1">
      <c r="A51" s="1058" t="s">
        <v>156</v>
      </c>
      <c r="B51" s="1044"/>
      <c r="C51" s="1044"/>
      <c r="D51" s="1044" t="s">
        <v>296</v>
      </c>
      <c r="E51" s="1044"/>
      <c r="F51" s="1044"/>
      <c r="G51" s="1044"/>
      <c r="H51" s="1045"/>
    </row>
    <row r="52" spans="1:41" s="228" customFormat="1" ht="17.7" customHeight="1">
      <c r="A52" s="1017" t="s">
        <v>213</v>
      </c>
      <c r="B52" s="1017"/>
      <c r="C52" s="1017"/>
      <c r="D52" s="1017"/>
      <c r="E52" s="1017"/>
      <c r="F52" s="1017"/>
      <c r="G52" s="240">
        <v>9</v>
      </c>
      <c r="H52" s="519" t="s">
        <v>140</v>
      </c>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row>
    <row r="53" spans="1:41" s="432" customFormat="1" ht="54" customHeight="1">
      <c r="A53" s="1156" t="s">
        <v>158</v>
      </c>
      <c r="B53" s="1136" t="s">
        <v>295</v>
      </c>
      <c r="C53" s="1137"/>
      <c r="D53" s="1137"/>
      <c r="E53" s="1137"/>
      <c r="F53" s="1137"/>
      <c r="G53" s="1137"/>
      <c r="H53" s="1137"/>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row>
    <row r="54" spans="1:41" s="432" customFormat="1" ht="26.25" customHeight="1">
      <c r="A54" s="1157"/>
      <c r="B54" s="1138" t="s">
        <v>294</v>
      </c>
      <c r="C54" s="1139"/>
      <c r="D54" s="1139"/>
      <c r="E54" s="1139"/>
      <c r="F54" s="1139"/>
      <c r="G54" s="1139"/>
      <c r="H54" s="1139"/>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row>
    <row r="55" spans="1:41" s="432" customFormat="1" ht="37.5" customHeight="1">
      <c r="A55" s="1157"/>
      <c r="B55" s="1140" t="s">
        <v>293</v>
      </c>
      <c r="C55" s="1141"/>
      <c r="D55" s="1141"/>
      <c r="E55" s="1141"/>
      <c r="F55" s="1141"/>
      <c r="G55" s="1141"/>
      <c r="H55" s="1141"/>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row>
    <row r="56" spans="1:41" s="432" customFormat="1" ht="32.25" customHeight="1">
      <c r="A56" s="1157"/>
      <c r="B56" s="1138" t="s">
        <v>2724</v>
      </c>
      <c r="C56" s="1139"/>
      <c r="D56" s="1139"/>
      <c r="E56" s="1139"/>
      <c r="F56" s="1139"/>
      <c r="G56" s="1139"/>
      <c r="H56" s="1139"/>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row>
    <row r="57" spans="1:41" s="432" customFormat="1" ht="33" customHeight="1">
      <c r="A57" s="1157"/>
      <c r="B57" s="1140" t="s">
        <v>292</v>
      </c>
      <c r="C57" s="1141"/>
      <c r="D57" s="1141"/>
      <c r="E57" s="1141"/>
      <c r="F57" s="1141"/>
      <c r="G57" s="1141"/>
      <c r="H57" s="1141"/>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row>
    <row r="58" spans="1:41" s="432" customFormat="1" ht="24" customHeight="1">
      <c r="A58" s="1157"/>
      <c r="B58" s="1138" t="s">
        <v>291</v>
      </c>
      <c r="C58" s="1139"/>
      <c r="D58" s="1139"/>
      <c r="E58" s="1139"/>
      <c r="F58" s="1139"/>
      <c r="G58" s="1139"/>
      <c r="H58" s="1139"/>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row>
    <row r="59" spans="1:41" s="432" customFormat="1" ht="36.75" customHeight="1">
      <c r="A59" s="1157"/>
      <c r="B59" s="1140" t="s">
        <v>290</v>
      </c>
      <c r="C59" s="1141"/>
      <c r="D59" s="1141"/>
      <c r="E59" s="1141"/>
      <c r="F59" s="1141"/>
      <c r="G59" s="1141"/>
      <c r="H59" s="1141"/>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row>
    <row r="60" spans="1:41" s="432" customFormat="1" ht="31.5" customHeight="1">
      <c r="A60" s="1157"/>
      <c r="B60" s="1138" t="s">
        <v>289</v>
      </c>
      <c r="C60" s="1139"/>
      <c r="D60" s="1139"/>
      <c r="E60" s="1139"/>
      <c r="F60" s="1139"/>
      <c r="G60" s="1139"/>
      <c r="H60" s="1139"/>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row>
    <row r="61" spans="1:41" s="432" customFormat="1" ht="34.5" customHeight="1">
      <c r="A61" s="1157"/>
      <c r="B61" s="1140" t="s">
        <v>288</v>
      </c>
      <c r="C61" s="1141"/>
      <c r="D61" s="1141"/>
      <c r="E61" s="1141"/>
      <c r="F61" s="1141"/>
      <c r="G61" s="1141"/>
      <c r="H61" s="1141"/>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row>
    <row r="62" spans="1:41" s="432" customFormat="1" ht="21.6" customHeight="1">
      <c r="A62" s="1157"/>
      <c r="B62" s="1138" t="s">
        <v>287</v>
      </c>
      <c r="C62" s="1139"/>
      <c r="D62" s="1139"/>
      <c r="E62" s="1139"/>
      <c r="F62" s="1139"/>
      <c r="G62" s="1139"/>
      <c r="H62" s="1139"/>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row>
    <row r="63" spans="1:41" s="432" customFormat="1" ht="33" customHeight="1">
      <c r="A63" s="1157"/>
      <c r="B63" s="1140" t="s">
        <v>286</v>
      </c>
      <c r="C63" s="1141"/>
      <c r="D63" s="1141"/>
      <c r="E63" s="1141"/>
      <c r="F63" s="1141"/>
      <c r="G63" s="1141"/>
      <c r="H63" s="1141"/>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row>
    <row r="64" spans="1:41" s="432" customFormat="1" ht="17.25" customHeight="1">
      <c r="A64" s="1157"/>
      <c r="B64" s="1138" t="s">
        <v>285</v>
      </c>
      <c r="C64" s="1139"/>
      <c r="D64" s="1139"/>
      <c r="E64" s="1139"/>
      <c r="F64" s="1139"/>
      <c r="G64" s="1139"/>
      <c r="H64" s="1139"/>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row>
    <row r="65" spans="1:41" s="432" customFormat="1" ht="33.75" customHeight="1">
      <c r="A65" s="1157"/>
      <c r="B65" s="1140" t="s">
        <v>2725</v>
      </c>
      <c r="C65" s="1141"/>
      <c r="D65" s="1141"/>
      <c r="E65" s="1141"/>
      <c r="F65" s="1141"/>
      <c r="G65" s="1141"/>
      <c r="H65" s="1141"/>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row>
    <row r="66" spans="1:41">
      <c r="A66" s="1006" t="s">
        <v>157</v>
      </c>
      <c r="B66" s="1007"/>
      <c r="C66" s="1007"/>
      <c r="D66" s="1169" t="s">
        <v>284</v>
      </c>
      <c r="E66" s="1170"/>
      <c r="F66" s="1170"/>
      <c r="G66" s="1170"/>
      <c r="H66" s="1170"/>
    </row>
    <row r="67" spans="1:41" ht="45" customHeight="1">
      <c r="A67" s="1166" t="s">
        <v>156</v>
      </c>
      <c r="B67" s="1167"/>
      <c r="C67" s="1167"/>
      <c r="D67" s="1167" t="s">
        <v>283</v>
      </c>
      <c r="E67" s="1167"/>
      <c r="F67" s="1167"/>
      <c r="G67" s="1167"/>
      <c r="H67" s="1168"/>
    </row>
    <row r="68" spans="1:41" ht="10.199999999999999" customHeight="1">
      <c r="A68" s="226"/>
      <c r="B68" s="226"/>
      <c r="C68" s="226"/>
      <c r="D68" s="226"/>
      <c r="E68" s="226"/>
      <c r="F68" s="226"/>
      <c r="G68" s="226"/>
      <c r="H68" s="226"/>
    </row>
    <row r="69" spans="1:41" ht="15" customHeight="1">
      <c r="A69" s="229" t="s">
        <v>155</v>
      </c>
      <c r="B69" s="226"/>
      <c r="C69" s="226"/>
      <c r="D69" s="226"/>
      <c r="E69" s="226"/>
      <c r="F69" s="226"/>
      <c r="G69" s="226"/>
      <c r="H69" s="226"/>
    </row>
    <row r="70" spans="1:41" s="432" customFormat="1" ht="23.4" customHeight="1">
      <c r="A70" s="1146" t="s">
        <v>154</v>
      </c>
      <c r="B70" s="1147"/>
      <c r="C70" s="891" t="s">
        <v>282</v>
      </c>
      <c r="D70" s="1148"/>
      <c r="E70" s="1148"/>
      <c r="F70" s="1148"/>
      <c r="G70" s="1148"/>
      <c r="H70" s="1148"/>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row>
    <row r="71" spans="1:41" s="432" customFormat="1" ht="34.5" customHeight="1">
      <c r="A71" s="1146"/>
      <c r="B71" s="1147"/>
      <c r="C71" s="932" t="s">
        <v>281</v>
      </c>
      <c r="D71" s="1149"/>
      <c r="E71" s="1149"/>
      <c r="F71" s="1149"/>
      <c r="G71" s="1149"/>
      <c r="H71" s="1150"/>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row>
    <row r="72" spans="1:41" s="432" customFormat="1" ht="47.25" customHeight="1">
      <c r="A72" s="1146"/>
      <c r="B72" s="1147"/>
      <c r="C72" s="932" t="s">
        <v>2726</v>
      </c>
      <c r="D72" s="1149"/>
      <c r="E72" s="1149"/>
      <c r="F72" s="1149"/>
      <c r="G72" s="1149"/>
      <c r="H72" s="1150"/>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row>
    <row r="73" spans="1:41" s="432" customFormat="1" ht="19.5" customHeight="1">
      <c r="A73" s="1151" t="s">
        <v>153</v>
      </c>
      <c r="B73" s="1152"/>
      <c r="C73" s="928" t="s">
        <v>2727</v>
      </c>
      <c r="D73" s="892"/>
      <c r="E73" s="892"/>
      <c r="F73" s="892"/>
      <c r="G73" s="892"/>
      <c r="H73" s="892"/>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row>
    <row r="74" spans="1:41" s="432" customFormat="1" ht="20.399999999999999" customHeight="1">
      <c r="A74" s="1153"/>
      <c r="B74" s="1154"/>
      <c r="C74" s="932" t="s">
        <v>2728</v>
      </c>
      <c r="D74" s="1149"/>
      <c r="E74" s="1149"/>
      <c r="F74" s="1149"/>
      <c r="G74" s="1149"/>
      <c r="H74" s="1150"/>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row>
    <row r="75" spans="1:41" ht="10.199999999999999" customHeight="1">
      <c r="A75" s="226"/>
      <c r="B75" s="226"/>
      <c r="C75" s="226"/>
      <c r="D75" s="226"/>
      <c r="E75" s="226"/>
      <c r="F75" s="226"/>
      <c r="G75" s="226"/>
      <c r="H75" s="226"/>
    </row>
    <row r="76" spans="1:41" ht="15" customHeight="1">
      <c r="A76" s="229" t="s">
        <v>152</v>
      </c>
      <c r="B76" s="229"/>
      <c r="C76" s="229"/>
      <c r="D76" s="229"/>
      <c r="E76" s="229"/>
      <c r="F76" s="229"/>
      <c r="G76" s="226"/>
      <c r="H76" s="226"/>
    </row>
    <row r="77" spans="1:41" ht="16.2">
      <c r="A77" s="1012" t="s">
        <v>151</v>
      </c>
      <c r="B77" s="1012"/>
      <c r="C77" s="1012"/>
      <c r="D77" s="1012"/>
      <c r="E77" s="1012"/>
      <c r="F77" s="1012"/>
      <c r="G77" s="253">
        <v>2</v>
      </c>
      <c r="H77" s="527" t="s">
        <v>139</v>
      </c>
    </row>
    <row r="78" spans="1:41" ht="16.2">
      <c r="A78" s="1012" t="s">
        <v>150</v>
      </c>
      <c r="B78" s="1012"/>
      <c r="C78" s="1012"/>
      <c r="D78" s="1012"/>
      <c r="E78" s="1012"/>
      <c r="F78" s="1012"/>
      <c r="G78" s="253">
        <v>0</v>
      </c>
      <c r="H78" s="527" t="s">
        <v>139</v>
      </c>
    </row>
    <row r="79" spans="1:41">
      <c r="A79" s="518"/>
      <c r="B79" s="518"/>
      <c r="C79" s="518"/>
      <c r="D79" s="518"/>
      <c r="E79" s="518"/>
      <c r="F79" s="518"/>
      <c r="G79" s="251"/>
      <c r="H79" s="527"/>
    </row>
    <row r="80" spans="1:41">
      <c r="A80" s="1009" t="s">
        <v>149</v>
      </c>
      <c r="B80" s="1009"/>
      <c r="C80" s="1009"/>
      <c r="D80" s="1009"/>
      <c r="E80" s="1009"/>
      <c r="F80" s="1009"/>
      <c r="G80" s="252"/>
      <c r="H80" s="251"/>
    </row>
    <row r="81" spans="1:8" ht="17.7" customHeight="1">
      <c r="A81" s="1005" t="s">
        <v>148</v>
      </c>
      <c r="B81" s="1005"/>
      <c r="C81" s="1005"/>
      <c r="D81" s="1005"/>
      <c r="E81" s="527">
        <f>SUM(E82:E87)</f>
        <v>24</v>
      </c>
      <c r="F81" s="527" t="s">
        <v>140</v>
      </c>
      <c r="G81" s="250">
        <f>E81/25</f>
        <v>0.96</v>
      </c>
      <c r="H81" s="527" t="s">
        <v>139</v>
      </c>
    </row>
    <row r="82" spans="1:8" ht="17.7" customHeight="1">
      <c r="A82" s="226" t="s">
        <v>12</v>
      </c>
      <c r="B82" s="1012" t="s">
        <v>14</v>
      </c>
      <c r="C82" s="1012"/>
      <c r="D82" s="1012"/>
      <c r="E82" s="527">
        <v>9</v>
      </c>
      <c r="F82" s="527" t="s">
        <v>140</v>
      </c>
      <c r="G82" s="576"/>
      <c r="H82" s="574"/>
    </row>
    <row r="83" spans="1:8" ht="17.7" customHeight="1">
      <c r="A83" s="226"/>
      <c r="B83" s="1012" t="s">
        <v>147</v>
      </c>
      <c r="C83" s="1012"/>
      <c r="D83" s="1012"/>
      <c r="E83" s="527">
        <v>9</v>
      </c>
      <c r="F83" s="527" t="s">
        <v>140</v>
      </c>
      <c r="G83" s="576"/>
      <c r="H83" s="574"/>
    </row>
    <row r="84" spans="1:8" ht="17.7" customHeight="1">
      <c r="A84" s="226"/>
      <c r="B84" s="1012" t="s">
        <v>146</v>
      </c>
      <c r="C84" s="1012"/>
      <c r="D84" s="1012"/>
      <c r="E84" s="527">
        <v>4</v>
      </c>
      <c r="F84" s="527" t="s">
        <v>140</v>
      </c>
      <c r="G84" s="576"/>
      <c r="H84" s="574"/>
    </row>
    <row r="85" spans="1:8" ht="17.7" customHeight="1">
      <c r="A85" s="226"/>
      <c r="B85" s="1012" t="s">
        <v>145</v>
      </c>
      <c r="C85" s="1012"/>
      <c r="D85" s="1012"/>
      <c r="E85" s="527">
        <v>0</v>
      </c>
      <c r="F85" s="527" t="s">
        <v>140</v>
      </c>
      <c r="G85" s="576"/>
      <c r="H85" s="574"/>
    </row>
    <row r="86" spans="1:8" ht="17.7" customHeight="1">
      <c r="A86" s="226"/>
      <c r="B86" s="1012" t="s">
        <v>144</v>
      </c>
      <c r="C86" s="1012"/>
      <c r="D86" s="1012"/>
      <c r="E86" s="527">
        <v>0</v>
      </c>
      <c r="F86" s="527" t="s">
        <v>140</v>
      </c>
      <c r="G86" s="576"/>
      <c r="H86" s="574"/>
    </row>
    <row r="87" spans="1:8" ht="17.7" customHeight="1">
      <c r="A87" s="226"/>
      <c r="B87" s="1012" t="s">
        <v>143</v>
      </c>
      <c r="C87" s="1012"/>
      <c r="D87" s="1012"/>
      <c r="E87" s="527">
        <v>2</v>
      </c>
      <c r="F87" s="527" t="s">
        <v>140</v>
      </c>
      <c r="G87" s="576"/>
      <c r="H87" s="574"/>
    </row>
    <row r="88" spans="1:8" ht="31.2" customHeight="1">
      <c r="A88" s="1005" t="s">
        <v>142</v>
      </c>
      <c r="B88" s="1005"/>
      <c r="C88" s="1005"/>
      <c r="D88" s="1005"/>
      <c r="E88" s="527">
        <v>0</v>
      </c>
      <c r="F88" s="527" t="s">
        <v>140</v>
      </c>
      <c r="G88" s="250">
        <v>0</v>
      </c>
      <c r="H88" s="527" t="s">
        <v>139</v>
      </c>
    </row>
    <row r="89" spans="1:8" ht="17.7" customHeight="1">
      <c r="A89" s="1012" t="s">
        <v>141</v>
      </c>
      <c r="B89" s="1012"/>
      <c r="C89" s="1012"/>
      <c r="D89" s="1012"/>
      <c r="E89" s="527">
        <f>G89*25</f>
        <v>26</v>
      </c>
      <c r="F89" s="527" t="s">
        <v>140</v>
      </c>
      <c r="G89" s="250">
        <f>D6-G88-G81</f>
        <v>1.04</v>
      </c>
      <c r="H89" s="527" t="s">
        <v>139</v>
      </c>
    </row>
    <row r="90" spans="1:8" ht="10.199999999999999" customHeight="1"/>
  </sheetData>
  <mergeCells count="94">
    <mergeCell ref="A66:C66"/>
    <mergeCell ref="B57:H57"/>
    <mergeCell ref="B58:H58"/>
    <mergeCell ref="B59:H59"/>
    <mergeCell ref="B60:H60"/>
    <mergeCell ref="B61:H61"/>
    <mergeCell ref="B62:H62"/>
    <mergeCell ref="B63:H63"/>
    <mergeCell ref="B64:H64"/>
    <mergeCell ref="B65:H65"/>
    <mergeCell ref="A53:A65"/>
    <mergeCell ref="A67:C67"/>
    <mergeCell ref="D67:H67"/>
    <mergeCell ref="C73:H73"/>
    <mergeCell ref="A8:C8"/>
    <mergeCell ref="D8:H8"/>
    <mergeCell ref="A9:C9"/>
    <mergeCell ref="D9:H9"/>
    <mergeCell ref="A11:H11"/>
    <mergeCell ref="D66:H66"/>
    <mergeCell ref="A12:H12"/>
    <mergeCell ref="E15:H15"/>
    <mergeCell ref="A16:D16"/>
    <mergeCell ref="E16:H16"/>
    <mergeCell ref="A18:H18"/>
    <mergeCell ref="A19:B19"/>
    <mergeCell ref="C19:H19"/>
    <mergeCell ref="A2:H2"/>
    <mergeCell ref="A5:H5"/>
    <mergeCell ref="A6:C6"/>
    <mergeCell ref="D6:H6"/>
    <mergeCell ref="A7:C7"/>
    <mergeCell ref="D7:H7"/>
    <mergeCell ref="A27:H27"/>
    <mergeCell ref="B29:F29"/>
    <mergeCell ref="A30:H30"/>
    <mergeCell ref="B25:F25"/>
    <mergeCell ref="B28:F28"/>
    <mergeCell ref="B26:F26"/>
    <mergeCell ref="A21:D21"/>
    <mergeCell ref="A22:A23"/>
    <mergeCell ref="B22:F23"/>
    <mergeCell ref="G22:H22"/>
    <mergeCell ref="A24:H24"/>
    <mergeCell ref="A13:D13"/>
    <mergeCell ref="E13:H13"/>
    <mergeCell ref="A14:D14"/>
    <mergeCell ref="E14:H14"/>
    <mergeCell ref="A15:D15"/>
    <mergeCell ref="B31:F31"/>
    <mergeCell ref="B46:H46"/>
    <mergeCell ref="A34:F34"/>
    <mergeCell ref="A35:A49"/>
    <mergeCell ref="A50:C50"/>
    <mergeCell ref="D50:H50"/>
    <mergeCell ref="B35:H35"/>
    <mergeCell ref="B36:H36"/>
    <mergeCell ref="B37:H37"/>
    <mergeCell ref="B38:H38"/>
    <mergeCell ref="B39:H39"/>
    <mergeCell ref="B40:H40"/>
    <mergeCell ref="B42:H42"/>
    <mergeCell ref="B43:H43"/>
    <mergeCell ref="B44:H44"/>
    <mergeCell ref="B45:H45"/>
    <mergeCell ref="A80:F80"/>
    <mergeCell ref="A70:B72"/>
    <mergeCell ref="C70:H70"/>
    <mergeCell ref="C72:H72"/>
    <mergeCell ref="A78:F78"/>
    <mergeCell ref="C71:H71"/>
    <mergeCell ref="A73:B74"/>
    <mergeCell ref="C74:H74"/>
    <mergeCell ref="A77:F77"/>
    <mergeCell ref="A89:D89"/>
    <mergeCell ref="A81:D81"/>
    <mergeCell ref="B82:D82"/>
    <mergeCell ref="B83:D83"/>
    <mergeCell ref="B84:D84"/>
    <mergeCell ref="B85:D85"/>
    <mergeCell ref="B86:D86"/>
    <mergeCell ref="B87:D87"/>
    <mergeCell ref="A88:D88"/>
    <mergeCell ref="B41:H41"/>
    <mergeCell ref="B53:H53"/>
    <mergeCell ref="B54:H54"/>
    <mergeCell ref="B55:H55"/>
    <mergeCell ref="B56:H56"/>
    <mergeCell ref="B47:H47"/>
    <mergeCell ref="B48:H48"/>
    <mergeCell ref="B49:H49"/>
    <mergeCell ref="A51:C51"/>
    <mergeCell ref="A52:F52"/>
    <mergeCell ref="D51:H5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zoomScaleSheetLayoutView="142" workbookViewId="0"/>
  </sheetViews>
  <sheetFormatPr defaultColWidth="7.8984375" defaultRowHeight="13.8"/>
  <cols>
    <col min="1" max="1" width="8.19921875" style="84" customWidth="1"/>
    <col min="2" max="2" width="10.59765625" style="84" customWidth="1"/>
    <col min="3" max="3" width="5.19921875" style="84" customWidth="1"/>
    <col min="4" max="4" width="19.59765625" style="84" customWidth="1"/>
    <col min="5" max="5" width="8.19921875" style="84" customWidth="1"/>
    <col min="6" max="6" width="7.8984375" style="84" customWidth="1"/>
    <col min="7" max="7" width="11.5" style="84" customWidth="1"/>
    <col min="8" max="8" width="8.69921875" style="84" customWidth="1"/>
    <col min="9" max="16384" width="7.8984375" style="84"/>
  </cols>
  <sheetData>
    <row r="1" spans="1:8" s="423" customFormat="1" ht="9.75" customHeight="1">
      <c r="H1" s="422"/>
    </row>
    <row r="2" spans="1:8" s="430" customFormat="1">
      <c r="A2" s="992" t="s">
        <v>192</v>
      </c>
      <c r="B2" s="992"/>
      <c r="C2" s="992"/>
      <c r="D2" s="992"/>
      <c r="E2" s="992"/>
      <c r="F2" s="992"/>
      <c r="G2" s="992"/>
      <c r="H2" s="992"/>
    </row>
    <row r="3" spans="1:8" s="423" customFormat="1" ht="9.75" customHeight="1">
      <c r="H3" s="422"/>
    </row>
    <row r="4" spans="1:8" s="423" customFormat="1" ht="15" customHeight="1">
      <c r="A4" s="430" t="s">
        <v>191</v>
      </c>
      <c r="H4" s="422"/>
    </row>
    <row r="5" spans="1:8" s="423" customFormat="1" ht="17.25" customHeight="1">
      <c r="A5" s="447" t="s">
        <v>43</v>
      </c>
      <c r="B5" s="447"/>
      <c r="C5" s="447"/>
      <c r="D5" s="447"/>
      <c r="E5" s="447"/>
      <c r="F5" s="447"/>
      <c r="G5" s="447"/>
      <c r="H5" s="447"/>
    </row>
    <row r="6" spans="1:8" s="423" customFormat="1" ht="17.25" customHeight="1">
      <c r="A6" s="890" t="s">
        <v>10</v>
      </c>
      <c r="B6" s="890"/>
      <c r="C6" s="890"/>
      <c r="D6" s="510">
        <v>3</v>
      </c>
      <c r="E6" s="494"/>
      <c r="F6" s="494"/>
      <c r="G6" s="494"/>
      <c r="H6" s="494"/>
    </row>
    <row r="7" spans="1:8" s="423" customFormat="1" ht="19.649999999999999" customHeight="1">
      <c r="A7" s="890" t="s">
        <v>9</v>
      </c>
      <c r="B7" s="890"/>
      <c r="C7" s="890"/>
      <c r="D7" s="928" t="s">
        <v>243</v>
      </c>
      <c r="E7" s="892"/>
      <c r="F7" s="892"/>
      <c r="G7" s="892"/>
      <c r="H7" s="892"/>
    </row>
    <row r="8" spans="1:8" s="423" customFormat="1" ht="17.25" customHeight="1">
      <c r="A8" s="890" t="s">
        <v>13</v>
      </c>
      <c r="B8" s="890"/>
      <c r="C8" s="890"/>
      <c r="D8" s="1182" t="s">
        <v>190</v>
      </c>
      <c r="E8" s="889"/>
      <c r="F8" s="889"/>
      <c r="G8" s="889"/>
      <c r="H8" s="889"/>
    </row>
    <row r="9" spans="1:8" s="423" customFormat="1" ht="17.25" customHeight="1">
      <c r="A9" s="890" t="s">
        <v>189</v>
      </c>
      <c r="B9" s="890"/>
      <c r="C9" s="890"/>
      <c r="D9" s="1182" t="s">
        <v>237</v>
      </c>
      <c r="E9" s="889"/>
      <c r="F9" s="889"/>
      <c r="G9" s="889"/>
      <c r="H9" s="889"/>
    </row>
    <row r="10" spans="1:8" s="423" customFormat="1" ht="9.7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25" customHeight="1">
      <c r="A12" s="526" t="s">
        <v>1008</v>
      </c>
      <c r="B12" s="526"/>
      <c r="C12" s="526"/>
      <c r="D12" s="526"/>
      <c r="E12" s="526"/>
      <c r="F12" s="526"/>
      <c r="G12" s="526"/>
      <c r="H12" s="526"/>
    </row>
    <row r="13" spans="1:8" s="423" customFormat="1" ht="17.25" customHeight="1">
      <c r="A13" s="890" t="s">
        <v>186</v>
      </c>
      <c r="B13" s="890"/>
      <c r="C13" s="890"/>
      <c r="D13" s="890"/>
      <c r="E13" s="1182" t="s">
        <v>185</v>
      </c>
      <c r="F13" s="1182"/>
      <c r="G13" s="1182"/>
      <c r="H13" s="1182"/>
    </row>
    <row r="14" spans="1:8" s="423" customFormat="1" ht="17.25" customHeight="1">
      <c r="A14" s="890" t="s">
        <v>184</v>
      </c>
      <c r="B14" s="890"/>
      <c r="C14" s="890"/>
      <c r="D14" s="890"/>
      <c r="E14" s="1182" t="s">
        <v>183</v>
      </c>
      <c r="F14" s="1182"/>
      <c r="G14" s="1182"/>
      <c r="H14" s="1182"/>
    </row>
    <row r="15" spans="1:8" s="423" customFormat="1" ht="17.25" customHeight="1">
      <c r="A15" s="890" t="s">
        <v>182</v>
      </c>
      <c r="B15" s="890"/>
      <c r="C15" s="890"/>
      <c r="D15" s="890"/>
      <c r="E15" s="1180" t="s">
        <v>323</v>
      </c>
      <c r="F15" s="1180"/>
      <c r="G15" s="1180"/>
      <c r="H15" s="1180"/>
    </row>
    <row r="16" spans="1:8" s="423" customFormat="1" ht="17.25" customHeight="1">
      <c r="A16" s="890" t="s">
        <v>181</v>
      </c>
      <c r="B16" s="890"/>
      <c r="C16" s="890"/>
      <c r="D16" s="890"/>
      <c r="E16" s="1182" t="s">
        <v>180</v>
      </c>
      <c r="F16" s="1182"/>
      <c r="G16" s="1182"/>
      <c r="H16" s="1182"/>
    </row>
    <row r="17" spans="1:8" s="423" customFormat="1" ht="9.7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54" customHeight="1">
      <c r="A19" s="892" t="s">
        <v>178</v>
      </c>
      <c r="B19" s="892"/>
      <c r="C19" s="1179" t="s">
        <v>958</v>
      </c>
      <c r="D19" s="1164"/>
      <c r="E19" s="1164"/>
      <c r="F19" s="1164"/>
      <c r="G19" s="1164"/>
      <c r="H19" s="1164"/>
    </row>
    <row r="20" spans="1:8" s="423" customFormat="1" ht="9.7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ht="16.5" customHeight="1">
      <c r="A22" s="977" t="s">
        <v>175</v>
      </c>
      <c r="B22" s="934" t="s">
        <v>174</v>
      </c>
      <c r="C22" s="934"/>
      <c r="D22" s="934"/>
      <c r="E22" s="934"/>
      <c r="F22" s="934"/>
      <c r="G22" s="935" t="s">
        <v>173</v>
      </c>
      <c r="H22" s="935"/>
    </row>
    <row r="23" spans="1:8" s="423" customFormat="1" ht="27" customHeight="1">
      <c r="A23" s="977"/>
      <c r="B23" s="934"/>
      <c r="C23" s="934"/>
      <c r="D23" s="934"/>
      <c r="E23" s="934"/>
      <c r="F23" s="934"/>
      <c r="G23" s="501" t="s">
        <v>172</v>
      </c>
      <c r="H23" s="502" t="s">
        <v>171</v>
      </c>
    </row>
    <row r="24" spans="1:8" s="423" customFormat="1" ht="17.25" customHeight="1">
      <c r="A24" s="931" t="s">
        <v>170</v>
      </c>
      <c r="B24" s="931"/>
      <c r="C24" s="931"/>
      <c r="D24" s="931"/>
      <c r="E24" s="931"/>
      <c r="F24" s="931"/>
      <c r="G24" s="931"/>
      <c r="H24" s="931"/>
    </row>
    <row r="25" spans="1:8" s="423" customFormat="1" ht="32.85" customHeight="1">
      <c r="A25" s="567" t="s">
        <v>957</v>
      </c>
      <c r="B25" s="928" t="s">
        <v>956</v>
      </c>
      <c r="C25" s="892"/>
      <c r="D25" s="892"/>
      <c r="E25" s="892"/>
      <c r="F25" s="892"/>
      <c r="G25" s="501" t="s">
        <v>954</v>
      </c>
      <c r="H25" s="502" t="s">
        <v>162</v>
      </c>
    </row>
    <row r="26" spans="1:8" s="423" customFormat="1" ht="45.6" customHeight="1">
      <c r="A26" s="567" t="s">
        <v>955</v>
      </c>
      <c r="B26" s="928" t="s">
        <v>2729</v>
      </c>
      <c r="C26" s="892"/>
      <c r="D26" s="892"/>
      <c r="E26" s="892"/>
      <c r="F26" s="1108"/>
      <c r="G26" s="501" t="s">
        <v>954</v>
      </c>
      <c r="H26" s="502" t="s">
        <v>162</v>
      </c>
    </row>
    <row r="27" spans="1:8" s="423" customFormat="1" ht="17.25" customHeight="1">
      <c r="A27" s="931" t="s">
        <v>167</v>
      </c>
      <c r="B27" s="931"/>
      <c r="C27" s="931"/>
      <c r="D27" s="931"/>
      <c r="E27" s="931"/>
      <c r="F27" s="931"/>
      <c r="G27" s="931"/>
      <c r="H27" s="931"/>
    </row>
    <row r="28" spans="1:8" s="423" customFormat="1" ht="33" customHeight="1">
      <c r="A28" s="567" t="s">
        <v>953</v>
      </c>
      <c r="B28" s="1181" t="s">
        <v>952</v>
      </c>
      <c r="C28" s="1181"/>
      <c r="D28" s="1181"/>
      <c r="E28" s="1181"/>
      <c r="F28" s="1181"/>
      <c r="G28" s="501" t="s">
        <v>166</v>
      </c>
      <c r="H28" s="502" t="s">
        <v>162</v>
      </c>
    </row>
    <row r="29" spans="1:8" s="423" customFormat="1" ht="28.5" customHeight="1">
      <c r="A29" s="567" t="s">
        <v>951</v>
      </c>
      <c r="B29" s="1181" t="s">
        <v>950</v>
      </c>
      <c r="C29" s="1181"/>
      <c r="D29" s="1181"/>
      <c r="E29" s="1181"/>
      <c r="F29" s="1181"/>
      <c r="G29" s="501" t="s">
        <v>166</v>
      </c>
      <c r="H29" s="502" t="s">
        <v>162</v>
      </c>
    </row>
    <row r="30" spans="1:8" s="423" customFormat="1" ht="17.25" customHeight="1">
      <c r="A30" s="931" t="s">
        <v>163</v>
      </c>
      <c r="B30" s="931"/>
      <c r="C30" s="931"/>
      <c r="D30" s="931"/>
      <c r="E30" s="931"/>
      <c r="F30" s="931"/>
      <c r="G30" s="931"/>
      <c r="H30" s="931"/>
    </row>
    <row r="31" spans="1:8" s="423" customFormat="1" ht="54.6" customHeight="1">
      <c r="A31" s="602" t="s">
        <v>949</v>
      </c>
      <c r="B31" s="932" t="s">
        <v>948</v>
      </c>
      <c r="C31" s="932"/>
      <c r="D31" s="932"/>
      <c r="E31" s="932"/>
      <c r="F31" s="932"/>
      <c r="G31" s="501" t="s">
        <v>947</v>
      </c>
      <c r="H31" s="502" t="s">
        <v>162</v>
      </c>
    </row>
    <row r="32" spans="1:8" ht="9.75" customHeight="1">
      <c r="A32" s="603"/>
      <c r="B32" s="603"/>
      <c r="C32" s="603"/>
      <c r="D32" s="603"/>
      <c r="E32" s="603"/>
      <c r="F32" s="603"/>
      <c r="G32" s="603"/>
      <c r="H32" s="603"/>
    </row>
    <row r="33" spans="1:10" ht="15" customHeight="1">
      <c r="A33" s="604" t="s">
        <v>161</v>
      </c>
      <c r="B33" s="603"/>
      <c r="C33" s="603"/>
      <c r="D33" s="603"/>
      <c r="E33" s="603"/>
      <c r="F33" s="603"/>
      <c r="G33" s="603"/>
      <c r="H33" s="603"/>
    </row>
    <row r="34" spans="1:10" ht="17.25" customHeight="1">
      <c r="A34" s="1177" t="s">
        <v>160</v>
      </c>
      <c r="B34" s="1177"/>
      <c r="C34" s="1177"/>
      <c r="D34" s="1177"/>
      <c r="E34" s="1177"/>
      <c r="F34" s="1177"/>
      <c r="G34" s="247">
        <v>9</v>
      </c>
      <c r="H34" s="517" t="s">
        <v>140</v>
      </c>
      <c r="I34" s="123"/>
      <c r="J34" s="123"/>
    </row>
    <row r="35" spans="1:10" s="423" customFormat="1" ht="38.85" customHeight="1">
      <c r="A35" s="1178" t="s">
        <v>158</v>
      </c>
      <c r="B35" s="1179" t="s">
        <v>946</v>
      </c>
      <c r="C35" s="1164"/>
      <c r="D35" s="1164"/>
      <c r="E35" s="1164"/>
      <c r="F35" s="1164"/>
      <c r="G35" s="1164"/>
      <c r="H35" s="1164"/>
    </row>
    <row r="36" spans="1:10" s="423" customFormat="1" ht="29.25" customHeight="1">
      <c r="A36" s="1178"/>
      <c r="B36" s="1179" t="s">
        <v>945</v>
      </c>
      <c r="C36" s="1164"/>
      <c r="D36" s="1164"/>
      <c r="E36" s="1164"/>
      <c r="F36" s="1164"/>
      <c r="G36" s="1164"/>
      <c r="H36" s="1164"/>
    </row>
    <row r="37" spans="1:10" s="423" customFormat="1" ht="27" customHeight="1">
      <c r="A37" s="1178"/>
      <c r="B37" s="1179" t="s">
        <v>944</v>
      </c>
      <c r="C37" s="1164"/>
      <c r="D37" s="1164"/>
      <c r="E37" s="1164"/>
      <c r="F37" s="1164"/>
      <c r="G37" s="1164"/>
      <c r="H37" s="1164"/>
    </row>
    <row r="38" spans="1:10" s="423" customFormat="1" ht="30.75" customHeight="1">
      <c r="A38" s="1178"/>
      <c r="B38" s="1179" t="s">
        <v>943</v>
      </c>
      <c r="C38" s="1164"/>
      <c r="D38" s="1164"/>
      <c r="E38" s="1164"/>
      <c r="F38" s="1164"/>
      <c r="G38" s="1164"/>
      <c r="H38" s="1164"/>
    </row>
    <row r="39" spans="1:10" s="423" customFormat="1" ht="21" customHeight="1">
      <c r="A39" s="1178"/>
      <c r="B39" s="1179" t="s">
        <v>942</v>
      </c>
      <c r="C39" s="1164"/>
      <c r="D39" s="1164"/>
      <c r="E39" s="1164"/>
      <c r="F39" s="1164"/>
      <c r="G39" s="1164"/>
      <c r="H39" s="1164"/>
    </row>
    <row r="40" spans="1:10" s="430" customFormat="1" ht="35.25" customHeight="1">
      <c r="A40" s="1178"/>
      <c r="B40" s="1179" t="s">
        <v>941</v>
      </c>
      <c r="C40" s="1164"/>
      <c r="D40" s="1164"/>
      <c r="E40" s="1164"/>
      <c r="F40" s="1164"/>
      <c r="G40" s="1164"/>
      <c r="H40" s="1164"/>
      <c r="I40" s="423"/>
      <c r="J40" s="423"/>
    </row>
    <row r="41" spans="1:10" s="423" customFormat="1" ht="24" customHeight="1">
      <c r="A41" s="1178"/>
      <c r="B41" s="1179" t="s">
        <v>940</v>
      </c>
      <c r="C41" s="1164"/>
      <c r="D41" s="1164"/>
      <c r="E41" s="1164"/>
      <c r="F41" s="1164"/>
      <c r="G41" s="1164"/>
      <c r="H41" s="1164"/>
    </row>
    <row r="42" spans="1:10">
      <c r="A42" s="1175" t="s">
        <v>157</v>
      </c>
      <c r="B42" s="1175"/>
      <c r="C42" s="1175"/>
      <c r="D42" s="926" t="s">
        <v>939</v>
      </c>
      <c r="E42" s="1171"/>
      <c r="F42" s="1171"/>
      <c r="G42" s="1171"/>
      <c r="H42" s="1171"/>
    </row>
    <row r="43" spans="1:10" ht="45.45" customHeight="1">
      <c r="A43" s="1176" t="s">
        <v>156</v>
      </c>
      <c r="B43" s="1176"/>
      <c r="C43" s="1176"/>
      <c r="D43" s="939" t="s">
        <v>938</v>
      </c>
      <c r="E43" s="949"/>
      <c r="F43" s="949"/>
      <c r="G43" s="949"/>
      <c r="H43" s="949"/>
    </row>
    <row r="44" spans="1:10" ht="17.25" customHeight="1">
      <c r="A44" s="1177" t="s">
        <v>213</v>
      </c>
      <c r="B44" s="1177"/>
      <c r="C44" s="1177"/>
      <c r="D44" s="1177"/>
      <c r="E44" s="1177"/>
      <c r="F44" s="1177"/>
      <c r="G44" s="247">
        <v>9</v>
      </c>
      <c r="H44" s="517" t="s">
        <v>140</v>
      </c>
      <c r="I44" s="123"/>
      <c r="J44" s="123"/>
    </row>
    <row r="45" spans="1:10" s="423" customFormat="1" ht="33.75" customHeight="1">
      <c r="A45" s="1178" t="s">
        <v>158</v>
      </c>
      <c r="B45" s="1179" t="s">
        <v>937</v>
      </c>
      <c r="C45" s="1164"/>
      <c r="D45" s="1164"/>
      <c r="E45" s="1164"/>
      <c r="F45" s="1164"/>
      <c r="G45" s="1164"/>
      <c r="H45" s="1164"/>
    </row>
    <row r="46" spans="1:10" s="423" customFormat="1" ht="36" customHeight="1">
      <c r="A46" s="1178"/>
      <c r="B46" s="1179" t="s">
        <v>936</v>
      </c>
      <c r="C46" s="1164"/>
      <c r="D46" s="1164"/>
      <c r="E46" s="1164"/>
      <c r="F46" s="1164"/>
      <c r="G46" s="1164"/>
      <c r="H46" s="1164"/>
    </row>
    <row r="47" spans="1:10" s="423" customFormat="1" ht="26.25" customHeight="1">
      <c r="A47" s="1178"/>
      <c r="B47" s="1179" t="s">
        <v>935</v>
      </c>
      <c r="C47" s="1164"/>
      <c r="D47" s="1164"/>
      <c r="E47" s="1164"/>
      <c r="F47" s="1164"/>
      <c r="G47" s="1164"/>
      <c r="H47" s="1164"/>
    </row>
    <row r="48" spans="1:10" s="423" customFormat="1" ht="28.65" customHeight="1">
      <c r="A48" s="1178"/>
      <c r="B48" s="1179" t="s">
        <v>934</v>
      </c>
      <c r="C48" s="1164"/>
      <c r="D48" s="1164"/>
      <c r="E48" s="1164"/>
      <c r="F48" s="1164"/>
      <c r="G48" s="1164"/>
      <c r="H48" s="1164"/>
    </row>
    <row r="49" spans="1:10" s="423" customFormat="1" ht="25.5" customHeight="1">
      <c r="A49" s="1178"/>
      <c r="B49" s="1179" t="s">
        <v>933</v>
      </c>
      <c r="C49" s="1164"/>
      <c r="D49" s="1164"/>
      <c r="E49" s="1164"/>
      <c r="F49" s="1164"/>
      <c r="G49" s="1164"/>
      <c r="H49" s="1164"/>
    </row>
    <row r="50" spans="1:10" s="423" customFormat="1" ht="23.85" customHeight="1">
      <c r="A50" s="1178"/>
      <c r="B50" s="1179" t="s">
        <v>932</v>
      </c>
      <c r="C50" s="1164"/>
      <c r="D50" s="1164"/>
      <c r="E50" s="1164"/>
      <c r="F50" s="1164"/>
      <c r="G50" s="1164"/>
      <c r="H50" s="1164"/>
    </row>
    <row r="51" spans="1:10" s="123" customFormat="1">
      <c r="A51" s="1175" t="s">
        <v>157</v>
      </c>
      <c r="B51" s="1175"/>
      <c r="C51" s="1175"/>
      <c r="D51" s="944" t="s">
        <v>931</v>
      </c>
      <c r="E51" s="944"/>
      <c r="F51" s="944"/>
      <c r="G51" s="944"/>
      <c r="H51" s="944"/>
      <c r="I51" s="84"/>
      <c r="J51" s="84"/>
    </row>
    <row r="52" spans="1:10" ht="45" customHeight="1">
      <c r="A52" s="1176" t="s">
        <v>156</v>
      </c>
      <c r="B52" s="1176"/>
      <c r="C52" s="1176"/>
      <c r="D52" s="939" t="s">
        <v>930</v>
      </c>
      <c r="E52" s="949"/>
      <c r="F52" s="949"/>
      <c r="G52" s="949"/>
      <c r="H52" s="949"/>
    </row>
    <row r="53" spans="1:10" ht="9.75" customHeight="1">
      <c r="A53" s="603"/>
      <c r="B53" s="603"/>
      <c r="C53" s="603"/>
      <c r="D53" s="603"/>
      <c r="E53" s="603"/>
      <c r="F53" s="603"/>
      <c r="G53" s="603"/>
      <c r="H53" s="603"/>
    </row>
    <row r="54" spans="1:10" ht="15" customHeight="1">
      <c r="A54" s="604" t="s">
        <v>155</v>
      </c>
      <c r="B54" s="603"/>
      <c r="C54" s="603"/>
      <c r="D54" s="603"/>
      <c r="E54" s="603"/>
      <c r="F54" s="603"/>
      <c r="G54" s="603"/>
      <c r="H54" s="603"/>
    </row>
    <row r="55" spans="1:10" s="423" customFormat="1" ht="31.5" customHeight="1">
      <c r="A55" s="890" t="s">
        <v>154</v>
      </c>
      <c r="B55" s="890"/>
      <c r="C55" s="1172" t="s">
        <v>929</v>
      </c>
      <c r="D55" s="1173"/>
      <c r="E55" s="1173"/>
      <c r="F55" s="1173"/>
      <c r="G55" s="1173"/>
      <c r="H55" s="1173"/>
    </row>
    <row r="56" spans="1:10" s="423" customFormat="1" ht="27" customHeight="1">
      <c r="A56" s="890"/>
      <c r="B56" s="890"/>
      <c r="C56" s="1172" t="s">
        <v>928</v>
      </c>
      <c r="D56" s="1173"/>
      <c r="E56" s="1173"/>
      <c r="F56" s="1173"/>
      <c r="G56" s="1173"/>
      <c r="H56" s="1173"/>
    </row>
    <row r="57" spans="1:10" s="423" customFormat="1" ht="27" customHeight="1">
      <c r="A57" s="890"/>
      <c r="B57" s="890"/>
      <c r="C57" s="1172" t="s">
        <v>927</v>
      </c>
      <c r="D57" s="1173"/>
      <c r="E57" s="1173"/>
      <c r="F57" s="1173"/>
      <c r="G57" s="1173"/>
      <c r="H57" s="1173"/>
    </row>
    <row r="58" spans="1:10" s="423" customFormat="1" ht="33.75" customHeight="1">
      <c r="A58" s="890" t="s">
        <v>153</v>
      </c>
      <c r="B58" s="890"/>
      <c r="C58" s="1172" t="s">
        <v>926</v>
      </c>
      <c r="D58" s="1173"/>
      <c r="E58" s="1173"/>
      <c r="F58" s="1173"/>
      <c r="G58" s="1173"/>
      <c r="H58" s="1173"/>
    </row>
    <row r="59" spans="1:10" s="423" customFormat="1" ht="57" customHeight="1">
      <c r="A59" s="890"/>
      <c r="B59" s="890"/>
      <c r="C59" s="1172" t="s">
        <v>925</v>
      </c>
      <c r="D59" s="1173"/>
      <c r="E59" s="1173"/>
      <c r="F59" s="1173"/>
      <c r="G59" s="1173"/>
      <c r="H59" s="1173"/>
    </row>
    <row r="60" spans="1:10" ht="9.75" customHeight="1">
      <c r="A60" s="603"/>
      <c r="B60" s="603"/>
      <c r="C60" s="603"/>
      <c r="D60" s="603"/>
      <c r="E60" s="603"/>
      <c r="F60" s="603"/>
      <c r="G60" s="603"/>
      <c r="H60" s="603"/>
    </row>
    <row r="61" spans="1:10" ht="15" customHeight="1">
      <c r="A61" s="604" t="s">
        <v>152</v>
      </c>
      <c r="B61" s="604"/>
      <c r="C61" s="604"/>
      <c r="D61" s="604"/>
      <c r="E61" s="604"/>
      <c r="F61" s="604"/>
      <c r="G61" s="603"/>
      <c r="H61" s="603"/>
    </row>
    <row r="62" spans="1:10" ht="16.2">
      <c r="A62" s="1171" t="s">
        <v>151</v>
      </c>
      <c r="B62" s="1171"/>
      <c r="C62" s="1171"/>
      <c r="D62" s="1171"/>
      <c r="E62" s="1171"/>
      <c r="F62" s="1171"/>
      <c r="G62" s="246">
        <v>3</v>
      </c>
      <c r="H62" s="242" t="s">
        <v>139</v>
      </c>
    </row>
    <row r="63" spans="1:10" ht="16.2">
      <c r="A63" s="1171" t="s">
        <v>150</v>
      </c>
      <c r="B63" s="1171"/>
      <c r="C63" s="1171"/>
      <c r="D63" s="1171"/>
      <c r="E63" s="1171"/>
      <c r="F63" s="1171"/>
      <c r="G63" s="246">
        <v>0</v>
      </c>
      <c r="H63" s="242" t="s">
        <v>139</v>
      </c>
    </row>
    <row r="64" spans="1:10">
      <c r="A64" s="516"/>
      <c r="B64" s="516"/>
      <c r="C64" s="516"/>
      <c r="D64" s="516"/>
      <c r="E64" s="516"/>
      <c r="F64" s="516"/>
      <c r="G64" s="244"/>
      <c r="H64" s="242"/>
    </row>
    <row r="65" spans="1:8">
      <c r="A65" s="1174" t="s">
        <v>149</v>
      </c>
      <c r="B65" s="1174"/>
      <c r="C65" s="1174"/>
      <c r="D65" s="1174"/>
      <c r="E65" s="1174"/>
      <c r="F65" s="1174"/>
      <c r="G65" s="245"/>
      <c r="H65" s="244"/>
    </row>
    <row r="66" spans="1:8" ht="17.25" customHeight="1">
      <c r="A66" s="949" t="s">
        <v>148</v>
      </c>
      <c r="B66" s="949"/>
      <c r="C66" s="949"/>
      <c r="D66" s="949"/>
      <c r="E66" s="242">
        <f>SUM(E67:E72)</f>
        <v>23</v>
      </c>
      <c r="F66" s="242" t="s">
        <v>140</v>
      </c>
      <c r="G66" s="243">
        <f>E66/25</f>
        <v>0.92</v>
      </c>
      <c r="H66" s="242" t="s">
        <v>139</v>
      </c>
    </row>
    <row r="67" spans="1:8" ht="17.25" customHeight="1">
      <c r="A67" s="603" t="s">
        <v>12</v>
      </c>
      <c r="B67" s="1171" t="s">
        <v>14</v>
      </c>
      <c r="C67" s="1171"/>
      <c r="D67" s="1171"/>
      <c r="E67" s="242">
        <f>G34</f>
        <v>9</v>
      </c>
      <c r="F67" s="242" t="s">
        <v>140</v>
      </c>
      <c r="G67" s="605"/>
      <c r="H67" s="606"/>
    </row>
    <row r="68" spans="1:8" ht="17.25" customHeight="1">
      <c r="A68" s="603"/>
      <c r="B68" s="1171" t="s">
        <v>147</v>
      </c>
      <c r="C68" s="1171"/>
      <c r="D68" s="1171"/>
      <c r="E68" s="242">
        <f>G44</f>
        <v>9</v>
      </c>
      <c r="F68" s="242" t="s">
        <v>140</v>
      </c>
      <c r="G68" s="605"/>
      <c r="H68" s="606"/>
    </row>
    <row r="69" spans="1:8" ht="17.25" customHeight="1">
      <c r="A69" s="603"/>
      <c r="B69" s="1171" t="s">
        <v>146</v>
      </c>
      <c r="C69" s="1171"/>
      <c r="D69" s="1171"/>
      <c r="E69" s="242">
        <v>2</v>
      </c>
      <c r="F69" s="242" t="s">
        <v>140</v>
      </c>
      <c r="G69" s="605"/>
      <c r="H69" s="606"/>
    </row>
    <row r="70" spans="1:8" ht="17.25" customHeight="1">
      <c r="A70" s="603"/>
      <c r="B70" s="1171" t="s">
        <v>145</v>
      </c>
      <c r="C70" s="1171"/>
      <c r="D70" s="1171"/>
      <c r="E70" s="242">
        <v>0</v>
      </c>
      <c r="F70" s="242" t="s">
        <v>140</v>
      </c>
      <c r="G70" s="605"/>
      <c r="H70" s="606"/>
    </row>
    <row r="71" spans="1:8" ht="17.25" customHeight="1">
      <c r="A71" s="603"/>
      <c r="B71" s="1171" t="s">
        <v>144</v>
      </c>
      <c r="C71" s="1171"/>
      <c r="D71" s="1171"/>
      <c r="E71" s="242">
        <v>0</v>
      </c>
      <c r="F71" s="242" t="s">
        <v>140</v>
      </c>
      <c r="G71" s="605"/>
      <c r="H71" s="606"/>
    </row>
    <row r="72" spans="1:8" ht="17.25" customHeight="1">
      <c r="A72" s="603"/>
      <c r="B72" s="1171" t="s">
        <v>143</v>
      </c>
      <c r="C72" s="1171"/>
      <c r="D72" s="1171"/>
      <c r="E72" s="242">
        <v>3</v>
      </c>
      <c r="F72" s="242" t="s">
        <v>140</v>
      </c>
      <c r="G72" s="605"/>
      <c r="H72" s="606"/>
    </row>
    <row r="73" spans="1:8" ht="30.75" customHeight="1">
      <c r="A73" s="949" t="s">
        <v>142</v>
      </c>
      <c r="B73" s="949"/>
      <c r="C73" s="949"/>
      <c r="D73" s="949"/>
      <c r="E73" s="242">
        <v>0</v>
      </c>
      <c r="F73" s="242" t="s">
        <v>140</v>
      </c>
      <c r="G73" s="243">
        <f>E73/25</f>
        <v>0</v>
      </c>
      <c r="H73" s="242" t="s">
        <v>139</v>
      </c>
    </row>
    <row r="74" spans="1:8" ht="17.25" customHeight="1">
      <c r="A74" s="1171" t="s">
        <v>141</v>
      </c>
      <c r="B74" s="1171"/>
      <c r="C74" s="1171"/>
      <c r="D74" s="1171"/>
      <c r="E74" s="242">
        <f>G74*25</f>
        <v>52</v>
      </c>
      <c r="F74" s="242" t="s">
        <v>140</v>
      </c>
      <c r="G74" s="243">
        <f>D6-G73-G66</f>
        <v>2.08</v>
      </c>
      <c r="H74" s="242" t="s">
        <v>139</v>
      </c>
    </row>
    <row r="75" spans="1:8" ht="9.75" customHeight="1"/>
    <row r="79" spans="1:8">
      <c r="A79" s="952"/>
      <c r="B79" s="952"/>
      <c r="C79" s="952"/>
      <c r="D79" s="952"/>
      <c r="E79" s="952"/>
      <c r="F79" s="952"/>
      <c r="G79" s="952"/>
      <c r="H79" s="952"/>
    </row>
    <row r="82" spans="1:8">
      <c r="A82" s="947"/>
      <c r="B82" s="947"/>
      <c r="C82" s="947"/>
      <c r="D82" s="947"/>
      <c r="E82" s="947"/>
      <c r="F82" s="947"/>
      <c r="G82" s="947"/>
      <c r="H82" s="947"/>
    </row>
    <row r="83" spans="1:8">
      <c r="A83" s="947"/>
      <c r="B83" s="947"/>
      <c r="C83" s="947"/>
      <c r="D83" s="947"/>
      <c r="E83" s="947"/>
      <c r="F83" s="947"/>
      <c r="G83" s="947"/>
      <c r="H83" s="947"/>
    </row>
    <row r="84" spans="1:8">
      <c r="A84" s="947"/>
      <c r="B84" s="947"/>
      <c r="C84" s="947"/>
      <c r="D84" s="947"/>
      <c r="E84" s="947"/>
      <c r="F84" s="947"/>
      <c r="G84" s="947"/>
      <c r="H84" s="947"/>
    </row>
  </sheetData>
  <mergeCells count="78">
    <mergeCell ref="A2:H2"/>
    <mergeCell ref="A6:C6"/>
    <mergeCell ref="A7:C7"/>
    <mergeCell ref="A8:C8"/>
    <mergeCell ref="A9:C9"/>
    <mergeCell ref="D7:H7"/>
    <mergeCell ref="D8:H8"/>
    <mergeCell ref="D9:H9"/>
    <mergeCell ref="A11:H11"/>
    <mergeCell ref="A13:D13"/>
    <mergeCell ref="E13:H13"/>
    <mergeCell ref="A14:D14"/>
    <mergeCell ref="E14:H14"/>
    <mergeCell ref="A15:D15"/>
    <mergeCell ref="E15:H15"/>
    <mergeCell ref="B28:F28"/>
    <mergeCell ref="B29:F29"/>
    <mergeCell ref="A16:D16"/>
    <mergeCell ref="E16:H16"/>
    <mergeCell ref="A18:H18"/>
    <mergeCell ref="A19:B19"/>
    <mergeCell ref="A30:H30"/>
    <mergeCell ref="A21:D21"/>
    <mergeCell ref="C19:H19"/>
    <mergeCell ref="A22:A23"/>
    <mergeCell ref="B22:F23"/>
    <mergeCell ref="G22:H22"/>
    <mergeCell ref="A24:H24"/>
    <mergeCell ref="B26:F26"/>
    <mergeCell ref="B25:F25"/>
    <mergeCell ref="A27:H27"/>
    <mergeCell ref="B31:F31"/>
    <mergeCell ref="A34:F34"/>
    <mergeCell ref="A35:A41"/>
    <mergeCell ref="B35:H35"/>
    <mergeCell ref="B36:H36"/>
    <mergeCell ref="B37:H37"/>
    <mergeCell ref="B38:H38"/>
    <mergeCell ref="B39:H39"/>
    <mergeCell ref="B40:H40"/>
    <mergeCell ref="B41:H41"/>
    <mergeCell ref="A42:C42"/>
    <mergeCell ref="A43:C43"/>
    <mergeCell ref="A44:F44"/>
    <mergeCell ref="A45:A50"/>
    <mergeCell ref="B45:H45"/>
    <mergeCell ref="B46:H46"/>
    <mergeCell ref="B47:H47"/>
    <mergeCell ref="B49:H49"/>
    <mergeCell ref="B50:H50"/>
    <mergeCell ref="D43:H43"/>
    <mergeCell ref="D42:H42"/>
    <mergeCell ref="B48:H48"/>
    <mergeCell ref="A51:C51"/>
    <mergeCell ref="D51:H51"/>
    <mergeCell ref="A52:C52"/>
    <mergeCell ref="A55:B57"/>
    <mergeCell ref="C55:H55"/>
    <mergeCell ref="C56:H56"/>
    <mergeCell ref="C57:H57"/>
    <mergeCell ref="D52:H52"/>
    <mergeCell ref="A65:F65"/>
    <mergeCell ref="A66:D66"/>
    <mergeCell ref="B67:D67"/>
    <mergeCell ref="B68:D68"/>
    <mergeCell ref="B69:D69"/>
    <mergeCell ref="A58:B59"/>
    <mergeCell ref="C58:H58"/>
    <mergeCell ref="C59:H59"/>
    <mergeCell ref="A62:F62"/>
    <mergeCell ref="A63:F63"/>
    <mergeCell ref="A79:H79"/>
    <mergeCell ref="A82:H84"/>
    <mergeCell ref="B70:D70"/>
    <mergeCell ref="B71:D71"/>
    <mergeCell ref="B72:D72"/>
    <mergeCell ref="A73:D73"/>
    <mergeCell ref="A74:D7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zoomScaleSheetLayoutView="154" workbookViewId="0"/>
  </sheetViews>
  <sheetFormatPr defaultColWidth="8" defaultRowHeight="13.8"/>
  <cols>
    <col min="1" max="1" width="8.3984375" style="217" customWidth="1"/>
    <col min="2" max="2" width="10.5" style="217" customWidth="1"/>
    <col min="3" max="3" width="5.09765625" style="217" customWidth="1"/>
    <col min="4" max="4" width="19.5" style="217" customWidth="1"/>
    <col min="5" max="5" width="8.3984375" style="217" customWidth="1"/>
    <col min="6" max="6" width="7.69921875" style="217" customWidth="1"/>
    <col min="7" max="7" width="11.3984375" style="217" customWidth="1"/>
    <col min="8" max="8" width="8.69921875" style="217" customWidth="1"/>
    <col min="9" max="16384" width="8" style="217"/>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44</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243</v>
      </c>
      <c r="E7" s="1192"/>
      <c r="F7" s="1192"/>
      <c r="G7" s="1192"/>
      <c r="H7" s="1193"/>
    </row>
    <row r="8" spans="1:8" s="423" customFormat="1" ht="17.399999999999999" customHeight="1">
      <c r="A8" s="890" t="s">
        <v>13</v>
      </c>
      <c r="B8" s="1191"/>
      <c r="C8" s="1191"/>
      <c r="D8" s="1195" t="s">
        <v>238</v>
      </c>
      <c r="E8" s="1195"/>
      <c r="F8" s="1195"/>
      <c r="G8" s="1195"/>
      <c r="H8" s="1196"/>
    </row>
    <row r="9" spans="1:8" s="423" customFormat="1" ht="17.399999999999999" customHeight="1">
      <c r="A9" s="890" t="s">
        <v>189</v>
      </c>
      <c r="B9" s="1191"/>
      <c r="C9" s="1191"/>
      <c r="D9" s="1195" t="s">
        <v>324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792</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6.9" customHeight="1">
      <c r="A19" s="892" t="s">
        <v>178</v>
      </c>
      <c r="B19" s="892"/>
      <c r="C19" s="932" t="s">
        <v>791</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41.2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38.25" customHeight="1">
      <c r="A25" s="567" t="s">
        <v>790</v>
      </c>
      <c r="B25" s="932" t="s">
        <v>2730</v>
      </c>
      <c r="C25" s="932"/>
      <c r="D25" s="932"/>
      <c r="E25" s="932"/>
      <c r="F25" s="932"/>
      <c r="G25" s="502" t="s">
        <v>787</v>
      </c>
      <c r="H25" s="431" t="s">
        <v>162</v>
      </c>
    </row>
    <row r="26" spans="1:8" s="423" customFormat="1" ht="31.5" customHeight="1">
      <c r="A26" s="567" t="s">
        <v>789</v>
      </c>
      <c r="B26" s="928" t="s">
        <v>788</v>
      </c>
      <c r="C26" s="892"/>
      <c r="D26" s="892"/>
      <c r="E26" s="892"/>
      <c r="F26" s="1108"/>
      <c r="G26" s="502" t="s">
        <v>787</v>
      </c>
      <c r="H26" s="431" t="s">
        <v>162</v>
      </c>
    </row>
    <row r="27" spans="1:8" s="423" customFormat="1" ht="17.850000000000001" customHeight="1">
      <c r="A27" s="977" t="s">
        <v>167</v>
      </c>
      <c r="B27" s="934"/>
      <c r="C27" s="934"/>
      <c r="D27" s="934"/>
      <c r="E27" s="934"/>
      <c r="F27" s="934"/>
      <c r="G27" s="934"/>
      <c r="H27" s="935"/>
    </row>
    <row r="28" spans="1:8" s="423" customFormat="1" ht="32.25" customHeight="1">
      <c r="A28" s="567" t="s">
        <v>786</v>
      </c>
      <c r="B28" s="932" t="s">
        <v>785</v>
      </c>
      <c r="C28" s="932"/>
      <c r="D28" s="932"/>
      <c r="E28" s="932"/>
      <c r="F28" s="932"/>
      <c r="G28" s="501" t="s">
        <v>782</v>
      </c>
      <c r="H28" s="431" t="s">
        <v>162</v>
      </c>
    </row>
    <row r="29" spans="1:8" s="423" customFormat="1" ht="32.25" customHeight="1">
      <c r="A29" s="567" t="s">
        <v>784</v>
      </c>
      <c r="B29" s="932" t="s">
        <v>783</v>
      </c>
      <c r="C29" s="932"/>
      <c r="D29" s="932"/>
      <c r="E29" s="932"/>
      <c r="F29" s="932"/>
      <c r="G29" s="501" t="s">
        <v>782</v>
      </c>
      <c r="H29" s="431" t="s">
        <v>162</v>
      </c>
    </row>
    <row r="30" spans="1:8" s="423" customFormat="1" ht="17.850000000000001" customHeight="1">
      <c r="A30" s="977" t="s">
        <v>163</v>
      </c>
      <c r="B30" s="934"/>
      <c r="C30" s="934"/>
      <c r="D30" s="934"/>
      <c r="E30" s="934"/>
      <c r="F30" s="934"/>
      <c r="G30" s="934"/>
      <c r="H30" s="935"/>
    </row>
    <row r="31" spans="1:8" s="423" customFormat="1" ht="39.9" customHeight="1">
      <c r="A31" s="567" t="s">
        <v>781</v>
      </c>
      <c r="B31" s="932" t="s">
        <v>2731</v>
      </c>
      <c r="C31" s="932"/>
      <c r="D31" s="932"/>
      <c r="E31" s="932"/>
      <c r="F31" s="932"/>
      <c r="G31" s="501" t="s">
        <v>223</v>
      </c>
      <c r="H31" s="431" t="s">
        <v>162</v>
      </c>
    </row>
    <row r="32" spans="1:8" ht="10.199999999999999" customHeight="1">
      <c r="A32" s="234"/>
      <c r="B32" s="234"/>
      <c r="C32" s="234"/>
      <c r="D32" s="234"/>
      <c r="E32" s="234"/>
      <c r="F32" s="234"/>
      <c r="G32" s="234"/>
      <c r="H32" s="234"/>
    </row>
    <row r="33" spans="1:8" ht="15" customHeight="1">
      <c r="A33" s="235" t="s">
        <v>161</v>
      </c>
      <c r="B33" s="234"/>
      <c r="C33" s="234"/>
      <c r="D33" s="234"/>
      <c r="E33" s="234"/>
      <c r="F33" s="234"/>
      <c r="G33" s="234"/>
      <c r="H33" s="234"/>
    </row>
    <row r="34" spans="1:8" s="224" customFormat="1" ht="17.7" customHeight="1">
      <c r="A34" s="958" t="s">
        <v>160</v>
      </c>
      <c r="B34" s="958"/>
      <c r="C34" s="958"/>
      <c r="D34" s="958"/>
      <c r="E34" s="958"/>
      <c r="F34" s="958"/>
      <c r="G34" s="248">
        <v>18</v>
      </c>
      <c r="H34" s="509" t="s">
        <v>140</v>
      </c>
    </row>
    <row r="35" spans="1:8" s="423" customFormat="1" ht="58.5" customHeight="1">
      <c r="A35" s="980" t="s">
        <v>158</v>
      </c>
      <c r="B35" s="1187" t="s">
        <v>780</v>
      </c>
      <c r="C35" s="1188"/>
      <c r="D35" s="1188"/>
      <c r="E35" s="1188"/>
      <c r="F35" s="1188"/>
      <c r="G35" s="1188"/>
      <c r="H35" s="1188"/>
    </row>
    <row r="36" spans="1:8" s="423" customFormat="1" ht="73.5" customHeight="1">
      <c r="A36" s="981"/>
      <c r="B36" s="1187" t="s">
        <v>779</v>
      </c>
      <c r="C36" s="1188"/>
      <c r="D36" s="1188"/>
      <c r="E36" s="1188"/>
      <c r="F36" s="1188"/>
      <c r="G36" s="1188"/>
      <c r="H36" s="1188"/>
    </row>
    <row r="37" spans="1:8" s="423" customFormat="1" ht="97.5" customHeight="1">
      <c r="A37" s="981"/>
      <c r="B37" s="1187" t="s">
        <v>2732</v>
      </c>
      <c r="C37" s="1188"/>
      <c r="D37" s="1188"/>
      <c r="E37" s="1188"/>
      <c r="F37" s="1188"/>
      <c r="G37" s="1188"/>
      <c r="H37" s="1188"/>
    </row>
    <row r="38" spans="1:8">
      <c r="A38" s="953" t="s">
        <v>157</v>
      </c>
      <c r="B38" s="1183"/>
      <c r="C38" s="1183"/>
      <c r="D38" s="1183" t="s">
        <v>778</v>
      </c>
      <c r="E38" s="1183"/>
      <c r="F38" s="1183"/>
      <c r="G38" s="1183"/>
      <c r="H38" s="1184"/>
    </row>
    <row r="39" spans="1:8" ht="52.5" customHeight="1">
      <c r="A39" s="956" t="s">
        <v>156</v>
      </c>
      <c r="B39" s="1185"/>
      <c r="C39" s="1185"/>
      <c r="D39" s="1185" t="s">
        <v>777</v>
      </c>
      <c r="E39" s="1185"/>
      <c r="F39" s="1185"/>
      <c r="G39" s="1185"/>
      <c r="H39" s="1186"/>
    </row>
    <row r="40" spans="1:8" s="224" customFormat="1" ht="17.7" customHeight="1">
      <c r="A40" s="958" t="s">
        <v>338</v>
      </c>
      <c r="B40" s="958"/>
      <c r="C40" s="958"/>
      <c r="D40" s="958"/>
      <c r="E40" s="958"/>
      <c r="F40" s="958"/>
      <c r="G40" s="248">
        <v>18</v>
      </c>
      <c r="H40" s="509" t="s">
        <v>140</v>
      </c>
    </row>
    <row r="41" spans="1:8" s="423" customFormat="1" ht="25.5" customHeight="1">
      <c r="A41" s="980" t="s">
        <v>158</v>
      </c>
      <c r="B41" s="1022" t="s">
        <v>2733</v>
      </c>
      <c r="C41" s="1022"/>
      <c r="D41" s="1022"/>
      <c r="E41" s="1022"/>
      <c r="F41" s="1022"/>
      <c r="G41" s="1022"/>
      <c r="H41" s="1023"/>
    </row>
    <row r="42" spans="1:8" s="423" customFormat="1" ht="33.75" customHeight="1">
      <c r="A42" s="981"/>
      <c r="B42" s="928" t="s">
        <v>2734</v>
      </c>
      <c r="C42" s="892"/>
      <c r="D42" s="892"/>
      <c r="E42" s="892"/>
      <c r="F42" s="892"/>
      <c r="G42" s="892"/>
      <c r="H42" s="892"/>
    </row>
    <row r="43" spans="1:8" s="423" customFormat="1" ht="35.1" customHeight="1">
      <c r="A43" s="981"/>
      <c r="B43" s="1187" t="s">
        <v>2735</v>
      </c>
      <c r="C43" s="1188"/>
      <c r="D43" s="1188"/>
      <c r="E43" s="1188"/>
      <c r="F43" s="1188"/>
      <c r="G43" s="1188"/>
      <c r="H43" s="1188"/>
    </row>
    <row r="44" spans="1:8">
      <c r="A44" s="953" t="s">
        <v>157</v>
      </c>
      <c r="B44" s="1183"/>
      <c r="C44" s="1183"/>
      <c r="D44" s="1183" t="s">
        <v>776</v>
      </c>
      <c r="E44" s="1183"/>
      <c r="F44" s="1183"/>
      <c r="G44" s="1183"/>
      <c r="H44" s="1184"/>
    </row>
    <row r="45" spans="1:8" ht="45" customHeight="1">
      <c r="A45" s="956" t="s">
        <v>156</v>
      </c>
      <c r="B45" s="1185"/>
      <c r="C45" s="1185"/>
      <c r="D45" s="1185" t="s">
        <v>775</v>
      </c>
      <c r="E45" s="1185"/>
      <c r="F45" s="1185"/>
      <c r="G45" s="1185"/>
      <c r="H45" s="1186"/>
    </row>
    <row r="46" spans="1:8" ht="10.199999999999999" customHeight="1">
      <c r="A46" s="234"/>
      <c r="B46" s="234"/>
      <c r="C46" s="234"/>
      <c r="D46" s="234"/>
      <c r="E46" s="234"/>
      <c r="F46" s="234"/>
      <c r="G46" s="234"/>
      <c r="H46" s="234"/>
    </row>
    <row r="47" spans="1:8" ht="15" customHeight="1">
      <c r="A47" s="235" t="s">
        <v>155</v>
      </c>
      <c r="B47" s="234"/>
      <c r="C47" s="234"/>
      <c r="D47" s="234"/>
      <c r="E47" s="234"/>
      <c r="F47" s="234"/>
      <c r="G47" s="234"/>
      <c r="H47" s="234"/>
    </row>
    <row r="48" spans="1:8" s="423" customFormat="1" ht="31.5" customHeight="1">
      <c r="A48" s="889" t="s">
        <v>154</v>
      </c>
      <c r="B48" s="890"/>
      <c r="C48" s="932" t="s">
        <v>2736</v>
      </c>
      <c r="D48" s="932"/>
      <c r="E48" s="932"/>
      <c r="F48" s="932"/>
      <c r="G48" s="932"/>
      <c r="H48" s="928"/>
    </row>
    <row r="49" spans="1:8" s="423" customFormat="1" ht="48" customHeight="1">
      <c r="A49" s="889"/>
      <c r="B49" s="890"/>
      <c r="C49" s="932" t="s">
        <v>2737</v>
      </c>
      <c r="D49" s="932"/>
      <c r="E49" s="932"/>
      <c r="F49" s="932"/>
      <c r="G49" s="932"/>
      <c r="H49" s="928"/>
    </row>
    <row r="50" spans="1:8" s="423" customFormat="1" ht="38.1" customHeight="1">
      <c r="A50" s="889"/>
      <c r="B50" s="890"/>
      <c r="C50" s="928" t="s">
        <v>2738</v>
      </c>
      <c r="D50" s="892"/>
      <c r="E50" s="892"/>
      <c r="F50" s="892"/>
      <c r="G50" s="892"/>
      <c r="H50" s="892"/>
    </row>
    <row r="51" spans="1:8" s="423" customFormat="1" ht="34.5" customHeight="1">
      <c r="A51" s="1011" t="s">
        <v>153</v>
      </c>
      <c r="B51" s="1189"/>
      <c r="C51" s="932" t="s">
        <v>774</v>
      </c>
      <c r="D51" s="932"/>
      <c r="E51" s="932"/>
      <c r="F51" s="932"/>
      <c r="G51" s="932"/>
      <c r="H51" s="928"/>
    </row>
    <row r="52" spans="1:8" s="423" customFormat="1" ht="23.1" customHeight="1">
      <c r="A52" s="993"/>
      <c r="B52" s="1190"/>
      <c r="C52" s="932" t="s">
        <v>2739</v>
      </c>
      <c r="D52" s="932"/>
      <c r="E52" s="932"/>
      <c r="F52" s="932"/>
      <c r="G52" s="932"/>
      <c r="H52" s="928"/>
    </row>
    <row r="53" spans="1:8" ht="10.199999999999999" customHeight="1">
      <c r="A53" s="234"/>
      <c r="B53" s="234"/>
      <c r="C53" s="234"/>
      <c r="D53" s="234"/>
      <c r="E53" s="234"/>
      <c r="F53" s="234"/>
      <c r="G53" s="234"/>
      <c r="H53" s="234"/>
    </row>
    <row r="54" spans="1:8" ht="15" customHeight="1">
      <c r="A54" s="235" t="s">
        <v>152</v>
      </c>
      <c r="B54" s="235"/>
      <c r="C54" s="235"/>
      <c r="D54" s="235"/>
      <c r="E54" s="235"/>
      <c r="F54" s="235"/>
      <c r="G54" s="234"/>
      <c r="H54" s="234"/>
    </row>
    <row r="55" spans="1:8" ht="16.2">
      <c r="A55" s="965" t="s">
        <v>151</v>
      </c>
      <c r="B55" s="965"/>
      <c r="C55" s="965"/>
      <c r="D55" s="965"/>
      <c r="E55" s="965"/>
      <c r="F55" s="965"/>
      <c r="G55" s="223">
        <v>4</v>
      </c>
      <c r="H55" s="218" t="s">
        <v>139</v>
      </c>
    </row>
    <row r="56" spans="1:8" ht="16.2">
      <c r="A56" s="965" t="s">
        <v>150</v>
      </c>
      <c r="B56" s="965"/>
      <c r="C56" s="965"/>
      <c r="D56" s="965"/>
      <c r="E56" s="965"/>
      <c r="F56" s="965"/>
      <c r="G56" s="223">
        <v>0</v>
      </c>
      <c r="H56" s="218" t="s">
        <v>139</v>
      </c>
    </row>
    <row r="57" spans="1:8">
      <c r="A57" s="507"/>
      <c r="B57" s="507"/>
      <c r="C57" s="507"/>
      <c r="D57" s="507"/>
      <c r="E57" s="507"/>
      <c r="F57" s="507"/>
      <c r="G57" s="222"/>
      <c r="H57" s="218"/>
    </row>
    <row r="58" spans="1:8">
      <c r="A58" s="972" t="s">
        <v>149</v>
      </c>
      <c r="B58" s="972"/>
      <c r="C58" s="972"/>
      <c r="D58" s="972"/>
      <c r="E58" s="972"/>
      <c r="F58" s="972"/>
      <c r="G58" s="528"/>
      <c r="H58" s="222"/>
    </row>
    <row r="59" spans="1:8" ht="17.7" customHeight="1">
      <c r="A59" s="964" t="s">
        <v>148</v>
      </c>
      <c r="B59" s="964"/>
      <c r="C59" s="964"/>
      <c r="D59" s="964"/>
      <c r="E59" s="218">
        <f>SUM(E60:E65)</f>
        <v>40</v>
      </c>
      <c r="F59" s="218" t="s">
        <v>140</v>
      </c>
      <c r="G59" s="219">
        <f>E59/25</f>
        <v>1.6</v>
      </c>
      <c r="H59" s="218" t="s">
        <v>139</v>
      </c>
    </row>
    <row r="60" spans="1:8" ht="17.7" customHeight="1">
      <c r="A60" s="234" t="s">
        <v>12</v>
      </c>
      <c r="B60" s="965" t="s">
        <v>14</v>
      </c>
      <c r="C60" s="965"/>
      <c r="D60" s="965"/>
      <c r="E60" s="218">
        <v>18</v>
      </c>
      <c r="F60" s="218" t="s">
        <v>140</v>
      </c>
      <c r="G60" s="569"/>
      <c r="H60" s="570"/>
    </row>
    <row r="61" spans="1:8" ht="17.7" customHeight="1">
      <c r="A61" s="234"/>
      <c r="B61" s="965" t="s">
        <v>147</v>
      </c>
      <c r="C61" s="965"/>
      <c r="D61" s="965"/>
      <c r="E61" s="218">
        <v>18</v>
      </c>
      <c r="F61" s="218" t="s">
        <v>140</v>
      </c>
      <c r="G61" s="569"/>
      <c r="H61" s="570"/>
    </row>
    <row r="62" spans="1:8" ht="17.7" customHeight="1">
      <c r="A62" s="234"/>
      <c r="B62" s="965" t="s">
        <v>146</v>
      </c>
      <c r="C62" s="965"/>
      <c r="D62" s="965"/>
      <c r="E62" s="218">
        <v>2</v>
      </c>
      <c r="F62" s="218" t="s">
        <v>140</v>
      </c>
      <c r="G62" s="569"/>
      <c r="H62" s="570"/>
    </row>
    <row r="63" spans="1:8" ht="17.7" customHeight="1">
      <c r="A63" s="234"/>
      <c r="B63" s="965" t="s">
        <v>145</v>
      </c>
      <c r="C63" s="965"/>
      <c r="D63" s="965"/>
      <c r="E63" s="218">
        <v>0</v>
      </c>
      <c r="F63" s="218" t="s">
        <v>140</v>
      </c>
      <c r="G63" s="569"/>
      <c r="H63" s="570"/>
    </row>
    <row r="64" spans="1:8" ht="17.7" customHeight="1">
      <c r="A64" s="234"/>
      <c r="B64" s="965" t="s">
        <v>144</v>
      </c>
      <c r="C64" s="965"/>
      <c r="D64" s="965"/>
      <c r="E64" s="218">
        <v>0</v>
      </c>
      <c r="F64" s="218" t="s">
        <v>140</v>
      </c>
      <c r="G64" s="569"/>
      <c r="H64" s="570"/>
    </row>
    <row r="65" spans="1:8" ht="17.7" customHeight="1">
      <c r="A65" s="234"/>
      <c r="B65" s="965" t="s">
        <v>143</v>
      </c>
      <c r="C65" s="965"/>
      <c r="D65" s="965"/>
      <c r="E65" s="218">
        <v>2</v>
      </c>
      <c r="F65" s="218" t="s">
        <v>140</v>
      </c>
      <c r="G65" s="569"/>
      <c r="H65" s="570"/>
    </row>
    <row r="66" spans="1:8" ht="31.2" customHeight="1">
      <c r="A66" s="964" t="s">
        <v>142</v>
      </c>
      <c r="B66" s="964"/>
      <c r="C66" s="964"/>
      <c r="D66" s="964"/>
      <c r="E66" s="218">
        <v>0</v>
      </c>
      <c r="F66" s="218" t="s">
        <v>140</v>
      </c>
      <c r="G66" s="219">
        <v>0</v>
      </c>
      <c r="H66" s="218" t="s">
        <v>139</v>
      </c>
    </row>
    <row r="67" spans="1:8" ht="17.7" customHeight="1">
      <c r="A67" s="965" t="s">
        <v>141</v>
      </c>
      <c r="B67" s="965"/>
      <c r="C67" s="965"/>
      <c r="D67" s="965"/>
      <c r="E67" s="218">
        <f>G67*25</f>
        <v>60</v>
      </c>
      <c r="F67" s="218" t="s">
        <v>140</v>
      </c>
      <c r="G67" s="219">
        <f>D6-G66-G59</f>
        <v>2.4</v>
      </c>
      <c r="H67" s="218" t="s">
        <v>139</v>
      </c>
    </row>
    <row r="68" spans="1:8" ht="10.199999999999999" customHeight="1"/>
    <row r="71" spans="1:8">
      <c r="A71" s="217" t="s">
        <v>138</v>
      </c>
    </row>
    <row r="72" spans="1:8" ht="16.2">
      <c r="A72" s="989" t="s">
        <v>137</v>
      </c>
      <c r="B72" s="989"/>
      <c r="C72" s="989"/>
      <c r="D72" s="989"/>
      <c r="E72" s="989"/>
      <c r="F72" s="989"/>
      <c r="G72" s="989"/>
      <c r="H72" s="989"/>
    </row>
    <row r="73" spans="1:8">
      <c r="A73" s="217" t="s">
        <v>136</v>
      </c>
    </row>
    <row r="75" spans="1:8">
      <c r="A75" s="990" t="s">
        <v>135</v>
      </c>
      <c r="B75" s="990"/>
      <c r="C75" s="990"/>
      <c r="D75" s="990"/>
      <c r="E75" s="990"/>
      <c r="F75" s="990"/>
      <c r="G75" s="990"/>
      <c r="H75" s="990"/>
    </row>
    <row r="76" spans="1:8">
      <c r="A76" s="990"/>
      <c r="B76" s="990"/>
      <c r="C76" s="990"/>
      <c r="D76" s="990"/>
      <c r="E76" s="990"/>
      <c r="F76" s="990"/>
      <c r="G76" s="990"/>
      <c r="H76" s="990"/>
    </row>
    <row r="77" spans="1:8">
      <c r="A77" s="990"/>
      <c r="B77" s="990"/>
      <c r="C77" s="990"/>
      <c r="D77" s="990"/>
      <c r="E77" s="990"/>
      <c r="F77" s="990"/>
      <c r="G77" s="990"/>
      <c r="H77" s="990"/>
    </row>
  </sheetData>
  <mergeCells count="74">
    <mergeCell ref="A19:B19"/>
    <mergeCell ref="C19:H19"/>
    <mergeCell ref="D8:H8"/>
    <mergeCell ref="A9:C9"/>
    <mergeCell ref="D9:H9"/>
    <mergeCell ref="A11:H11"/>
    <mergeCell ref="A16:D16"/>
    <mergeCell ref="E16:H16"/>
    <mergeCell ref="A18:H18"/>
    <mergeCell ref="A72:H72"/>
    <mergeCell ref="A75:H77"/>
    <mergeCell ref="A12:H12"/>
    <mergeCell ref="A2:H2"/>
    <mergeCell ref="A5:H5"/>
    <mergeCell ref="A6:C6"/>
    <mergeCell ref="D6:H6"/>
    <mergeCell ref="A7:C7"/>
    <mergeCell ref="D7:H7"/>
    <mergeCell ref="A8:C8"/>
    <mergeCell ref="A13:D13"/>
    <mergeCell ref="E13:H13"/>
    <mergeCell ref="A14:D14"/>
    <mergeCell ref="E14:H14"/>
    <mergeCell ref="A15:D15"/>
    <mergeCell ref="E15:H15"/>
    <mergeCell ref="B31:F31"/>
    <mergeCell ref="A21:D21"/>
    <mergeCell ref="A22:A23"/>
    <mergeCell ref="B22:F23"/>
    <mergeCell ref="G22:H22"/>
    <mergeCell ref="A24:H24"/>
    <mergeCell ref="B25:F25"/>
    <mergeCell ref="B26:F26"/>
    <mergeCell ref="B29:F29"/>
    <mergeCell ref="A27:H27"/>
    <mergeCell ref="B28:F28"/>
    <mergeCell ref="A30:H30"/>
    <mergeCell ref="A67:D67"/>
    <mergeCell ref="A59:D59"/>
    <mergeCell ref="B60:D60"/>
    <mergeCell ref="B61:D61"/>
    <mergeCell ref="B62:D62"/>
    <mergeCell ref="B63:D63"/>
    <mergeCell ref="B64:D64"/>
    <mergeCell ref="B65:D65"/>
    <mergeCell ref="A66:D66"/>
    <mergeCell ref="B36:H36"/>
    <mergeCell ref="B37:H37"/>
    <mergeCell ref="C50:H50"/>
    <mergeCell ref="A58:F58"/>
    <mergeCell ref="A48:B50"/>
    <mergeCell ref="C48:H48"/>
    <mergeCell ref="C49:H49"/>
    <mergeCell ref="A51:B52"/>
    <mergeCell ref="C51:H51"/>
    <mergeCell ref="C52:H52"/>
    <mergeCell ref="A55:F55"/>
    <mergeCell ref="A56:F56"/>
    <mergeCell ref="A34:F34"/>
    <mergeCell ref="A35:A37"/>
    <mergeCell ref="A44:C44"/>
    <mergeCell ref="D44:H44"/>
    <mergeCell ref="A45:C45"/>
    <mergeCell ref="D45:H45"/>
    <mergeCell ref="A38:C38"/>
    <mergeCell ref="A40:F40"/>
    <mergeCell ref="D39:H39"/>
    <mergeCell ref="B35:H35"/>
    <mergeCell ref="A41:A43"/>
    <mergeCell ref="B41:H41"/>
    <mergeCell ref="B43:H43"/>
    <mergeCell ref="B42:H42"/>
    <mergeCell ref="D38:H38"/>
    <mergeCell ref="A39:C3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30" workbookViewId="0"/>
  </sheetViews>
  <sheetFormatPr defaultColWidth="7.8984375" defaultRowHeight="13.8"/>
  <cols>
    <col min="1" max="1" width="8.19921875" style="217" customWidth="1"/>
    <col min="2" max="2" width="10.59765625" style="217" customWidth="1"/>
    <col min="3" max="3" width="5.19921875" style="217" customWidth="1"/>
    <col min="4" max="4" width="19.59765625" style="217" customWidth="1"/>
    <col min="5" max="5" width="8.19921875" style="217" customWidth="1"/>
    <col min="6" max="6" width="7.8984375" style="217" customWidth="1"/>
    <col min="7" max="7" width="11.5" style="217" customWidth="1"/>
    <col min="8" max="8" width="8.69921875" style="217" customWidth="1"/>
    <col min="9" max="16384" width="7.8984375" style="217"/>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45</v>
      </c>
      <c r="B5" s="993"/>
      <c r="C5" s="993"/>
      <c r="D5" s="993"/>
      <c r="E5" s="993"/>
      <c r="F5" s="993"/>
      <c r="G5" s="993"/>
      <c r="H5" s="993"/>
    </row>
    <row r="6" spans="1:8" s="423" customFormat="1" ht="17.399999999999999" customHeight="1">
      <c r="A6" s="890" t="s">
        <v>10</v>
      </c>
      <c r="B6" s="1191"/>
      <c r="C6" s="1191"/>
      <c r="D6" s="1191">
        <v>5</v>
      </c>
      <c r="E6" s="1191"/>
      <c r="F6" s="1191"/>
      <c r="G6" s="1191"/>
      <c r="H6" s="1182"/>
    </row>
    <row r="7" spans="1:8" s="423" customFormat="1" ht="17.399999999999999" customHeight="1">
      <c r="A7" s="890" t="s">
        <v>9</v>
      </c>
      <c r="B7" s="1191"/>
      <c r="C7" s="1191"/>
      <c r="D7" s="1192" t="s">
        <v>825</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324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323</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7.5" customHeight="1">
      <c r="A19" s="892" t="s">
        <v>178</v>
      </c>
      <c r="B19" s="892"/>
      <c r="C19" s="932" t="s">
        <v>274</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27"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29.25" customHeight="1">
      <c r="A25" s="567" t="s">
        <v>824</v>
      </c>
      <c r="B25" s="928" t="s">
        <v>823</v>
      </c>
      <c r="C25" s="892"/>
      <c r="D25" s="892"/>
      <c r="E25" s="892"/>
      <c r="F25" s="1108"/>
      <c r="G25" s="501" t="s">
        <v>822</v>
      </c>
      <c r="H25" s="431" t="s">
        <v>276</v>
      </c>
    </row>
    <row r="26" spans="1:8" s="423" customFormat="1" ht="57" customHeight="1">
      <c r="A26" s="567" t="s">
        <v>821</v>
      </c>
      <c r="B26" s="928" t="s">
        <v>2740</v>
      </c>
      <c r="C26" s="892"/>
      <c r="D26" s="892"/>
      <c r="E26" s="892"/>
      <c r="F26" s="1108"/>
      <c r="G26" s="501" t="s">
        <v>2741</v>
      </c>
      <c r="H26" s="431" t="s">
        <v>276</v>
      </c>
    </row>
    <row r="27" spans="1:8" s="423" customFormat="1" ht="17.850000000000001" customHeight="1">
      <c r="A27" s="977" t="s">
        <v>167</v>
      </c>
      <c r="B27" s="934"/>
      <c r="C27" s="934"/>
      <c r="D27" s="934"/>
      <c r="E27" s="934"/>
      <c r="F27" s="934"/>
      <c r="G27" s="934"/>
      <c r="H27" s="935"/>
    </row>
    <row r="28" spans="1:8" s="423" customFormat="1" ht="75" customHeight="1">
      <c r="A28" s="567" t="s">
        <v>820</v>
      </c>
      <c r="B28" s="932" t="s">
        <v>2742</v>
      </c>
      <c r="C28" s="932"/>
      <c r="D28" s="932"/>
      <c r="E28" s="932"/>
      <c r="F28" s="932"/>
      <c r="G28" s="501" t="s">
        <v>315</v>
      </c>
      <c r="H28" s="431" t="s">
        <v>164</v>
      </c>
    </row>
    <row r="29" spans="1:8" s="423" customFormat="1" ht="60" customHeight="1">
      <c r="A29" s="567" t="s">
        <v>819</v>
      </c>
      <c r="B29" s="932" t="s">
        <v>818</v>
      </c>
      <c r="C29" s="932"/>
      <c r="D29" s="932"/>
      <c r="E29" s="932"/>
      <c r="F29" s="932"/>
      <c r="G29" s="501" t="s">
        <v>698</v>
      </c>
      <c r="H29" s="431" t="s">
        <v>817</v>
      </c>
    </row>
    <row r="30" spans="1:8" s="423" customFormat="1" ht="17.850000000000001" customHeight="1">
      <c r="A30" s="977" t="s">
        <v>163</v>
      </c>
      <c r="B30" s="934"/>
      <c r="C30" s="934"/>
      <c r="D30" s="934"/>
      <c r="E30" s="934"/>
      <c r="F30" s="934"/>
      <c r="G30" s="934"/>
      <c r="H30" s="935"/>
    </row>
    <row r="31" spans="1:8" s="423" customFormat="1" ht="53.25" customHeight="1">
      <c r="A31" s="567" t="s">
        <v>816</v>
      </c>
      <c r="B31" s="932" t="s">
        <v>815</v>
      </c>
      <c r="C31" s="932"/>
      <c r="D31" s="932"/>
      <c r="E31" s="932"/>
      <c r="F31" s="932"/>
      <c r="G31" s="501" t="s">
        <v>814</v>
      </c>
      <c r="H31" s="431" t="s">
        <v>276</v>
      </c>
    </row>
    <row r="32" spans="1:8" ht="10.199999999999999" customHeight="1">
      <c r="A32" s="234"/>
      <c r="B32" s="234"/>
      <c r="C32" s="234"/>
      <c r="D32" s="234"/>
      <c r="E32" s="234"/>
      <c r="F32" s="234"/>
      <c r="G32" s="234"/>
      <c r="H32" s="234"/>
    </row>
    <row r="33" spans="1:8" ht="15" customHeight="1">
      <c r="A33" s="235" t="s">
        <v>161</v>
      </c>
      <c r="B33" s="234"/>
      <c r="C33" s="234"/>
      <c r="D33" s="234"/>
      <c r="E33" s="234"/>
      <c r="F33" s="234"/>
      <c r="G33" s="234"/>
      <c r="H33" s="234"/>
    </row>
    <row r="34" spans="1:8" s="224" customFormat="1" ht="17.7" customHeight="1">
      <c r="A34" s="958" t="s">
        <v>160</v>
      </c>
      <c r="B34" s="958"/>
      <c r="C34" s="958"/>
      <c r="D34" s="958"/>
      <c r="E34" s="958"/>
      <c r="F34" s="958"/>
      <c r="G34" s="248">
        <v>18</v>
      </c>
      <c r="H34" s="509" t="s">
        <v>140</v>
      </c>
    </row>
    <row r="35" spans="1:8" s="423" customFormat="1" ht="41.25" customHeight="1">
      <c r="A35" s="980" t="s">
        <v>158</v>
      </c>
      <c r="B35" s="928" t="s">
        <v>813</v>
      </c>
      <c r="C35" s="892"/>
      <c r="D35" s="892"/>
      <c r="E35" s="892"/>
      <c r="F35" s="892"/>
      <c r="G35" s="892"/>
      <c r="H35" s="892"/>
    </row>
    <row r="36" spans="1:8" s="423" customFormat="1" ht="38.25" customHeight="1">
      <c r="A36" s="981"/>
      <c r="B36" s="928" t="s">
        <v>812</v>
      </c>
      <c r="C36" s="892"/>
      <c r="D36" s="892"/>
      <c r="E36" s="892"/>
      <c r="F36" s="892"/>
      <c r="G36" s="892"/>
      <c r="H36" s="892"/>
    </row>
    <row r="37" spans="1:8" s="423" customFormat="1" ht="26.25" customHeight="1">
      <c r="A37" s="981"/>
      <c r="B37" s="928" t="s">
        <v>811</v>
      </c>
      <c r="C37" s="892"/>
      <c r="D37" s="892"/>
      <c r="E37" s="892"/>
      <c r="F37" s="892"/>
      <c r="G37" s="892"/>
      <c r="H37" s="892"/>
    </row>
    <row r="38" spans="1:8" s="423" customFormat="1" ht="36.75" customHeight="1">
      <c r="A38" s="981"/>
      <c r="B38" s="928" t="s">
        <v>810</v>
      </c>
      <c r="C38" s="892"/>
      <c r="D38" s="892"/>
      <c r="E38" s="892"/>
      <c r="F38" s="892"/>
      <c r="G38" s="892"/>
      <c r="H38" s="892"/>
    </row>
    <row r="39" spans="1:8" s="423" customFormat="1" ht="43.5" customHeight="1">
      <c r="A39" s="981"/>
      <c r="B39" s="928" t="s">
        <v>809</v>
      </c>
      <c r="C39" s="892"/>
      <c r="D39" s="892"/>
      <c r="E39" s="892"/>
      <c r="F39" s="892"/>
      <c r="G39" s="892"/>
      <c r="H39" s="892"/>
    </row>
    <row r="40" spans="1:8" s="423" customFormat="1" ht="42" customHeight="1">
      <c r="A40" s="981"/>
      <c r="B40" s="928" t="s">
        <v>2743</v>
      </c>
      <c r="C40" s="892"/>
      <c r="D40" s="892"/>
      <c r="E40" s="892"/>
      <c r="F40" s="892"/>
      <c r="G40" s="892"/>
      <c r="H40" s="892"/>
    </row>
    <row r="41" spans="1:8" s="423" customFormat="1" ht="19.5" customHeight="1">
      <c r="A41" s="982"/>
      <c r="B41" s="932" t="s">
        <v>808</v>
      </c>
      <c r="C41" s="932"/>
      <c r="D41" s="932"/>
      <c r="E41" s="932"/>
      <c r="F41" s="932"/>
      <c r="G41" s="932"/>
      <c r="H41" s="928"/>
    </row>
    <row r="42" spans="1:8">
      <c r="A42" s="953" t="s">
        <v>157</v>
      </c>
      <c r="B42" s="1183"/>
      <c r="C42" s="1183"/>
      <c r="D42" s="1183" t="s">
        <v>807</v>
      </c>
      <c r="E42" s="1183"/>
      <c r="F42" s="1183"/>
      <c r="G42" s="1183"/>
      <c r="H42" s="1184"/>
    </row>
    <row r="43" spans="1:8" ht="39.9" customHeight="1">
      <c r="A43" s="956" t="s">
        <v>156</v>
      </c>
      <c r="B43" s="1185"/>
      <c r="C43" s="1185"/>
      <c r="D43" s="1185" t="s">
        <v>806</v>
      </c>
      <c r="E43" s="1185"/>
      <c r="F43" s="1185"/>
      <c r="G43" s="1185"/>
      <c r="H43" s="1186"/>
    </row>
    <row r="44" spans="1:8" s="224" customFormat="1" ht="17.7" customHeight="1">
      <c r="A44" s="958" t="s">
        <v>338</v>
      </c>
      <c r="B44" s="958"/>
      <c r="C44" s="958"/>
      <c r="D44" s="958"/>
      <c r="E44" s="958"/>
      <c r="F44" s="958"/>
      <c r="G44" s="248">
        <v>18</v>
      </c>
      <c r="H44" s="509" t="s">
        <v>140</v>
      </c>
    </row>
    <row r="45" spans="1:8" s="423" customFormat="1" ht="20.100000000000001" customHeight="1">
      <c r="A45" s="980" t="s">
        <v>158</v>
      </c>
      <c r="B45" s="1197" t="s">
        <v>805</v>
      </c>
      <c r="C45" s="1197"/>
      <c r="D45" s="1197"/>
      <c r="E45" s="1197"/>
      <c r="F45" s="1197"/>
      <c r="G45" s="1197"/>
      <c r="H45" s="1198"/>
    </row>
    <row r="46" spans="1:8" s="423" customFormat="1" ht="20.100000000000001" customHeight="1">
      <c r="A46" s="981"/>
      <c r="B46" s="1193" t="s">
        <v>804</v>
      </c>
      <c r="C46" s="1201"/>
      <c r="D46" s="1201"/>
      <c r="E46" s="1201"/>
      <c r="F46" s="1201"/>
      <c r="G46" s="1201"/>
      <c r="H46" s="1201"/>
    </row>
    <row r="47" spans="1:8" s="423" customFormat="1" ht="20.100000000000001" customHeight="1">
      <c r="A47" s="981"/>
      <c r="B47" s="1193" t="s">
        <v>803</v>
      </c>
      <c r="C47" s="1201"/>
      <c r="D47" s="1201"/>
      <c r="E47" s="1201"/>
      <c r="F47" s="1201"/>
      <c r="G47" s="1201"/>
      <c r="H47" s="1201"/>
    </row>
    <row r="48" spans="1:8" s="423" customFormat="1" ht="54.6" customHeight="1">
      <c r="A48" s="981"/>
      <c r="B48" s="1192" t="s">
        <v>802</v>
      </c>
      <c r="C48" s="1192"/>
      <c r="D48" s="1192"/>
      <c r="E48" s="1192"/>
      <c r="F48" s="1192"/>
      <c r="G48" s="1192"/>
      <c r="H48" s="1193"/>
    </row>
    <row r="49" spans="1:8" s="423" customFormat="1" ht="20.100000000000001" customHeight="1">
      <c r="A49" s="981"/>
      <c r="B49" s="1193" t="s">
        <v>801</v>
      </c>
      <c r="C49" s="1201"/>
      <c r="D49" s="1201"/>
      <c r="E49" s="1201"/>
      <c r="F49" s="1201"/>
      <c r="G49" s="1201"/>
      <c r="H49" s="1201"/>
    </row>
    <row r="50" spans="1:8" s="423" customFormat="1" ht="20.100000000000001" customHeight="1">
      <c r="A50" s="982"/>
      <c r="B50" s="1199" t="s">
        <v>2744</v>
      </c>
      <c r="C50" s="1199"/>
      <c r="D50" s="1199"/>
      <c r="E50" s="1199"/>
      <c r="F50" s="1199"/>
      <c r="G50" s="1199"/>
      <c r="H50" s="1200"/>
    </row>
    <row r="51" spans="1:8">
      <c r="A51" s="953" t="s">
        <v>157</v>
      </c>
      <c r="B51" s="1183"/>
      <c r="C51" s="1183"/>
      <c r="D51" s="1195" t="s">
        <v>2745</v>
      </c>
      <c r="E51" s="1195"/>
      <c r="F51" s="1195"/>
      <c r="G51" s="1195"/>
      <c r="H51" s="1196"/>
    </row>
    <row r="52" spans="1:8" ht="45" customHeight="1">
      <c r="A52" s="956" t="s">
        <v>156</v>
      </c>
      <c r="B52" s="1185"/>
      <c r="C52" s="1185"/>
      <c r="D52" s="1185" t="s">
        <v>800</v>
      </c>
      <c r="E52" s="1185"/>
      <c r="F52" s="1185"/>
      <c r="G52" s="1185"/>
      <c r="H52" s="1186"/>
    </row>
    <row r="53" spans="1:8" ht="10.199999999999999" customHeight="1">
      <c r="A53" s="234"/>
      <c r="B53" s="234"/>
      <c r="C53" s="234"/>
      <c r="D53" s="234"/>
      <c r="E53" s="234"/>
      <c r="F53" s="234"/>
      <c r="G53" s="234"/>
      <c r="H53" s="234"/>
    </row>
    <row r="54" spans="1:8" ht="15" customHeight="1">
      <c r="A54" s="235" t="s">
        <v>155</v>
      </c>
      <c r="B54" s="234"/>
      <c r="C54" s="234"/>
      <c r="D54" s="234"/>
      <c r="E54" s="234"/>
      <c r="F54" s="234"/>
      <c r="G54" s="234"/>
      <c r="H54" s="234"/>
    </row>
    <row r="55" spans="1:8" s="423" customFormat="1" ht="54.75" customHeight="1">
      <c r="A55" s="889" t="s">
        <v>154</v>
      </c>
      <c r="B55" s="890"/>
      <c r="C55" s="928" t="s">
        <v>799</v>
      </c>
      <c r="D55" s="892"/>
      <c r="E55" s="892"/>
      <c r="F55" s="892"/>
      <c r="G55" s="892"/>
      <c r="H55" s="892"/>
    </row>
    <row r="56" spans="1:8" s="423" customFormat="1" ht="51" customHeight="1">
      <c r="A56" s="889"/>
      <c r="B56" s="890"/>
      <c r="C56" s="932" t="s">
        <v>798</v>
      </c>
      <c r="D56" s="932"/>
      <c r="E56" s="932"/>
      <c r="F56" s="932"/>
      <c r="G56" s="932"/>
      <c r="H56" s="928"/>
    </row>
    <row r="57" spans="1:8" s="423" customFormat="1" ht="39.75" customHeight="1">
      <c r="A57" s="889"/>
      <c r="B57" s="890"/>
      <c r="C57" s="932" t="s">
        <v>797</v>
      </c>
      <c r="D57" s="932"/>
      <c r="E57" s="932"/>
      <c r="F57" s="932"/>
      <c r="G57" s="932"/>
      <c r="H57" s="928"/>
    </row>
    <row r="58" spans="1:8" s="423" customFormat="1" ht="35.1" customHeight="1">
      <c r="A58" s="973" t="s">
        <v>2981</v>
      </c>
      <c r="B58" s="974"/>
      <c r="C58" s="932" t="s">
        <v>796</v>
      </c>
      <c r="D58" s="932"/>
      <c r="E58" s="932"/>
      <c r="F58" s="932"/>
      <c r="G58" s="932"/>
      <c r="H58" s="928"/>
    </row>
    <row r="59" spans="1:8" s="423" customFormat="1" ht="40.5" customHeight="1">
      <c r="A59" s="975"/>
      <c r="B59" s="976"/>
      <c r="C59" s="932" t="s">
        <v>795</v>
      </c>
      <c r="D59" s="932"/>
      <c r="E59" s="932"/>
      <c r="F59" s="932"/>
      <c r="G59" s="932"/>
      <c r="H59" s="928"/>
    </row>
    <row r="60" spans="1:8" ht="10.199999999999999" customHeight="1">
      <c r="A60" s="234"/>
      <c r="B60" s="234"/>
      <c r="C60" s="234"/>
      <c r="D60" s="234"/>
      <c r="E60" s="234"/>
      <c r="F60" s="234"/>
      <c r="G60" s="234"/>
      <c r="H60" s="234"/>
    </row>
    <row r="61" spans="1:8" ht="15" customHeight="1">
      <c r="A61" s="235" t="s">
        <v>152</v>
      </c>
      <c r="B61" s="235"/>
      <c r="C61" s="235"/>
      <c r="D61" s="235"/>
      <c r="E61" s="235"/>
      <c r="F61" s="235"/>
      <c r="G61" s="234"/>
      <c r="H61" s="234"/>
    </row>
    <row r="62" spans="1:8" ht="16.2">
      <c r="A62" s="965" t="s">
        <v>151</v>
      </c>
      <c r="B62" s="965"/>
      <c r="C62" s="965"/>
      <c r="D62" s="965"/>
      <c r="E62" s="965"/>
      <c r="F62" s="965"/>
      <c r="G62" s="223">
        <v>1</v>
      </c>
      <c r="H62" s="218" t="s">
        <v>139</v>
      </c>
    </row>
    <row r="63" spans="1:8" ht="16.2">
      <c r="A63" s="965" t="s">
        <v>150</v>
      </c>
      <c r="B63" s="965"/>
      <c r="C63" s="965"/>
      <c r="D63" s="965"/>
      <c r="E63" s="965"/>
      <c r="F63" s="965"/>
      <c r="G63" s="223">
        <v>4</v>
      </c>
      <c r="H63" s="218" t="s">
        <v>139</v>
      </c>
    </row>
    <row r="64" spans="1:8">
      <c r="A64" s="507"/>
      <c r="B64" s="507"/>
      <c r="C64" s="507"/>
      <c r="D64" s="507"/>
      <c r="E64" s="507"/>
      <c r="F64" s="507"/>
      <c r="G64" s="222"/>
      <c r="H64" s="218"/>
    </row>
    <row r="65" spans="1:8">
      <c r="A65" s="972" t="s">
        <v>149</v>
      </c>
      <c r="B65" s="972"/>
      <c r="C65" s="972"/>
      <c r="D65" s="972"/>
      <c r="E65" s="972"/>
      <c r="F65" s="972"/>
      <c r="G65" s="528"/>
      <c r="H65" s="222"/>
    </row>
    <row r="66" spans="1:8" ht="17.7" customHeight="1">
      <c r="A66" s="964" t="s">
        <v>148</v>
      </c>
      <c r="B66" s="964"/>
      <c r="C66" s="964"/>
      <c r="D66" s="964"/>
      <c r="E66" s="218">
        <f>SUM(E67:E72)</f>
        <v>45</v>
      </c>
      <c r="F66" s="218" t="s">
        <v>140</v>
      </c>
      <c r="G66" s="219">
        <f>E66/25</f>
        <v>1.8</v>
      </c>
      <c r="H66" s="218" t="s">
        <v>139</v>
      </c>
    </row>
    <row r="67" spans="1:8" ht="17.7" customHeight="1">
      <c r="A67" s="234" t="s">
        <v>12</v>
      </c>
      <c r="B67" s="965" t="s">
        <v>14</v>
      </c>
      <c r="C67" s="965"/>
      <c r="D67" s="965"/>
      <c r="E67" s="218">
        <v>18</v>
      </c>
      <c r="F67" s="218" t="s">
        <v>140</v>
      </c>
      <c r="G67" s="569"/>
      <c r="H67" s="570"/>
    </row>
    <row r="68" spans="1:8" ht="17.7" customHeight="1">
      <c r="A68" s="234"/>
      <c r="B68" s="965" t="s">
        <v>147</v>
      </c>
      <c r="C68" s="965"/>
      <c r="D68" s="965"/>
      <c r="E68" s="218">
        <v>18</v>
      </c>
      <c r="F68" s="218" t="s">
        <v>140</v>
      </c>
      <c r="G68" s="569"/>
      <c r="H68" s="570"/>
    </row>
    <row r="69" spans="1:8" ht="17.7" customHeight="1">
      <c r="A69" s="234"/>
      <c r="B69" s="965" t="s">
        <v>146</v>
      </c>
      <c r="C69" s="965"/>
      <c r="D69" s="965"/>
      <c r="E69" s="218">
        <v>5</v>
      </c>
      <c r="F69" s="218" t="s">
        <v>140</v>
      </c>
      <c r="G69" s="569"/>
      <c r="H69" s="570"/>
    </row>
    <row r="70" spans="1:8" ht="17.7" customHeight="1">
      <c r="A70" s="234"/>
      <c r="B70" s="965" t="s">
        <v>145</v>
      </c>
      <c r="C70" s="965"/>
      <c r="D70" s="965"/>
      <c r="E70" s="218">
        <v>0</v>
      </c>
      <c r="F70" s="218" t="s">
        <v>140</v>
      </c>
      <c r="G70" s="569"/>
      <c r="H70" s="570"/>
    </row>
    <row r="71" spans="1:8" ht="17.7" customHeight="1">
      <c r="A71" s="234"/>
      <c r="B71" s="965" t="s">
        <v>144</v>
      </c>
      <c r="C71" s="965"/>
      <c r="D71" s="965"/>
      <c r="E71" s="218">
        <v>0</v>
      </c>
      <c r="F71" s="218" t="s">
        <v>140</v>
      </c>
      <c r="G71" s="569"/>
      <c r="H71" s="570"/>
    </row>
    <row r="72" spans="1:8" ht="17.7" customHeight="1">
      <c r="A72" s="234"/>
      <c r="B72" s="965" t="s">
        <v>143</v>
      </c>
      <c r="C72" s="965"/>
      <c r="D72" s="965"/>
      <c r="E72" s="218">
        <v>4</v>
      </c>
      <c r="F72" s="218" t="s">
        <v>140</v>
      </c>
      <c r="G72" s="569"/>
      <c r="H72" s="570"/>
    </row>
    <row r="73" spans="1:8" ht="31.2" customHeight="1">
      <c r="A73" s="964" t="s">
        <v>142</v>
      </c>
      <c r="B73" s="964"/>
      <c r="C73" s="964"/>
      <c r="D73" s="964"/>
      <c r="E73" s="218">
        <v>0</v>
      </c>
      <c r="F73" s="218" t="s">
        <v>140</v>
      </c>
      <c r="G73" s="219">
        <v>0</v>
      </c>
      <c r="H73" s="218" t="s">
        <v>139</v>
      </c>
    </row>
    <row r="74" spans="1:8" ht="17.7" customHeight="1">
      <c r="A74" s="965" t="s">
        <v>141</v>
      </c>
      <c r="B74" s="965"/>
      <c r="C74" s="965"/>
      <c r="D74" s="965"/>
      <c r="E74" s="218">
        <f>G74*25</f>
        <v>80</v>
      </c>
      <c r="F74" s="218" t="s">
        <v>140</v>
      </c>
      <c r="G74" s="219">
        <f>D6-G73-G66</f>
        <v>3.2</v>
      </c>
      <c r="H74" s="218" t="s">
        <v>139</v>
      </c>
    </row>
    <row r="75" spans="1:8" ht="10.199999999999999" customHeight="1"/>
    <row r="78" spans="1:8">
      <c r="A78" s="217" t="s">
        <v>138</v>
      </c>
    </row>
    <row r="79" spans="1:8" ht="16.2">
      <c r="A79" s="989" t="s">
        <v>137</v>
      </c>
      <c r="B79" s="989"/>
      <c r="C79" s="989"/>
      <c r="D79" s="989"/>
      <c r="E79" s="989"/>
      <c r="F79" s="989"/>
      <c r="G79" s="989"/>
      <c r="H79" s="989"/>
    </row>
    <row r="80" spans="1:8">
      <c r="A80" s="217" t="s">
        <v>136</v>
      </c>
    </row>
    <row r="82" spans="1:8">
      <c r="A82" s="990" t="s">
        <v>135</v>
      </c>
      <c r="B82" s="990"/>
      <c r="C82" s="990"/>
      <c r="D82" s="990"/>
      <c r="E82" s="990"/>
      <c r="F82" s="990"/>
      <c r="G82" s="990"/>
      <c r="H82" s="990"/>
    </row>
    <row r="83" spans="1:8">
      <c r="A83" s="990"/>
      <c r="B83" s="990"/>
      <c r="C83" s="990"/>
      <c r="D83" s="990"/>
      <c r="E83" s="990"/>
      <c r="F83" s="990"/>
      <c r="G83" s="990"/>
      <c r="H83" s="990"/>
    </row>
    <row r="84" spans="1:8">
      <c r="A84" s="990"/>
      <c r="B84" s="990"/>
      <c r="C84" s="990"/>
      <c r="D84" s="990"/>
      <c r="E84" s="990"/>
      <c r="F84" s="990"/>
      <c r="G84" s="990"/>
      <c r="H84" s="990"/>
    </row>
  </sheetData>
  <mergeCells count="81">
    <mergeCell ref="A8:C8"/>
    <mergeCell ref="D8:H8"/>
    <mergeCell ref="A9:C9"/>
    <mergeCell ref="D9:H9"/>
    <mergeCell ref="A11:H11"/>
    <mergeCell ref="A79:H79"/>
    <mergeCell ref="A82:H84"/>
    <mergeCell ref="B31:F31"/>
    <mergeCell ref="A12:H12"/>
    <mergeCell ref="A2:H2"/>
    <mergeCell ref="A5:H5"/>
    <mergeCell ref="A6:C6"/>
    <mergeCell ref="D6:H6"/>
    <mergeCell ref="A7:C7"/>
    <mergeCell ref="D7:H7"/>
    <mergeCell ref="A24:H24"/>
    <mergeCell ref="A13:D13"/>
    <mergeCell ref="E13:H13"/>
    <mergeCell ref="A14:D14"/>
    <mergeCell ref="E14:H14"/>
    <mergeCell ref="A15:D15"/>
    <mergeCell ref="B37:H37"/>
    <mergeCell ref="B38:H38"/>
    <mergeCell ref="B39:H39"/>
    <mergeCell ref="B29:F29"/>
    <mergeCell ref="E15:H15"/>
    <mergeCell ref="A18:H18"/>
    <mergeCell ref="B26:F26"/>
    <mergeCell ref="A16:D16"/>
    <mergeCell ref="E16:H16"/>
    <mergeCell ref="A19:B19"/>
    <mergeCell ref="C19:H19"/>
    <mergeCell ref="B25:F25"/>
    <mergeCell ref="A21:D21"/>
    <mergeCell ref="A22:A23"/>
    <mergeCell ref="B22:F23"/>
    <mergeCell ref="G22:H22"/>
    <mergeCell ref="A51:C51"/>
    <mergeCell ref="D51:H51"/>
    <mergeCell ref="A27:H27"/>
    <mergeCell ref="B28:F28"/>
    <mergeCell ref="A30:H30"/>
    <mergeCell ref="B50:H50"/>
    <mergeCell ref="B47:H47"/>
    <mergeCell ref="B46:H46"/>
    <mergeCell ref="D43:H43"/>
    <mergeCell ref="B49:H49"/>
    <mergeCell ref="A34:F34"/>
    <mergeCell ref="A35:A41"/>
    <mergeCell ref="B35:H35"/>
    <mergeCell ref="B40:H40"/>
    <mergeCell ref="B41:H41"/>
    <mergeCell ref="B36:H36"/>
    <mergeCell ref="A42:C42"/>
    <mergeCell ref="D42:H42"/>
    <mergeCell ref="A43:C43"/>
    <mergeCell ref="A44:F44"/>
    <mergeCell ref="A45:A50"/>
    <mergeCell ref="B45:H45"/>
    <mergeCell ref="B48:H48"/>
    <mergeCell ref="A74:D74"/>
    <mergeCell ref="A66:D66"/>
    <mergeCell ref="B67:D67"/>
    <mergeCell ref="B68:D68"/>
    <mergeCell ref="B69:D69"/>
    <mergeCell ref="B70:D70"/>
    <mergeCell ref="B71:D71"/>
    <mergeCell ref="B72:D72"/>
    <mergeCell ref="A73:D73"/>
    <mergeCell ref="A52:C52"/>
    <mergeCell ref="A65:F65"/>
    <mergeCell ref="A55:B57"/>
    <mergeCell ref="C55:H55"/>
    <mergeCell ref="C57:H57"/>
    <mergeCell ref="C56:H56"/>
    <mergeCell ref="A58:B59"/>
    <mergeCell ref="C58:H58"/>
    <mergeCell ref="C59:H59"/>
    <mergeCell ref="A62:F62"/>
    <mergeCell ref="A63:F63"/>
    <mergeCell ref="D52:H52"/>
  </mergeCells>
  <pageMargins left="0.7" right="0.7" top="0.75" bottom="0.75" header="0.3" footer="0.3"/>
  <pageSetup paperSize="9" orientation="portrait" r:id="rId1"/>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zoomScaleSheetLayoutView="142" workbookViewId="0">
      <selection activeCell="A12" sqref="A12:H12"/>
    </sheetView>
  </sheetViews>
  <sheetFormatPr defaultColWidth="8" defaultRowHeight="13.8"/>
  <cols>
    <col min="1" max="1" width="8.3984375" style="225" customWidth="1"/>
    <col min="2" max="2" width="10.5" style="225" customWidth="1"/>
    <col min="3" max="3" width="5.09765625" style="225" customWidth="1"/>
    <col min="4" max="4" width="19.5" style="225" customWidth="1"/>
    <col min="5" max="5" width="8.3984375" style="225" customWidth="1"/>
    <col min="6" max="6" width="7.69921875" style="225" customWidth="1"/>
    <col min="7" max="7" width="11.3984375" style="225" customWidth="1"/>
    <col min="8" max="8" width="8.69921875" style="225" customWidth="1"/>
    <col min="9" max="16384" width="8" style="225"/>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47</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450</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1445</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323</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53.25" customHeight="1">
      <c r="A19" s="892" t="s">
        <v>178</v>
      </c>
      <c r="B19" s="892"/>
      <c r="C19" s="932" t="s">
        <v>379</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6"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88.5" customHeight="1">
      <c r="A25" s="567" t="s">
        <v>449</v>
      </c>
      <c r="B25" s="932" t="s">
        <v>2746</v>
      </c>
      <c r="C25" s="932"/>
      <c r="D25" s="932"/>
      <c r="E25" s="932"/>
      <c r="F25" s="932"/>
      <c r="G25" s="501" t="s">
        <v>347</v>
      </c>
      <c r="H25" s="431" t="s">
        <v>346</v>
      </c>
    </row>
    <row r="26" spans="1:8" s="423" customFormat="1" ht="57.75" customHeight="1">
      <c r="A26" s="567" t="s">
        <v>448</v>
      </c>
      <c r="B26" s="932" t="s">
        <v>2747</v>
      </c>
      <c r="C26" s="932"/>
      <c r="D26" s="932"/>
      <c r="E26" s="932"/>
      <c r="F26" s="932"/>
      <c r="G26" s="501" t="s">
        <v>447</v>
      </c>
      <c r="H26" s="431" t="s">
        <v>164</v>
      </c>
    </row>
    <row r="27" spans="1:8" s="423" customFormat="1" ht="109.5" customHeight="1">
      <c r="A27" s="567" t="s">
        <v>446</v>
      </c>
      <c r="B27" s="928" t="s">
        <v>445</v>
      </c>
      <c r="C27" s="892"/>
      <c r="D27" s="892"/>
      <c r="E27" s="892"/>
      <c r="F27" s="1108"/>
      <c r="G27" s="501" t="s">
        <v>444</v>
      </c>
      <c r="H27" s="431" t="s">
        <v>164</v>
      </c>
    </row>
    <row r="28" spans="1:8" s="423" customFormat="1" ht="17.850000000000001" customHeight="1">
      <c r="A28" s="977" t="s">
        <v>167</v>
      </c>
      <c r="B28" s="934"/>
      <c r="C28" s="934"/>
      <c r="D28" s="934"/>
      <c r="E28" s="934"/>
      <c r="F28" s="934"/>
      <c r="G28" s="934"/>
      <c r="H28" s="935"/>
    </row>
    <row r="29" spans="1:8" s="423" customFormat="1" ht="117.75" customHeight="1">
      <c r="A29" s="567" t="s">
        <v>443</v>
      </c>
      <c r="B29" s="932" t="s">
        <v>442</v>
      </c>
      <c r="C29" s="932"/>
      <c r="D29" s="932"/>
      <c r="E29" s="932"/>
      <c r="F29" s="932"/>
      <c r="G29" s="501" t="s">
        <v>439</v>
      </c>
      <c r="H29" s="431" t="s">
        <v>365</v>
      </c>
    </row>
    <row r="30" spans="1:8" s="423" customFormat="1" ht="92.25" customHeight="1">
      <c r="A30" s="567" t="s">
        <v>441</v>
      </c>
      <c r="B30" s="932" t="s">
        <v>440</v>
      </c>
      <c r="C30" s="932"/>
      <c r="D30" s="932"/>
      <c r="E30" s="932"/>
      <c r="F30" s="932"/>
      <c r="G30" s="501" t="s">
        <v>439</v>
      </c>
      <c r="H30" s="431" t="s">
        <v>365</v>
      </c>
    </row>
    <row r="31" spans="1:8" s="423" customFormat="1" ht="64.5" customHeight="1">
      <c r="A31" s="567" t="s">
        <v>438</v>
      </c>
      <c r="B31" s="928" t="s">
        <v>437</v>
      </c>
      <c r="C31" s="892"/>
      <c r="D31" s="892"/>
      <c r="E31" s="892"/>
      <c r="F31" s="1108"/>
      <c r="G31" s="501" t="s">
        <v>369</v>
      </c>
      <c r="H31" s="431" t="s">
        <v>346</v>
      </c>
    </row>
    <row r="32" spans="1:8" s="423" customFormat="1" ht="17.850000000000001" customHeight="1">
      <c r="A32" s="977" t="s">
        <v>163</v>
      </c>
      <c r="B32" s="934"/>
      <c r="C32" s="934"/>
      <c r="D32" s="934"/>
      <c r="E32" s="934"/>
      <c r="F32" s="934"/>
      <c r="G32" s="934"/>
      <c r="H32" s="935"/>
    </row>
    <row r="33" spans="1:8" s="423" customFormat="1" ht="140.25" customHeight="1">
      <c r="A33" s="567" t="s">
        <v>2749</v>
      </c>
      <c r="B33" s="932" t="s">
        <v>2748</v>
      </c>
      <c r="C33" s="932"/>
      <c r="D33" s="932"/>
      <c r="E33" s="932"/>
      <c r="F33" s="932"/>
      <c r="G33" s="501" t="s">
        <v>436</v>
      </c>
      <c r="H33" s="431" t="s">
        <v>365</v>
      </c>
    </row>
    <row r="34" spans="1:8" ht="10.199999999999999" customHeight="1">
      <c r="A34" s="226"/>
      <c r="B34" s="226"/>
      <c r="C34" s="226"/>
      <c r="D34" s="226"/>
      <c r="E34" s="226"/>
      <c r="F34" s="226"/>
      <c r="G34" s="226"/>
      <c r="H34" s="226"/>
    </row>
    <row r="35" spans="1:8" ht="15" customHeight="1">
      <c r="A35" s="229" t="s">
        <v>161</v>
      </c>
      <c r="B35" s="226"/>
      <c r="C35" s="226"/>
      <c r="D35" s="226"/>
      <c r="E35" s="226"/>
      <c r="F35" s="226"/>
      <c r="G35" s="226"/>
      <c r="H35" s="226"/>
    </row>
    <row r="36" spans="1:8" s="228" customFormat="1" ht="17.7" customHeight="1">
      <c r="A36" s="1017" t="s">
        <v>160</v>
      </c>
      <c r="B36" s="1017"/>
      <c r="C36" s="1017"/>
      <c r="D36" s="1017"/>
      <c r="E36" s="1017"/>
      <c r="F36" s="1017"/>
      <c r="G36" s="240">
        <v>15</v>
      </c>
      <c r="H36" s="519" t="s">
        <v>140</v>
      </c>
    </row>
    <row r="37" spans="1:8" s="423" customFormat="1" ht="50.1" customHeight="1">
      <c r="A37" s="980" t="s">
        <v>158</v>
      </c>
      <c r="B37" s="932" t="s">
        <v>435</v>
      </c>
      <c r="C37" s="932"/>
      <c r="D37" s="932"/>
      <c r="E37" s="932"/>
      <c r="F37" s="932"/>
      <c r="G37" s="932"/>
      <c r="H37" s="928"/>
    </row>
    <row r="38" spans="1:8" s="423" customFormat="1" ht="43.5" customHeight="1">
      <c r="A38" s="981"/>
      <c r="B38" s="932" t="s">
        <v>434</v>
      </c>
      <c r="C38" s="932"/>
      <c r="D38" s="932"/>
      <c r="E38" s="932"/>
      <c r="F38" s="932"/>
      <c r="G38" s="932"/>
      <c r="H38" s="928"/>
    </row>
    <row r="39" spans="1:8" s="423" customFormat="1" ht="74.25" customHeight="1">
      <c r="A39" s="981"/>
      <c r="B39" s="932" t="s">
        <v>2750</v>
      </c>
      <c r="C39" s="932"/>
      <c r="D39" s="932"/>
      <c r="E39" s="932"/>
      <c r="F39" s="932"/>
      <c r="G39" s="932"/>
      <c r="H39" s="928"/>
    </row>
    <row r="40" spans="1:8" s="423" customFormat="1" ht="50.1" customHeight="1">
      <c r="A40" s="981"/>
      <c r="B40" s="932" t="s">
        <v>2751</v>
      </c>
      <c r="C40" s="932"/>
      <c r="D40" s="932"/>
      <c r="E40" s="932"/>
      <c r="F40" s="932"/>
      <c r="G40" s="932"/>
      <c r="H40" s="928"/>
    </row>
    <row r="41" spans="1:8" s="423" customFormat="1" ht="68.25" customHeight="1">
      <c r="A41" s="981"/>
      <c r="B41" s="932" t="s">
        <v>433</v>
      </c>
      <c r="C41" s="932"/>
      <c r="D41" s="932"/>
      <c r="E41" s="932"/>
      <c r="F41" s="932"/>
      <c r="G41" s="932"/>
      <c r="H41" s="928"/>
    </row>
    <row r="42" spans="1:8" s="423" customFormat="1" ht="41.25" customHeight="1">
      <c r="A42" s="981"/>
      <c r="B42" s="928" t="s">
        <v>432</v>
      </c>
      <c r="C42" s="892"/>
      <c r="D42" s="892"/>
      <c r="E42" s="892"/>
      <c r="F42" s="892"/>
      <c r="G42" s="892"/>
      <c r="H42" s="892"/>
    </row>
    <row r="43" spans="1:8" s="423" customFormat="1" ht="70.5" customHeight="1">
      <c r="A43" s="982"/>
      <c r="B43" s="932" t="s">
        <v>431</v>
      </c>
      <c r="C43" s="932"/>
      <c r="D43" s="932"/>
      <c r="E43" s="932"/>
      <c r="F43" s="932"/>
      <c r="G43" s="932"/>
      <c r="H43" s="928"/>
    </row>
    <row r="44" spans="1:8">
      <c r="A44" s="1006" t="s">
        <v>157</v>
      </c>
      <c r="B44" s="1204"/>
      <c r="C44" s="1204"/>
      <c r="D44" s="1204" t="s">
        <v>430</v>
      </c>
      <c r="E44" s="1204"/>
      <c r="F44" s="1204"/>
      <c r="G44" s="1204"/>
      <c r="H44" s="1205"/>
    </row>
    <row r="45" spans="1:8" s="423" customFormat="1" ht="44.25" customHeight="1">
      <c r="A45" s="1178" t="s">
        <v>156</v>
      </c>
      <c r="B45" s="1192"/>
      <c r="C45" s="1192"/>
      <c r="D45" s="928" t="s">
        <v>2752</v>
      </c>
      <c r="E45" s="892"/>
      <c r="F45" s="892"/>
      <c r="G45" s="892"/>
      <c r="H45" s="892"/>
    </row>
    <row r="46" spans="1:8" s="228" customFormat="1" ht="17.7" customHeight="1">
      <c r="A46" s="1017" t="s">
        <v>429</v>
      </c>
      <c r="B46" s="1017"/>
      <c r="C46" s="1017"/>
      <c r="D46" s="1017"/>
      <c r="E46" s="1017"/>
      <c r="F46" s="1017"/>
      <c r="G46" s="240">
        <v>15</v>
      </c>
      <c r="H46" s="519" t="s">
        <v>140</v>
      </c>
    </row>
    <row r="47" spans="1:8" s="423" customFormat="1" ht="50.1" customHeight="1">
      <c r="A47" s="980" t="s">
        <v>158</v>
      </c>
      <c r="B47" s="1197" t="s">
        <v>428</v>
      </c>
      <c r="C47" s="1197"/>
      <c r="D47" s="1197"/>
      <c r="E47" s="1197"/>
      <c r="F47" s="1197"/>
      <c r="G47" s="1197"/>
      <c r="H47" s="1198"/>
    </row>
    <row r="48" spans="1:8" s="423" customFormat="1" ht="66.75" customHeight="1">
      <c r="A48" s="981"/>
      <c r="B48" s="1193" t="s">
        <v>427</v>
      </c>
      <c r="C48" s="1201"/>
      <c r="D48" s="1201"/>
      <c r="E48" s="1201"/>
      <c r="F48" s="1201"/>
      <c r="G48" s="1201"/>
      <c r="H48" s="1201"/>
    </row>
    <row r="49" spans="1:8" s="423" customFormat="1" ht="57.75" customHeight="1">
      <c r="A49" s="981"/>
      <c r="B49" s="1193" t="s">
        <v>426</v>
      </c>
      <c r="C49" s="1201"/>
      <c r="D49" s="1201"/>
      <c r="E49" s="1201"/>
      <c r="F49" s="1201"/>
      <c r="G49" s="1201"/>
      <c r="H49" s="1201"/>
    </row>
    <row r="50" spans="1:8" s="423" customFormat="1" ht="93.75" customHeight="1">
      <c r="A50" s="981"/>
      <c r="B50" s="1192" t="s">
        <v>425</v>
      </c>
      <c r="C50" s="1192"/>
      <c r="D50" s="1192"/>
      <c r="E50" s="1192"/>
      <c r="F50" s="1192"/>
      <c r="G50" s="1192"/>
      <c r="H50" s="1193"/>
    </row>
    <row r="51" spans="1:8" s="423" customFormat="1" ht="88.5" customHeight="1">
      <c r="A51" s="982"/>
      <c r="B51" s="1199" t="s">
        <v>424</v>
      </c>
      <c r="C51" s="1199"/>
      <c r="D51" s="1199"/>
      <c r="E51" s="1199"/>
      <c r="F51" s="1199"/>
      <c r="G51" s="1199"/>
      <c r="H51" s="1200"/>
    </row>
    <row r="52" spans="1:8">
      <c r="A52" s="1006" t="s">
        <v>157</v>
      </c>
      <c r="B52" s="1204"/>
      <c r="C52" s="1204"/>
      <c r="D52" s="1204" t="s">
        <v>423</v>
      </c>
      <c r="E52" s="1204"/>
      <c r="F52" s="1204"/>
      <c r="G52" s="1204"/>
      <c r="H52" s="1205"/>
    </row>
    <row r="53" spans="1:8" ht="45" customHeight="1">
      <c r="A53" s="1058" t="s">
        <v>156</v>
      </c>
      <c r="B53" s="1167"/>
      <c r="C53" s="1167"/>
      <c r="D53" s="1167" t="s">
        <v>422</v>
      </c>
      <c r="E53" s="1167"/>
      <c r="F53" s="1167"/>
      <c r="G53" s="1167"/>
      <c r="H53" s="1168"/>
    </row>
    <row r="54" spans="1:8" ht="10.199999999999999" customHeight="1">
      <c r="A54" s="226"/>
      <c r="B54" s="226"/>
      <c r="C54" s="226"/>
      <c r="D54" s="226"/>
      <c r="E54" s="226"/>
      <c r="F54" s="226"/>
      <c r="G54" s="226"/>
      <c r="H54" s="226"/>
    </row>
    <row r="55" spans="1:8" ht="15" customHeight="1">
      <c r="A55" s="229" t="s">
        <v>155</v>
      </c>
      <c r="B55" s="226"/>
      <c r="C55" s="226"/>
      <c r="D55" s="226"/>
      <c r="E55" s="226"/>
      <c r="F55" s="226"/>
      <c r="G55" s="226"/>
      <c r="H55" s="226"/>
    </row>
    <row r="56" spans="1:8" ht="27" customHeight="1">
      <c r="A56" s="1012" t="s">
        <v>154</v>
      </c>
      <c r="B56" s="1037"/>
      <c r="C56" s="1203" t="s">
        <v>421</v>
      </c>
      <c r="D56" s="1005"/>
      <c r="E56" s="1005"/>
      <c r="F56" s="1005"/>
      <c r="G56" s="1005"/>
      <c r="H56" s="1005"/>
    </row>
    <row r="57" spans="1:8" ht="27" customHeight="1">
      <c r="A57" s="1012"/>
      <c r="B57" s="1037"/>
      <c r="C57" s="1202" t="s">
        <v>420</v>
      </c>
      <c r="D57" s="1202"/>
      <c r="E57" s="1202"/>
      <c r="F57" s="1202"/>
      <c r="G57" s="1202"/>
      <c r="H57" s="1203"/>
    </row>
    <row r="58" spans="1:8" ht="40.5" customHeight="1">
      <c r="A58" s="1012"/>
      <c r="B58" s="1037"/>
      <c r="C58" s="1202" t="s">
        <v>419</v>
      </c>
      <c r="D58" s="1202"/>
      <c r="E58" s="1202"/>
      <c r="F58" s="1202"/>
      <c r="G58" s="1202"/>
      <c r="H58" s="1203"/>
    </row>
    <row r="59" spans="1:8" ht="27" customHeight="1">
      <c r="A59" s="1040" t="s">
        <v>153</v>
      </c>
      <c r="B59" s="1041"/>
      <c r="C59" s="1202" t="s">
        <v>418</v>
      </c>
      <c r="D59" s="1202"/>
      <c r="E59" s="1202"/>
      <c r="F59" s="1202"/>
      <c r="G59" s="1202"/>
      <c r="H59" s="1203"/>
    </row>
    <row r="60" spans="1:8" ht="33" customHeight="1">
      <c r="A60" s="1042"/>
      <c r="B60" s="1043"/>
      <c r="C60" s="1202" t="s">
        <v>417</v>
      </c>
      <c r="D60" s="1202"/>
      <c r="E60" s="1202"/>
      <c r="F60" s="1202"/>
      <c r="G60" s="1202"/>
      <c r="H60" s="1203"/>
    </row>
    <row r="61" spans="1:8" ht="10.199999999999999" customHeight="1">
      <c r="A61" s="226"/>
      <c r="B61" s="226"/>
      <c r="C61" s="226"/>
      <c r="D61" s="226"/>
      <c r="E61" s="226"/>
      <c r="F61" s="226"/>
      <c r="G61" s="226"/>
      <c r="H61" s="226"/>
    </row>
    <row r="62" spans="1:8" ht="15" customHeight="1">
      <c r="A62" s="229" t="s">
        <v>152</v>
      </c>
      <c r="B62" s="229"/>
      <c r="C62" s="229"/>
      <c r="D62" s="229"/>
      <c r="E62" s="229"/>
      <c r="F62" s="229"/>
      <c r="G62" s="226"/>
      <c r="H62" s="226"/>
    </row>
    <row r="63" spans="1:8" ht="16.2">
      <c r="A63" s="1012" t="s">
        <v>151</v>
      </c>
      <c r="B63" s="1012"/>
      <c r="C63" s="1012"/>
      <c r="D63" s="1012"/>
      <c r="E63" s="1012"/>
      <c r="F63" s="1012"/>
      <c r="G63" s="253">
        <v>0.5</v>
      </c>
      <c r="H63" s="527" t="s">
        <v>139</v>
      </c>
    </row>
    <row r="64" spans="1:8" ht="16.2">
      <c r="A64" s="1012" t="s">
        <v>150</v>
      </c>
      <c r="B64" s="1012"/>
      <c r="C64" s="1012"/>
      <c r="D64" s="1012"/>
      <c r="E64" s="1012"/>
      <c r="F64" s="1012"/>
      <c r="G64" s="253">
        <v>3.5</v>
      </c>
      <c r="H64" s="527" t="s">
        <v>139</v>
      </c>
    </row>
    <row r="65" spans="1:8">
      <c r="A65" s="518"/>
      <c r="B65" s="518"/>
      <c r="C65" s="518"/>
      <c r="D65" s="518"/>
      <c r="E65" s="518"/>
      <c r="F65" s="518"/>
      <c r="G65" s="251"/>
      <c r="H65" s="527"/>
    </row>
    <row r="66" spans="1:8">
      <c r="A66" s="1009" t="s">
        <v>149</v>
      </c>
      <c r="B66" s="1009"/>
      <c r="C66" s="1009"/>
      <c r="D66" s="1009"/>
      <c r="E66" s="1009"/>
      <c r="F66" s="1009"/>
      <c r="G66" s="252"/>
      <c r="H66" s="251"/>
    </row>
    <row r="67" spans="1:8" ht="17.7" customHeight="1">
      <c r="A67" s="1005" t="s">
        <v>148</v>
      </c>
      <c r="B67" s="1005"/>
      <c r="C67" s="1005"/>
      <c r="D67" s="1005"/>
      <c r="E67" s="527">
        <f>SUM(E68:E73)</f>
        <v>35</v>
      </c>
      <c r="F67" s="527" t="s">
        <v>140</v>
      </c>
      <c r="G67" s="250">
        <f>E67/25</f>
        <v>1.4</v>
      </c>
      <c r="H67" s="527" t="s">
        <v>139</v>
      </c>
    </row>
    <row r="68" spans="1:8" ht="17.7" customHeight="1">
      <c r="A68" s="226" t="s">
        <v>12</v>
      </c>
      <c r="B68" s="1012" t="s">
        <v>14</v>
      </c>
      <c r="C68" s="1012"/>
      <c r="D68" s="1012"/>
      <c r="E68" s="527">
        <v>15</v>
      </c>
      <c r="F68" s="527" t="s">
        <v>140</v>
      </c>
      <c r="G68" s="576"/>
      <c r="H68" s="574"/>
    </row>
    <row r="69" spans="1:8" ht="17.7" customHeight="1">
      <c r="A69" s="226"/>
      <c r="B69" s="1012" t="s">
        <v>147</v>
      </c>
      <c r="C69" s="1012"/>
      <c r="D69" s="1012"/>
      <c r="E69" s="527">
        <v>15</v>
      </c>
      <c r="F69" s="527" t="s">
        <v>140</v>
      </c>
      <c r="G69" s="576"/>
      <c r="H69" s="574"/>
    </row>
    <row r="70" spans="1:8" ht="17.7" customHeight="1">
      <c r="A70" s="226"/>
      <c r="B70" s="1012" t="s">
        <v>146</v>
      </c>
      <c r="C70" s="1012"/>
      <c r="D70" s="1012"/>
      <c r="E70" s="527">
        <v>2</v>
      </c>
      <c r="F70" s="527" t="s">
        <v>140</v>
      </c>
      <c r="G70" s="576"/>
      <c r="H70" s="574"/>
    </row>
    <row r="71" spans="1:8" ht="17.7" customHeight="1">
      <c r="A71" s="226"/>
      <c r="B71" s="1012" t="s">
        <v>145</v>
      </c>
      <c r="C71" s="1012"/>
      <c r="D71" s="1012"/>
      <c r="E71" s="527">
        <v>0</v>
      </c>
      <c r="F71" s="527" t="s">
        <v>140</v>
      </c>
      <c r="G71" s="576"/>
      <c r="H71" s="574"/>
    </row>
    <row r="72" spans="1:8" ht="17.7" customHeight="1">
      <c r="A72" s="226"/>
      <c r="B72" s="1012" t="s">
        <v>144</v>
      </c>
      <c r="C72" s="1012"/>
      <c r="D72" s="1012"/>
      <c r="E72" s="527">
        <v>0</v>
      </c>
      <c r="F72" s="527" t="s">
        <v>140</v>
      </c>
      <c r="G72" s="576"/>
      <c r="H72" s="574"/>
    </row>
    <row r="73" spans="1:8" ht="17.7" customHeight="1">
      <c r="A73" s="226"/>
      <c r="B73" s="1012" t="s">
        <v>143</v>
      </c>
      <c r="C73" s="1012"/>
      <c r="D73" s="1012"/>
      <c r="E73" s="527">
        <v>3</v>
      </c>
      <c r="F73" s="527" t="s">
        <v>140</v>
      </c>
      <c r="G73" s="576"/>
      <c r="H73" s="574"/>
    </row>
    <row r="74" spans="1:8" ht="31.2" customHeight="1">
      <c r="A74" s="1005" t="s">
        <v>142</v>
      </c>
      <c r="B74" s="1005"/>
      <c r="C74" s="1005"/>
      <c r="D74" s="1005"/>
      <c r="E74" s="527">
        <v>0</v>
      </c>
      <c r="F74" s="527" t="s">
        <v>140</v>
      </c>
      <c r="G74" s="250">
        <v>0</v>
      </c>
      <c r="H74" s="527" t="s">
        <v>139</v>
      </c>
    </row>
    <row r="75" spans="1:8" ht="17.7" customHeight="1">
      <c r="A75" s="1012" t="s">
        <v>141</v>
      </c>
      <c r="B75" s="1012"/>
      <c r="C75" s="1012"/>
      <c r="D75" s="1012"/>
      <c r="E75" s="527">
        <f>G75*25</f>
        <v>65</v>
      </c>
      <c r="F75" s="527" t="s">
        <v>140</v>
      </c>
      <c r="G75" s="250">
        <f>D6-G74-G67</f>
        <v>2.6</v>
      </c>
      <c r="H75" s="527" t="s">
        <v>139</v>
      </c>
    </row>
    <row r="76" spans="1:8" ht="10.199999999999999" customHeight="1"/>
    <row r="79" spans="1:8">
      <c r="A79" s="225" t="s">
        <v>138</v>
      </c>
    </row>
    <row r="80" spans="1:8" ht="16.2">
      <c r="A80" s="1062" t="s">
        <v>137</v>
      </c>
      <c r="B80" s="1062"/>
      <c r="C80" s="1062"/>
      <c r="D80" s="1062"/>
      <c r="E80" s="1062"/>
      <c r="F80" s="1062"/>
      <c r="G80" s="1062"/>
      <c r="H80" s="1062"/>
    </row>
    <row r="81" spans="1:8">
      <c r="A81" s="225" t="s">
        <v>136</v>
      </c>
    </row>
    <row r="83" spans="1:8">
      <c r="A83" s="1051" t="s">
        <v>135</v>
      </c>
      <c r="B83" s="1051"/>
      <c r="C83" s="1051"/>
      <c r="D83" s="1051"/>
      <c r="E83" s="1051"/>
      <c r="F83" s="1051"/>
      <c r="G83" s="1051"/>
      <c r="H83" s="1051"/>
    </row>
    <row r="84" spans="1:8">
      <c r="A84" s="1051"/>
      <c r="B84" s="1051"/>
      <c r="C84" s="1051"/>
      <c r="D84" s="1051"/>
      <c r="E84" s="1051"/>
      <c r="F84" s="1051"/>
      <c r="G84" s="1051"/>
      <c r="H84" s="1051"/>
    </row>
    <row r="85" spans="1:8">
      <c r="A85" s="1051"/>
      <c r="B85" s="1051"/>
      <c r="C85" s="1051"/>
      <c r="D85" s="1051"/>
      <c r="E85" s="1051"/>
      <c r="F85" s="1051"/>
      <c r="G85" s="1051"/>
      <c r="H85" s="1051"/>
    </row>
  </sheetData>
  <mergeCells count="82">
    <mergeCell ref="A36:F36"/>
    <mergeCell ref="A32:H32"/>
    <mergeCell ref="D8:H8"/>
    <mergeCell ref="A9:C9"/>
    <mergeCell ref="D9:H9"/>
    <mergeCell ref="A11:H11"/>
    <mergeCell ref="E13:H13"/>
    <mergeCell ref="A14:D14"/>
    <mergeCell ref="E14:H14"/>
    <mergeCell ref="A15:D15"/>
    <mergeCell ref="E15:H15"/>
    <mergeCell ref="B30:F30"/>
    <mergeCell ref="B27:F27"/>
    <mergeCell ref="A28:H28"/>
    <mergeCell ref="B29:F29"/>
    <mergeCell ref="B31:F31"/>
    <mergeCell ref="B26:F26"/>
    <mergeCell ref="B22:F23"/>
    <mergeCell ref="G22:H22"/>
    <mergeCell ref="A24:H24"/>
    <mergeCell ref="B25:F25"/>
    <mergeCell ref="A16:D16"/>
    <mergeCell ref="E16:H16"/>
    <mergeCell ref="A18:H18"/>
    <mergeCell ref="A19:B19"/>
    <mergeCell ref="C19:H19"/>
    <mergeCell ref="A83:H85"/>
    <mergeCell ref="A12:H12"/>
    <mergeCell ref="A2:H2"/>
    <mergeCell ref="A5:H5"/>
    <mergeCell ref="A6:C6"/>
    <mergeCell ref="D6:H6"/>
    <mergeCell ref="A7:C7"/>
    <mergeCell ref="D7:H7"/>
    <mergeCell ref="A8:C8"/>
    <mergeCell ref="A13:D13"/>
    <mergeCell ref="B40:H40"/>
    <mergeCell ref="B41:H41"/>
    <mergeCell ref="B33:F33"/>
    <mergeCell ref="A21:D21"/>
    <mergeCell ref="A22:A23"/>
    <mergeCell ref="A80:H80"/>
    <mergeCell ref="A66:F66"/>
    <mergeCell ref="A56:B58"/>
    <mergeCell ref="A37:A43"/>
    <mergeCell ref="B37:H37"/>
    <mergeCell ref="B43:H43"/>
    <mergeCell ref="B38:H38"/>
    <mergeCell ref="B39:H39"/>
    <mergeCell ref="A52:C52"/>
    <mergeCell ref="A63:F63"/>
    <mergeCell ref="A64:F64"/>
    <mergeCell ref="A53:C53"/>
    <mergeCell ref="D53:H53"/>
    <mergeCell ref="A44:C44"/>
    <mergeCell ref="D44:H44"/>
    <mergeCell ref="A45:C45"/>
    <mergeCell ref="A46:F46"/>
    <mergeCell ref="A75:D75"/>
    <mergeCell ref="A67:D67"/>
    <mergeCell ref="B68:D68"/>
    <mergeCell ref="B69:D69"/>
    <mergeCell ref="B70:D70"/>
    <mergeCell ref="B71:D71"/>
    <mergeCell ref="B72:D72"/>
    <mergeCell ref="B73:D73"/>
    <mergeCell ref="A74:D74"/>
    <mergeCell ref="A59:B60"/>
    <mergeCell ref="C59:H59"/>
    <mergeCell ref="C60:H60"/>
    <mergeCell ref="B42:H42"/>
    <mergeCell ref="D45:H45"/>
    <mergeCell ref="A47:A51"/>
    <mergeCell ref="B47:H47"/>
    <mergeCell ref="B50:H50"/>
    <mergeCell ref="C56:H56"/>
    <mergeCell ref="C58:H58"/>
    <mergeCell ref="C57:H57"/>
    <mergeCell ref="D52:H52"/>
    <mergeCell ref="B51:H51"/>
    <mergeCell ref="B49:H49"/>
    <mergeCell ref="B48:H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Normal="100" zoomScaleSheetLayoutView="100" workbookViewId="0"/>
  </sheetViews>
  <sheetFormatPr defaultColWidth="8.59765625" defaultRowHeight="13.8"/>
  <cols>
    <col min="1" max="1" width="8.59765625" style="94"/>
    <col min="2" max="2" width="26.5" style="94" customWidth="1"/>
    <col min="3" max="3" width="26.3984375" style="94" customWidth="1"/>
    <col min="4" max="4" width="8.59765625" style="94"/>
    <col min="5" max="5" width="7.59765625" style="94" customWidth="1"/>
    <col min="6" max="6" width="2.69921875" style="104" customWidth="1"/>
    <col min="7" max="16384" width="8.59765625" style="104"/>
  </cols>
  <sheetData>
    <row r="1" spans="1:6" ht="18.899999999999999" customHeight="1">
      <c r="C1" s="103" t="s">
        <v>1007</v>
      </c>
    </row>
    <row r="2" spans="1:6" s="109" customFormat="1" ht="14.4" customHeight="1">
      <c r="A2" s="107"/>
      <c r="B2" s="107"/>
      <c r="C2" s="96"/>
      <c r="D2" s="96"/>
      <c r="E2" s="96"/>
      <c r="F2" s="108"/>
    </row>
    <row r="3" spans="1:6" ht="14.4" customHeight="1">
      <c r="A3" s="407" t="s">
        <v>0</v>
      </c>
      <c r="B3" s="407"/>
      <c r="C3" s="95"/>
      <c r="D3" s="95"/>
      <c r="E3" s="95"/>
      <c r="F3" s="106"/>
    </row>
    <row r="4" spans="1:6" ht="14.4" customHeight="1">
      <c r="A4" s="413" t="s">
        <v>2</v>
      </c>
      <c r="B4" s="414"/>
      <c r="C4" s="95"/>
      <c r="D4" s="95"/>
      <c r="E4" s="95"/>
      <c r="F4" s="106"/>
    </row>
    <row r="5" spans="1:6" ht="14.4" customHeight="1">
      <c r="A5" s="413" t="s">
        <v>3</v>
      </c>
      <c r="B5" s="414"/>
      <c r="C5" s="95"/>
      <c r="D5" s="95"/>
      <c r="E5" s="95"/>
      <c r="F5" s="106"/>
    </row>
    <row r="6" spans="1:6">
      <c r="A6" s="413" t="s">
        <v>2659</v>
      </c>
      <c r="B6" s="414"/>
      <c r="C6" s="96"/>
      <c r="D6" s="95"/>
      <c r="E6" s="95"/>
      <c r="F6" s="106"/>
    </row>
    <row r="7" spans="1:6">
      <c r="A7" s="8"/>
      <c r="B7" s="9"/>
      <c r="C7" s="105"/>
      <c r="D7" s="95"/>
      <c r="E7" s="95"/>
      <c r="F7" s="106"/>
    </row>
    <row r="8" spans="1:6" ht="14.4" customHeight="1">
      <c r="A8" s="96" t="s">
        <v>1009</v>
      </c>
      <c r="B8" s="96"/>
      <c r="C8" s="96"/>
      <c r="D8" s="96"/>
      <c r="E8" s="96"/>
      <c r="F8" s="106"/>
    </row>
    <row r="9" spans="1:6" s="111" customFormat="1" ht="14.4" customHeight="1">
      <c r="A9" s="777" t="s">
        <v>175</v>
      </c>
      <c r="B9" s="778" t="s">
        <v>174</v>
      </c>
      <c r="C9" s="779"/>
      <c r="D9" s="782" t="s">
        <v>1010</v>
      </c>
      <c r="E9" s="783"/>
      <c r="F9" s="110"/>
    </row>
    <row r="10" spans="1:6" s="111" customFormat="1" ht="24" customHeight="1">
      <c r="A10" s="777"/>
      <c r="B10" s="780"/>
      <c r="C10" s="781"/>
      <c r="D10" s="405" t="s">
        <v>1011</v>
      </c>
      <c r="E10" s="406" t="s">
        <v>171</v>
      </c>
      <c r="F10" s="110"/>
    </row>
    <row r="11" spans="1:6" ht="17.850000000000001" customHeight="1">
      <c r="A11" s="774" t="s">
        <v>170</v>
      </c>
      <c r="B11" s="775"/>
      <c r="C11" s="775"/>
      <c r="D11" s="775"/>
      <c r="E11" s="776"/>
      <c r="F11" s="106"/>
    </row>
    <row r="12" spans="1:6" ht="29.1" customHeight="1">
      <c r="A12" s="112" t="s">
        <v>553</v>
      </c>
      <c r="B12" s="771" t="s">
        <v>1012</v>
      </c>
      <c r="C12" s="772"/>
      <c r="D12" s="113" t="s">
        <v>1013</v>
      </c>
      <c r="E12" s="114" t="s">
        <v>164</v>
      </c>
      <c r="F12" s="106"/>
    </row>
    <row r="13" spans="1:6" ht="46.5" customHeight="1">
      <c r="A13" s="112" t="s">
        <v>280</v>
      </c>
      <c r="B13" s="771" t="s">
        <v>1014</v>
      </c>
      <c r="C13" s="772"/>
      <c r="D13" s="113" t="s">
        <v>1015</v>
      </c>
      <c r="E13" s="114" t="s">
        <v>164</v>
      </c>
      <c r="F13" s="106"/>
    </row>
    <row r="14" spans="1:6" ht="29.1" customHeight="1">
      <c r="A14" s="112" t="s">
        <v>477</v>
      </c>
      <c r="B14" s="771" t="s">
        <v>1016</v>
      </c>
      <c r="C14" s="772"/>
      <c r="D14" s="113" t="s">
        <v>1013</v>
      </c>
      <c r="E14" s="114" t="s">
        <v>164</v>
      </c>
      <c r="F14" s="106"/>
    </row>
    <row r="15" spans="1:6" ht="43.35" customHeight="1">
      <c r="A15" s="112" t="s">
        <v>241</v>
      </c>
      <c r="B15" s="771" t="s">
        <v>1017</v>
      </c>
      <c r="C15" s="772"/>
      <c r="D15" s="113" t="s">
        <v>1013</v>
      </c>
      <c r="E15" s="58" t="s">
        <v>164</v>
      </c>
      <c r="F15" s="106"/>
    </row>
    <row r="16" spans="1:6" ht="38.25" customHeight="1">
      <c r="A16" s="112" t="s">
        <v>169</v>
      </c>
      <c r="B16" s="771" t="s">
        <v>1018</v>
      </c>
      <c r="C16" s="772"/>
      <c r="D16" s="113" t="s">
        <v>1013</v>
      </c>
      <c r="E16" s="114" t="s">
        <v>164</v>
      </c>
      <c r="F16" s="106"/>
    </row>
    <row r="17" spans="1:7" ht="39.75" customHeight="1">
      <c r="A17" s="112" t="s">
        <v>168</v>
      </c>
      <c r="B17" s="771" t="s">
        <v>1019</v>
      </c>
      <c r="C17" s="772"/>
      <c r="D17" s="113" t="s">
        <v>1013</v>
      </c>
      <c r="E17" s="114" t="s">
        <v>162</v>
      </c>
      <c r="F17" s="106"/>
    </row>
    <row r="18" spans="1:7" ht="29.1" customHeight="1">
      <c r="A18" s="112" t="s">
        <v>508</v>
      </c>
      <c r="B18" s="771" t="s">
        <v>1020</v>
      </c>
      <c r="C18" s="772"/>
      <c r="D18" s="113" t="s">
        <v>1013</v>
      </c>
      <c r="E18" s="114" t="s">
        <v>164</v>
      </c>
      <c r="F18" s="106"/>
    </row>
    <row r="19" spans="1:7" ht="43.35" customHeight="1">
      <c r="A19" s="112" t="s">
        <v>562</v>
      </c>
      <c r="B19" s="771" t="s">
        <v>1021</v>
      </c>
      <c r="C19" s="772"/>
      <c r="D19" s="113" t="s">
        <v>1013</v>
      </c>
      <c r="E19" s="114" t="s">
        <v>164</v>
      </c>
      <c r="F19" s="106"/>
    </row>
    <row r="20" spans="1:7" ht="31.5" customHeight="1">
      <c r="A20" s="112" t="s">
        <v>559</v>
      </c>
      <c r="B20" s="771" t="s">
        <v>1022</v>
      </c>
      <c r="C20" s="772"/>
      <c r="D20" s="113" t="s">
        <v>1013</v>
      </c>
      <c r="E20" s="114" t="s">
        <v>164</v>
      </c>
      <c r="F20" s="106"/>
    </row>
    <row r="21" spans="1:7" s="94" customFormat="1" ht="34.5" customHeight="1">
      <c r="A21" s="112" t="s">
        <v>328</v>
      </c>
      <c r="B21" s="771" t="s">
        <v>1023</v>
      </c>
      <c r="C21" s="772"/>
      <c r="D21" s="113" t="s">
        <v>1013</v>
      </c>
      <c r="E21" s="114" t="s">
        <v>164</v>
      </c>
      <c r="F21" s="95"/>
      <c r="G21" s="104"/>
    </row>
    <row r="22" spans="1:7" ht="34.5" customHeight="1">
      <c r="A22" s="112" t="s">
        <v>347</v>
      </c>
      <c r="B22" s="771" t="s">
        <v>1024</v>
      </c>
      <c r="C22" s="772"/>
      <c r="D22" s="113" t="s">
        <v>1015</v>
      </c>
      <c r="E22" s="114" t="s">
        <v>346</v>
      </c>
      <c r="F22" s="106"/>
    </row>
    <row r="23" spans="1:7" ht="32.25" customHeight="1">
      <c r="A23" s="112" t="s">
        <v>327</v>
      </c>
      <c r="B23" s="771" t="s">
        <v>1025</v>
      </c>
      <c r="C23" s="772"/>
      <c r="D23" s="113" t="s">
        <v>1015</v>
      </c>
      <c r="E23" s="114" t="s">
        <v>164</v>
      </c>
      <c r="F23" s="106"/>
    </row>
    <row r="24" spans="1:7" ht="29.1" customHeight="1">
      <c r="A24" s="112" t="s">
        <v>580</v>
      </c>
      <c r="B24" s="771" t="s">
        <v>1026</v>
      </c>
      <c r="C24" s="772"/>
      <c r="D24" s="113" t="s">
        <v>1013</v>
      </c>
      <c r="E24" s="114" t="s">
        <v>164</v>
      </c>
      <c r="F24" s="106"/>
    </row>
    <row r="25" spans="1:7" ht="36" customHeight="1">
      <c r="A25" s="112" t="s">
        <v>674</v>
      </c>
      <c r="B25" s="771" t="s">
        <v>1027</v>
      </c>
      <c r="C25" s="772"/>
      <c r="D25" s="113" t="s">
        <v>1015</v>
      </c>
      <c r="E25" s="114" t="s">
        <v>164</v>
      </c>
      <c r="F25" s="106"/>
    </row>
    <row r="26" spans="1:7" ht="29.1" customHeight="1">
      <c r="A26" s="112" t="s">
        <v>1028</v>
      </c>
      <c r="B26" s="771" t="s">
        <v>1029</v>
      </c>
      <c r="C26" s="772"/>
      <c r="D26" s="113" t="s">
        <v>1015</v>
      </c>
      <c r="E26" s="114" t="s">
        <v>164</v>
      </c>
      <c r="F26" s="106"/>
    </row>
    <row r="27" spans="1:7" ht="29.1" customHeight="1">
      <c r="A27" s="112" t="s">
        <v>279</v>
      </c>
      <c r="B27" s="771" t="s">
        <v>1030</v>
      </c>
      <c r="C27" s="772"/>
      <c r="D27" s="113" t="s">
        <v>1015</v>
      </c>
      <c r="E27" s="114" t="s">
        <v>162</v>
      </c>
      <c r="F27" s="106"/>
    </row>
    <row r="28" spans="1:7" ht="29.1" customHeight="1">
      <c r="A28" s="112" t="s">
        <v>794</v>
      </c>
      <c r="B28" s="771" t="s">
        <v>1031</v>
      </c>
      <c r="C28" s="772"/>
      <c r="D28" s="113" t="s">
        <v>1013</v>
      </c>
      <c r="E28" s="114" t="s">
        <v>164</v>
      </c>
    </row>
    <row r="29" spans="1:7" ht="17.850000000000001" customHeight="1">
      <c r="A29" s="774" t="s">
        <v>1032</v>
      </c>
      <c r="B29" s="775"/>
      <c r="C29" s="775"/>
      <c r="D29" s="775"/>
      <c r="E29" s="776"/>
      <c r="F29" s="106"/>
    </row>
    <row r="30" spans="1:7" ht="29.1" customHeight="1">
      <c r="A30" s="115" t="s">
        <v>166</v>
      </c>
      <c r="B30" s="771" t="s">
        <v>1033</v>
      </c>
      <c r="C30" s="772"/>
      <c r="D30" s="113" t="s">
        <v>1034</v>
      </c>
      <c r="E30" s="114" t="s">
        <v>164</v>
      </c>
      <c r="F30" s="106"/>
    </row>
    <row r="31" spans="1:7" ht="29.1" customHeight="1">
      <c r="A31" s="115" t="s">
        <v>315</v>
      </c>
      <c r="B31" s="771" t="s">
        <v>1035</v>
      </c>
      <c r="C31" s="772"/>
      <c r="D31" s="113" t="s">
        <v>1034</v>
      </c>
      <c r="E31" s="114" t="s">
        <v>164</v>
      </c>
      <c r="F31" s="106"/>
    </row>
    <row r="32" spans="1:7" ht="43.35" customHeight="1">
      <c r="A32" s="115" t="s">
        <v>561</v>
      </c>
      <c r="B32" s="771" t="s">
        <v>1036</v>
      </c>
      <c r="C32" s="772"/>
      <c r="D32" s="113" t="s">
        <v>1034</v>
      </c>
      <c r="E32" s="114" t="s">
        <v>162</v>
      </c>
      <c r="F32" s="106"/>
    </row>
    <row r="33" spans="1:6" ht="29.1" customHeight="1">
      <c r="A33" s="115" t="s">
        <v>505</v>
      </c>
      <c r="B33" s="771" t="s">
        <v>1037</v>
      </c>
      <c r="C33" s="772"/>
      <c r="D33" s="113" t="s">
        <v>1034</v>
      </c>
      <c r="E33" s="114" t="s">
        <v>162</v>
      </c>
      <c r="F33" s="106"/>
    </row>
    <row r="34" spans="1:6" ht="43.35" customHeight="1">
      <c r="A34" s="115" t="s">
        <v>560</v>
      </c>
      <c r="B34" s="771" t="s">
        <v>1038</v>
      </c>
      <c r="C34" s="772"/>
      <c r="D34" s="113" t="s">
        <v>1034</v>
      </c>
      <c r="E34" s="114" t="s">
        <v>162</v>
      </c>
      <c r="F34" s="106"/>
    </row>
    <row r="35" spans="1:6" ht="29.1" customHeight="1">
      <c r="A35" s="115" t="s">
        <v>278</v>
      </c>
      <c r="B35" s="771" t="s">
        <v>1039</v>
      </c>
      <c r="C35" s="772"/>
      <c r="D35" s="113" t="s">
        <v>1034</v>
      </c>
      <c r="E35" s="114" t="s">
        <v>162</v>
      </c>
      <c r="F35" s="106"/>
    </row>
    <row r="36" spans="1:6" ht="29.1" customHeight="1">
      <c r="A36" s="115" t="s">
        <v>476</v>
      </c>
      <c r="B36" s="771" t="s">
        <v>1040</v>
      </c>
      <c r="C36" s="772"/>
      <c r="D36" s="113" t="s">
        <v>1034</v>
      </c>
      <c r="E36" s="114" t="s">
        <v>164</v>
      </c>
      <c r="F36" s="106"/>
    </row>
    <row r="37" spans="1:6" ht="29.1" customHeight="1">
      <c r="A37" s="115" t="s">
        <v>475</v>
      </c>
      <c r="B37" s="771" t="s">
        <v>1041</v>
      </c>
      <c r="C37" s="772"/>
      <c r="D37" s="113" t="s">
        <v>1034</v>
      </c>
      <c r="E37" s="114" t="s">
        <v>164</v>
      </c>
      <c r="F37" s="106"/>
    </row>
    <row r="38" spans="1:6" ht="32.25" customHeight="1">
      <c r="A38" s="115" t="s">
        <v>229</v>
      </c>
      <c r="B38" s="771" t="s">
        <v>2658</v>
      </c>
      <c r="C38" s="772"/>
      <c r="D38" s="113" t="s">
        <v>1034</v>
      </c>
      <c r="E38" s="114" t="s">
        <v>162</v>
      </c>
      <c r="F38" s="106"/>
    </row>
    <row r="39" spans="1:6" ht="31.5" customHeight="1">
      <c r="A39" s="115" t="s">
        <v>271</v>
      </c>
      <c r="B39" s="771" t="s">
        <v>1042</v>
      </c>
      <c r="C39" s="772"/>
      <c r="D39" s="113" t="s">
        <v>1034</v>
      </c>
      <c r="E39" s="58" t="s">
        <v>270</v>
      </c>
      <c r="F39" s="106"/>
    </row>
    <row r="40" spans="1:6" ht="47.25" customHeight="1">
      <c r="A40" s="115" t="s">
        <v>503</v>
      </c>
      <c r="B40" s="771" t="s">
        <v>1043</v>
      </c>
      <c r="C40" s="772"/>
      <c r="D40" s="113" t="s">
        <v>1034</v>
      </c>
      <c r="E40" s="114" t="s">
        <v>164</v>
      </c>
      <c r="F40" s="106"/>
    </row>
    <row r="41" spans="1:6" ht="29.1" customHeight="1">
      <c r="A41" s="115" t="s">
        <v>326</v>
      </c>
      <c r="B41" s="771" t="s">
        <v>1044</v>
      </c>
      <c r="C41" s="772"/>
      <c r="D41" s="113" t="s">
        <v>1034</v>
      </c>
      <c r="E41" s="114" t="s">
        <v>164</v>
      </c>
      <c r="F41" s="106"/>
    </row>
    <row r="42" spans="1:6" ht="33.75" customHeight="1">
      <c r="A42" s="115" t="s">
        <v>793</v>
      </c>
      <c r="B42" s="771" t="s">
        <v>1045</v>
      </c>
      <c r="C42" s="772"/>
      <c r="D42" s="113" t="s">
        <v>1034</v>
      </c>
      <c r="E42" s="114" t="s">
        <v>164</v>
      </c>
      <c r="F42" s="106"/>
    </row>
    <row r="43" spans="1:6" ht="31.5" customHeight="1">
      <c r="A43" s="115" t="s">
        <v>698</v>
      </c>
      <c r="B43" s="773" t="s">
        <v>1046</v>
      </c>
      <c r="C43" s="747"/>
      <c r="D43" s="113" t="s">
        <v>1034</v>
      </c>
      <c r="E43" s="116" t="s">
        <v>346</v>
      </c>
      <c r="F43" s="106"/>
    </row>
    <row r="44" spans="1:6" ht="29.1" customHeight="1">
      <c r="A44" s="115" t="s">
        <v>275</v>
      </c>
      <c r="B44" s="771" t="s">
        <v>1047</v>
      </c>
      <c r="C44" s="772"/>
      <c r="D44" s="113" t="s">
        <v>1034</v>
      </c>
      <c r="E44" s="114" t="s">
        <v>164</v>
      </c>
      <c r="F44" s="106"/>
    </row>
    <row r="45" spans="1:6" ht="29.1" customHeight="1">
      <c r="A45" s="115" t="s">
        <v>268</v>
      </c>
      <c r="B45" s="771" t="s">
        <v>1048</v>
      </c>
      <c r="C45" s="772"/>
      <c r="D45" s="113" t="s">
        <v>1034</v>
      </c>
      <c r="E45" s="114" t="s">
        <v>164</v>
      </c>
      <c r="F45" s="106"/>
    </row>
    <row r="46" spans="1:6" ht="43.35" customHeight="1">
      <c r="A46" s="115" t="s">
        <v>165</v>
      </c>
      <c r="B46" s="771" t="s">
        <v>1049</v>
      </c>
      <c r="C46" s="772"/>
      <c r="D46" s="113" t="s">
        <v>1050</v>
      </c>
      <c r="E46" s="114" t="s">
        <v>164</v>
      </c>
      <c r="F46" s="106"/>
    </row>
    <row r="47" spans="1:6" ht="43.35" customHeight="1">
      <c r="A47" s="115" t="s">
        <v>1051</v>
      </c>
      <c r="B47" s="771" t="s">
        <v>1052</v>
      </c>
      <c r="C47" s="772"/>
      <c r="D47" s="113" t="s">
        <v>1053</v>
      </c>
      <c r="E47" s="114" t="s">
        <v>164</v>
      </c>
      <c r="F47" s="106"/>
    </row>
    <row r="48" spans="1:6" ht="43.35" customHeight="1">
      <c r="A48" s="115" t="s">
        <v>1054</v>
      </c>
      <c r="B48" s="771" t="s">
        <v>1055</v>
      </c>
      <c r="C48" s="772"/>
      <c r="D48" s="113" t="s">
        <v>1056</v>
      </c>
      <c r="E48" s="114" t="s">
        <v>164</v>
      </c>
      <c r="F48" s="106"/>
    </row>
    <row r="49" spans="1:5" ht="43.35" customHeight="1">
      <c r="A49" s="115" t="s">
        <v>1057</v>
      </c>
      <c r="B49" s="771" t="s">
        <v>1058</v>
      </c>
      <c r="C49" s="772"/>
      <c r="D49" s="113" t="s">
        <v>1056</v>
      </c>
      <c r="E49" s="114" t="s">
        <v>162</v>
      </c>
    </row>
    <row r="50" spans="1:5" ht="17.850000000000001" customHeight="1">
      <c r="A50" s="774" t="s">
        <v>1059</v>
      </c>
      <c r="B50" s="775"/>
      <c r="C50" s="775"/>
      <c r="D50" s="775"/>
      <c r="E50" s="776"/>
    </row>
    <row r="51" spans="1:5" ht="43.35" customHeight="1">
      <c r="A51" s="115" t="s">
        <v>226</v>
      </c>
      <c r="B51" s="771" t="s">
        <v>1060</v>
      </c>
      <c r="C51" s="772"/>
      <c r="D51" s="113" t="s">
        <v>1061</v>
      </c>
      <c r="E51" s="114" t="s">
        <v>164</v>
      </c>
    </row>
    <row r="52" spans="1:5" ht="43.35" customHeight="1">
      <c r="A52" s="115" t="s">
        <v>277</v>
      </c>
      <c r="B52" s="771" t="s">
        <v>1062</v>
      </c>
      <c r="C52" s="772"/>
      <c r="D52" s="113" t="s">
        <v>1063</v>
      </c>
      <c r="E52" s="114" t="s">
        <v>164</v>
      </c>
    </row>
    <row r="53" spans="1:5" ht="43.35" customHeight="1">
      <c r="A53" s="115" t="s">
        <v>265</v>
      </c>
      <c r="B53" s="771" t="s">
        <v>1064</v>
      </c>
      <c r="C53" s="772"/>
      <c r="D53" s="113" t="s">
        <v>1065</v>
      </c>
      <c r="E53" s="114" t="s">
        <v>164</v>
      </c>
    </row>
    <row r="54" spans="1:5" ht="43.35" customHeight="1">
      <c r="A54" s="115" t="s">
        <v>223</v>
      </c>
      <c r="B54" s="771" t="s">
        <v>1066</v>
      </c>
      <c r="C54" s="772"/>
      <c r="D54" s="113" t="s">
        <v>1065</v>
      </c>
      <c r="E54" s="114" t="s">
        <v>164</v>
      </c>
    </row>
    <row r="55" spans="1:5" ht="29.1" customHeight="1">
      <c r="A55" s="115" t="s">
        <v>661</v>
      </c>
      <c r="B55" s="771" t="s">
        <v>914</v>
      </c>
      <c r="C55" s="772"/>
      <c r="D55" s="113" t="s">
        <v>1065</v>
      </c>
      <c r="E55" s="114" t="s">
        <v>164</v>
      </c>
    </row>
    <row r="56" spans="1:5" s="111" customFormat="1">
      <c r="A56" s="94"/>
      <c r="B56" s="94"/>
      <c r="C56" s="94"/>
      <c r="D56" s="117"/>
      <c r="E56" s="94"/>
    </row>
    <row r="57" spans="1:5" s="111" customFormat="1" ht="13.2">
      <c r="A57" s="118" t="s">
        <v>1067</v>
      </c>
      <c r="B57" s="118"/>
      <c r="C57" s="118"/>
      <c r="D57" s="118"/>
      <c r="E57" s="118"/>
    </row>
    <row r="58" spans="1:5" s="111" customFormat="1" ht="13.2">
      <c r="A58" s="118" t="s">
        <v>1068</v>
      </c>
      <c r="B58" s="118"/>
      <c r="C58" s="118"/>
      <c r="D58" s="118"/>
      <c r="E58" s="118"/>
    </row>
    <row r="59" spans="1:5">
      <c r="A59" s="118" t="s">
        <v>1069</v>
      </c>
      <c r="B59" s="118"/>
      <c r="C59" s="118"/>
      <c r="D59" s="118"/>
      <c r="E59" s="118"/>
    </row>
  </sheetData>
  <mergeCells count="48">
    <mergeCell ref="A9:A10"/>
    <mergeCell ref="B9:C10"/>
    <mergeCell ref="D9:E9"/>
    <mergeCell ref="A11:E11"/>
    <mergeCell ref="B18:C18"/>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A29:E29"/>
    <mergeCell ref="B42:C42"/>
    <mergeCell ref="B31:C31"/>
    <mergeCell ref="B32:C32"/>
    <mergeCell ref="B33:C33"/>
    <mergeCell ref="B34:C34"/>
    <mergeCell ref="B35:C35"/>
    <mergeCell ref="B36:C36"/>
    <mergeCell ref="B37:C37"/>
    <mergeCell ref="B38:C38"/>
    <mergeCell ref="B39:C39"/>
    <mergeCell ref="B40:C40"/>
    <mergeCell ref="B41:C41"/>
    <mergeCell ref="B55:C55"/>
    <mergeCell ref="B54:C54"/>
    <mergeCell ref="B43:C43"/>
    <mergeCell ref="B44:C44"/>
    <mergeCell ref="B45:C45"/>
    <mergeCell ref="B46:C46"/>
    <mergeCell ref="B47:C47"/>
    <mergeCell ref="B48:C48"/>
    <mergeCell ref="B51:C51"/>
    <mergeCell ref="B52:C52"/>
    <mergeCell ref="B53:C53"/>
    <mergeCell ref="B49:C49"/>
    <mergeCell ref="A50:E50"/>
  </mergeCells>
  <pageMargins left="0.7" right="0.7" top="0.75" bottom="0.75" header="0.3" footer="0.3"/>
  <pageSetup paperSize="9" orientation="portrait" r:id="rId1"/>
  <rowBreaks count="1" manualBreakCount="1">
    <brk id="4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Normal="100" zoomScaleSheetLayoutView="136" workbookViewId="0"/>
  </sheetViews>
  <sheetFormatPr defaultColWidth="8" defaultRowHeight="13.8"/>
  <cols>
    <col min="1" max="1" width="8.3984375" style="217" customWidth="1"/>
    <col min="2" max="2" width="10.5" style="217" customWidth="1"/>
    <col min="3" max="3" width="5.09765625" style="217" customWidth="1"/>
    <col min="4" max="4" width="19.5" style="217" customWidth="1"/>
    <col min="5" max="5" width="8.3984375" style="217" customWidth="1"/>
    <col min="6" max="6" width="7.69921875" style="217" customWidth="1"/>
    <col min="7" max="7" width="11.3984375" style="217" customWidth="1"/>
    <col min="8" max="8" width="8.69921875" style="217" customWidth="1"/>
    <col min="9" max="16384" width="8" style="217"/>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48</v>
      </c>
      <c r="B5" s="993"/>
      <c r="C5" s="993"/>
      <c r="D5" s="993"/>
      <c r="E5" s="993"/>
      <c r="F5" s="993"/>
      <c r="G5" s="993"/>
      <c r="H5" s="993"/>
    </row>
    <row r="6" spans="1:8" s="423" customFormat="1" ht="17.399999999999999" customHeight="1">
      <c r="A6" s="890" t="s">
        <v>10</v>
      </c>
      <c r="B6" s="1191"/>
      <c r="C6" s="1191"/>
      <c r="D6" s="1191">
        <v>5</v>
      </c>
      <c r="E6" s="1191"/>
      <c r="F6" s="1191"/>
      <c r="G6" s="1191"/>
      <c r="H6" s="1182"/>
    </row>
    <row r="7" spans="1:8" s="423" customFormat="1" ht="17.399999999999999" customHeight="1">
      <c r="A7" s="890" t="s">
        <v>9</v>
      </c>
      <c r="B7" s="1191"/>
      <c r="C7" s="1191"/>
      <c r="D7" s="1192" t="s">
        <v>243</v>
      </c>
      <c r="E7" s="1192"/>
      <c r="F7" s="1192"/>
      <c r="G7" s="1192"/>
      <c r="H7" s="1193"/>
    </row>
    <row r="8" spans="1:8" s="423" customFormat="1" ht="17.399999999999999" customHeight="1">
      <c r="A8" s="890" t="s">
        <v>13</v>
      </c>
      <c r="B8" s="1191"/>
      <c r="C8" s="1191"/>
      <c r="D8" s="1195" t="s">
        <v>238</v>
      </c>
      <c r="E8" s="1195"/>
      <c r="F8" s="1195"/>
      <c r="G8" s="1195"/>
      <c r="H8" s="1196"/>
    </row>
    <row r="9" spans="1:8" s="423" customFormat="1" ht="38.25" customHeight="1">
      <c r="A9" s="890" t="s">
        <v>189</v>
      </c>
      <c r="B9" s="1191"/>
      <c r="C9" s="1191"/>
      <c r="D9" s="1192" t="s">
        <v>2753</v>
      </c>
      <c r="E9" s="1192"/>
      <c r="F9" s="1192"/>
      <c r="G9" s="1192"/>
      <c r="H9" s="1193"/>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323</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6.5" customHeight="1">
      <c r="A19" s="892" t="s">
        <v>178</v>
      </c>
      <c r="B19" s="892"/>
      <c r="C19" s="932" t="s">
        <v>274</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29.2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48.75" customHeight="1">
      <c r="A25" s="567" t="s">
        <v>558</v>
      </c>
      <c r="B25" s="932" t="s">
        <v>557</v>
      </c>
      <c r="C25" s="932"/>
      <c r="D25" s="932"/>
      <c r="E25" s="932"/>
      <c r="F25" s="932"/>
      <c r="G25" s="501" t="s">
        <v>556</v>
      </c>
      <c r="H25" s="431" t="s">
        <v>164</v>
      </c>
    </row>
    <row r="26" spans="1:8" s="423" customFormat="1" ht="30.75" customHeight="1">
      <c r="A26" s="567" t="s">
        <v>555</v>
      </c>
      <c r="B26" s="932" t="s">
        <v>554</v>
      </c>
      <c r="C26" s="932"/>
      <c r="D26" s="932"/>
      <c r="E26" s="932"/>
      <c r="F26" s="932"/>
      <c r="G26" s="501" t="s">
        <v>553</v>
      </c>
      <c r="H26" s="431" t="s">
        <v>164</v>
      </c>
    </row>
    <row r="27" spans="1:8" s="423" customFormat="1" ht="37.5" customHeight="1">
      <c r="A27" s="567" t="s">
        <v>552</v>
      </c>
      <c r="B27" s="928" t="s">
        <v>2754</v>
      </c>
      <c r="C27" s="892"/>
      <c r="D27" s="892"/>
      <c r="E27" s="892"/>
      <c r="F27" s="1108"/>
      <c r="G27" s="501" t="s">
        <v>551</v>
      </c>
      <c r="H27" s="431" t="s">
        <v>162</v>
      </c>
    </row>
    <row r="28" spans="1:8" s="423" customFormat="1" ht="21" customHeight="1">
      <c r="A28" s="977" t="s">
        <v>167</v>
      </c>
      <c r="B28" s="934"/>
      <c r="C28" s="934"/>
      <c r="D28" s="934"/>
      <c r="E28" s="934"/>
      <c r="F28" s="934"/>
      <c r="G28" s="934"/>
      <c r="H28" s="935"/>
    </row>
    <row r="29" spans="1:8" s="423" customFormat="1" ht="54.75" customHeight="1">
      <c r="A29" s="567" t="s">
        <v>550</v>
      </c>
      <c r="B29" s="932" t="s">
        <v>2755</v>
      </c>
      <c r="C29" s="932"/>
      <c r="D29" s="932"/>
      <c r="E29" s="932"/>
      <c r="F29" s="932"/>
      <c r="G29" s="501" t="s">
        <v>315</v>
      </c>
      <c r="H29" s="431" t="s">
        <v>164</v>
      </c>
    </row>
    <row r="30" spans="1:8" s="423" customFormat="1" ht="56.25" customHeight="1">
      <c r="A30" s="567" t="s">
        <v>549</v>
      </c>
      <c r="B30" s="932" t="s">
        <v>2756</v>
      </c>
      <c r="C30" s="932"/>
      <c r="D30" s="932"/>
      <c r="E30" s="932"/>
      <c r="F30" s="932"/>
      <c r="G30" s="501" t="s">
        <v>546</v>
      </c>
      <c r="H30" s="502" t="s">
        <v>2757</v>
      </c>
    </row>
    <row r="31" spans="1:8" s="423" customFormat="1" ht="49.5" customHeight="1">
      <c r="A31" s="567" t="s">
        <v>548</v>
      </c>
      <c r="B31" s="932" t="s">
        <v>547</v>
      </c>
      <c r="C31" s="932"/>
      <c r="D31" s="932"/>
      <c r="E31" s="932"/>
      <c r="F31" s="932"/>
      <c r="G31" s="501" t="s">
        <v>546</v>
      </c>
      <c r="H31" s="502" t="s">
        <v>2757</v>
      </c>
    </row>
    <row r="32" spans="1:8" s="423" customFormat="1" ht="17.850000000000001" customHeight="1">
      <c r="A32" s="977" t="s">
        <v>163</v>
      </c>
      <c r="B32" s="934"/>
      <c r="C32" s="934"/>
      <c r="D32" s="934"/>
      <c r="E32" s="934"/>
      <c r="F32" s="934"/>
      <c r="G32" s="934"/>
      <c r="H32" s="935"/>
    </row>
    <row r="33" spans="1:8" s="423" customFormat="1" ht="51" customHeight="1">
      <c r="A33" s="567" t="s">
        <v>545</v>
      </c>
      <c r="B33" s="932" t="s">
        <v>544</v>
      </c>
      <c r="C33" s="932"/>
      <c r="D33" s="932"/>
      <c r="E33" s="932"/>
      <c r="F33" s="932"/>
      <c r="G33" s="501" t="s">
        <v>265</v>
      </c>
      <c r="H33" s="431" t="s">
        <v>164</v>
      </c>
    </row>
    <row r="34" spans="1:8" ht="10.199999999999999" customHeight="1">
      <c r="A34" s="234"/>
      <c r="B34" s="234"/>
      <c r="C34" s="234"/>
      <c r="D34" s="234"/>
      <c r="E34" s="234"/>
      <c r="F34" s="234"/>
      <c r="G34" s="234"/>
      <c r="H34" s="234"/>
    </row>
    <row r="35" spans="1:8" ht="15" customHeight="1">
      <c r="A35" s="235" t="s">
        <v>161</v>
      </c>
      <c r="B35" s="234"/>
      <c r="C35" s="234"/>
      <c r="D35" s="234"/>
      <c r="E35" s="234"/>
      <c r="F35" s="234"/>
      <c r="G35" s="234"/>
      <c r="H35" s="234"/>
    </row>
    <row r="36" spans="1:8" s="224" customFormat="1" ht="17.7" customHeight="1">
      <c r="A36" s="958" t="s">
        <v>160</v>
      </c>
      <c r="B36" s="958"/>
      <c r="C36" s="958"/>
      <c r="D36" s="958"/>
      <c r="E36" s="958"/>
      <c r="F36" s="958"/>
      <c r="G36" s="248">
        <v>18</v>
      </c>
      <c r="H36" s="509" t="s">
        <v>140</v>
      </c>
    </row>
    <row r="37" spans="1:8" ht="45.75" customHeight="1">
      <c r="A37" s="966" t="s">
        <v>158</v>
      </c>
      <c r="B37" s="1206" t="s">
        <v>543</v>
      </c>
      <c r="C37" s="1206"/>
      <c r="D37" s="1206"/>
      <c r="E37" s="1206"/>
      <c r="F37" s="1206"/>
      <c r="G37" s="1206"/>
      <c r="H37" s="1207"/>
    </row>
    <row r="38" spans="1:8" ht="17.25" customHeight="1">
      <c r="A38" s="967"/>
      <c r="B38" s="1206" t="s">
        <v>542</v>
      </c>
      <c r="C38" s="1206"/>
      <c r="D38" s="1206"/>
      <c r="E38" s="1206"/>
      <c r="F38" s="1206"/>
      <c r="G38" s="1206"/>
      <c r="H38" s="1207"/>
    </row>
    <row r="39" spans="1:8" ht="29.25" customHeight="1">
      <c r="A39" s="967"/>
      <c r="B39" s="1206" t="s">
        <v>541</v>
      </c>
      <c r="C39" s="1206"/>
      <c r="D39" s="1206"/>
      <c r="E39" s="1206"/>
      <c r="F39" s="1206"/>
      <c r="G39" s="1206"/>
      <c r="H39" s="1207"/>
    </row>
    <row r="40" spans="1:8" ht="17.25" customHeight="1">
      <c r="A40" s="967"/>
      <c r="B40" s="1206" t="s">
        <v>540</v>
      </c>
      <c r="C40" s="1206"/>
      <c r="D40" s="1206"/>
      <c r="E40" s="1206"/>
      <c r="F40" s="1206"/>
      <c r="G40" s="1206"/>
      <c r="H40" s="1207"/>
    </row>
    <row r="41" spans="1:8" ht="17.25" customHeight="1">
      <c r="A41" s="967"/>
      <c r="B41" s="1206" t="s">
        <v>539</v>
      </c>
      <c r="C41" s="1206"/>
      <c r="D41" s="1206"/>
      <c r="E41" s="1206"/>
      <c r="F41" s="1206"/>
      <c r="G41" s="1206"/>
      <c r="H41" s="1207"/>
    </row>
    <row r="42" spans="1:8" ht="17.25" customHeight="1">
      <c r="A42" s="967"/>
      <c r="B42" s="1206" t="s">
        <v>538</v>
      </c>
      <c r="C42" s="1206"/>
      <c r="D42" s="1206"/>
      <c r="E42" s="1206"/>
      <c r="F42" s="1206"/>
      <c r="G42" s="1206"/>
      <c r="H42" s="1207"/>
    </row>
    <row r="43" spans="1:8" ht="17.25" customHeight="1">
      <c r="A43" s="967"/>
      <c r="B43" s="1207" t="s">
        <v>537</v>
      </c>
      <c r="C43" s="964"/>
      <c r="D43" s="964"/>
      <c r="E43" s="964"/>
      <c r="F43" s="964"/>
      <c r="G43" s="964"/>
      <c r="H43" s="964"/>
    </row>
    <row r="44" spans="1:8" ht="17.25" customHeight="1">
      <c r="A44" s="1066"/>
      <c r="B44" s="1206" t="s">
        <v>536</v>
      </c>
      <c r="C44" s="1206"/>
      <c r="D44" s="1206"/>
      <c r="E44" s="1206"/>
      <c r="F44" s="1206"/>
      <c r="G44" s="1206"/>
      <c r="H44" s="1207"/>
    </row>
    <row r="45" spans="1:8">
      <c r="A45" s="953" t="s">
        <v>157</v>
      </c>
      <c r="B45" s="1183"/>
      <c r="C45" s="1183"/>
      <c r="D45" s="1183" t="s">
        <v>535</v>
      </c>
      <c r="E45" s="1183"/>
      <c r="F45" s="1183"/>
      <c r="G45" s="1183"/>
      <c r="H45" s="1184"/>
    </row>
    <row r="46" spans="1:8" ht="52.5" customHeight="1">
      <c r="A46" s="956" t="s">
        <v>156</v>
      </c>
      <c r="B46" s="1185"/>
      <c r="C46" s="1185"/>
      <c r="D46" s="1207" t="s">
        <v>534</v>
      </c>
      <c r="E46" s="964"/>
      <c r="F46" s="964"/>
      <c r="G46" s="964"/>
      <c r="H46" s="964"/>
    </row>
    <row r="47" spans="1:8" s="224" customFormat="1" ht="17.7" customHeight="1">
      <c r="A47" s="958" t="s">
        <v>533</v>
      </c>
      <c r="B47" s="958"/>
      <c r="C47" s="958"/>
      <c r="D47" s="958"/>
      <c r="E47" s="958"/>
      <c r="F47" s="958"/>
      <c r="G47" s="248">
        <v>18</v>
      </c>
      <c r="H47" s="509" t="s">
        <v>140</v>
      </c>
    </row>
    <row r="48" spans="1:8" ht="39.75" customHeight="1">
      <c r="A48" s="966" t="s">
        <v>158</v>
      </c>
      <c r="B48" s="961" t="s">
        <v>532</v>
      </c>
      <c r="C48" s="961"/>
      <c r="D48" s="961"/>
      <c r="E48" s="961"/>
      <c r="F48" s="961"/>
      <c r="G48" s="961"/>
      <c r="H48" s="962"/>
    </row>
    <row r="49" spans="1:8" ht="37.5" customHeight="1">
      <c r="A49" s="967"/>
      <c r="B49" s="1207" t="s">
        <v>531</v>
      </c>
      <c r="C49" s="964"/>
      <c r="D49" s="964"/>
      <c r="E49" s="964"/>
      <c r="F49" s="964"/>
      <c r="G49" s="964"/>
      <c r="H49" s="964"/>
    </row>
    <row r="50" spans="1:8" ht="21" customHeight="1">
      <c r="A50" s="967"/>
      <c r="B50" s="1207" t="s">
        <v>530</v>
      </c>
      <c r="C50" s="964"/>
      <c r="D50" s="964"/>
      <c r="E50" s="964"/>
      <c r="F50" s="964"/>
      <c r="G50" s="964"/>
      <c r="H50" s="964"/>
    </row>
    <row r="51" spans="1:8" ht="37.5" customHeight="1">
      <c r="A51" s="967"/>
      <c r="B51" s="1207" t="s">
        <v>529</v>
      </c>
      <c r="C51" s="964"/>
      <c r="D51" s="964"/>
      <c r="E51" s="964"/>
      <c r="F51" s="964"/>
      <c r="G51" s="964"/>
      <c r="H51" s="964"/>
    </row>
    <row r="52" spans="1:8" ht="37.5" customHeight="1">
      <c r="A52" s="967"/>
      <c r="B52" s="1207" t="s">
        <v>528</v>
      </c>
      <c r="C52" s="964"/>
      <c r="D52" s="964"/>
      <c r="E52" s="964"/>
      <c r="F52" s="964"/>
      <c r="G52" s="964"/>
      <c r="H52" s="964"/>
    </row>
    <row r="53" spans="1:8" ht="17.25" customHeight="1">
      <c r="A53" s="967"/>
      <c r="B53" s="1207" t="s">
        <v>527</v>
      </c>
      <c r="C53" s="964"/>
      <c r="D53" s="964"/>
      <c r="E53" s="964"/>
      <c r="F53" s="964"/>
      <c r="G53" s="964"/>
      <c r="H53" s="964"/>
    </row>
    <row r="54" spans="1:8" ht="17.25" customHeight="1">
      <c r="A54" s="967"/>
      <c r="B54" s="1207" t="s">
        <v>526</v>
      </c>
      <c r="C54" s="964"/>
      <c r="D54" s="964"/>
      <c r="E54" s="964"/>
      <c r="F54" s="964"/>
      <c r="G54" s="964"/>
      <c r="H54" s="964"/>
    </row>
    <row r="55" spans="1:8" ht="17.25" customHeight="1">
      <c r="A55" s="967"/>
      <c r="B55" s="1207" t="s">
        <v>525</v>
      </c>
      <c r="C55" s="964"/>
      <c r="D55" s="964"/>
      <c r="E55" s="964"/>
      <c r="F55" s="964"/>
      <c r="G55" s="964"/>
      <c r="H55" s="964"/>
    </row>
    <row r="56" spans="1:8" ht="17.25" customHeight="1">
      <c r="A56" s="967"/>
      <c r="B56" s="1207" t="s">
        <v>524</v>
      </c>
      <c r="C56" s="964"/>
      <c r="D56" s="964"/>
      <c r="E56" s="964"/>
      <c r="F56" s="964"/>
      <c r="G56" s="964"/>
      <c r="H56" s="964"/>
    </row>
    <row r="57" spans="1:8" ht="17.25" customHeight="1">
      <c r="A57" s="967"/>
      <c r="B57" s="1207" t="s">
        <v>523</v>
      </c>
      <c r="C57" s="964"/>
      <c r="D57" s="964"/>
      <c r="E57" s="964"/>
      <c r="F57" s="964"/>
      <c r="G57" s="964"/>
      <c r="H57" s="964"/>
    </row>
    <row r="58" spans="1:8" ht="17.25" customHeight="1">
      <c r="A58" s="1066"/>
      <c r="B58" s="1068" t="s">
        <v>522</v>
      </c>
      <c r="C58" s="1068"/>
      <c r="D58" s="1068"/>
      <c r="E58" s="1068"/>
      <c r="F58" s="1068"/>
      <c r="G58" s="1068"/>
      <c r="H58" s="1069"/>
    </row>
    <row r="59" spans="1:8">
      <c r="A59" s="953" t="s">
        <v>157</v>
      </c>
      <c r="B59" s="1183"/>
      <c r="C59" s="1183"/>
      <c r="D59" s="1183" t="s">
        <v>521</v>
      </c>
      <c r="E59" s="1183"/>
      <c r="F59" s="1183"/>
      <c r="G59" s="1183"/>
      <c r="H59" s="1184"/>
    </row>
    <row r="60" spans="1:8" ht="39.9" customHeight="1">
      <c r="A60" s="956" t="s">
        <v>156</v>
      </c>
      <c r="B60" s="1185"/>
      <c r="C60" s="1185"/>
      <c r="D60" s="1207" t="s">
        <v>520</v>
      </c>
      <c r="E60" s="964"/>
      <c r="F60" s="964"/>
      <c r="G60" s="964"/>
      <c r="H60" s="964"/>
    </row>
    <row r="61" spans="1:8" ht="10.199999999999999" customHeight="1">
      <c r="A61" s="234"/>
      <c r="B61" s="234"/>
      <c r="C61" s="234"/>
      <c r="D61" s="234"/>
      <c r="E61" s="234"/>
      <c r="F61" s="234"/>
      <c r="G61" s="234"/>
      <c r="H61" s="234"/>
    </row>
    <row r="62" spans="1:8" ht="15" customHeight="1">
      <c r="A62" s="235" t="s">
        <v>155</v>
      </c>
      <c r="B62" s="234"/>
      <c r="C62" s="234"/>
      <c r="D62" s="234"/>
      <c r="E62" s="234"/>
      <c r="F62" s="234"/>
      <c r="G62" s="234"/>
      <c r="H62" s="234"/>
    </row>
    <row r="63" spans="1:8" ht="34.5" customHeight="1">
      <c r="A63" s="965" t="s">
        <v>154</v>
      </c>
      <c r="B63" s="1073"/>
      <c r="C63" s="1207" t="s">
        <v>519</v>
      </c>
      <c r="D63" s="964"/>
      <c r="E63" s="964"/>
      <c r="F63" s="964"/>
      <c r="G63" s="964"/>
      <c r="H63" s="964"/>
    </row>
    <row r="64" spans="1:8" ht="27" customHeight="1">
      <c r="A64" s="965"/>
      <c r="B64" s="1073"/>
      <c r="C64" s="1206" t="s">
        <v>518</v>
      </c>
      <c r="D64" s="1206"/>
      <c r="E64" s="1206"/>
      <c r="F64" s="1206"/>
      <c r="G64" s="1206"/>
      <c r="H64" s="1207"/>
    </row>
    <row r="65" spans="1:8" ht="27" customHeight="1">
      <c r="A65" s="965"/>
      <c r="B65" s="1073"/>
      <c r="C65" s="1206" t="s">
        <v>517</v>
      </c>
      <c r="D65" s="1206"/>
      <c r="E65" s="1206"/>
      <c r="F65" s="1206"/>
      <c r="G65" s="1206"/>
      <c r="H65" s="1207"/>
    </row>
    <row r="66" spans="1:8" ht="38.25" customHeight="1">
      <c r="A66" s="1074" t="s">
        <v>153</v>
      </c>
      <c r="B66" s="1075"/>
      <c r="C66" s="1207" t="s">
        <v>516</v>
      </c>
      <c r="D66" s="964"/>
      <c r="E66" s="964"/>
      <c r="F66" s="964"/>
      <c r="G66" s="964"/>
      <c r="H66" s="964"/>
    </row>
    <row r="67" spans="1:8" ht="27" customHeight="1">
      <c r="A67" s="1076"/>
      <c r="B67" s="1077"/>
      <c r="C67" s="1206" t="s">
        <v>515</v>
      </c>
      <c r="D67" s="1206"/>
      <c r="E67" s="1206"/>
      <c r="F67" s="1206"/>
      <c r="G67" s="1206"/>
      <c r="H67" s="1207"/>
    </row>
    <row r="68" spans="1:8" ht="27" customHeight="1">
      <c r="A68" s="1078"/>
      <c r="B68" s="1079"/>
      <c r="C68" s="1206" t="s">
        <v>514</v>
      </c>
      <c r="D68" s="1206"/>
      <c r="E68" s="1206"/>
      <c r="F68" s="1206"/>
      <c r="G68" s="1206"/>
      <c r="H68" s="1207"/>
    </row>
    <row r="69" spans="1:8" ht="10.199999999999999" customHeight="1">
      <c r="A69" s="234"/>
      <c r="B69" s="234"/>
      <c r="C69" s="234"/>
      <c r="D69" s="234"/>
      <c r="E69" s="234"/>
      <c r="F69" s="234"/>
      <c r="G69" s="234"/>
      <c r="H69" s="234"/>
    </row>
    <row r="70" spans="1:8" ht="15" customHeight="1">
      <c r="A70" s="235" t="s">
        <v>152</v>
      </c>
      <c r="B70" s="235"/>
      <c r="C70" s="235"/>
      <c r="D70" s="235"/>
      <c r="E70" s="235"/>
      <c r="F70" s="235"/>
      <c r="G70" s="234"/>
      <c r="H70" s="234"/>
    </row>
    <row r="71" spans="1:8" ht="16.2">
      <c r="A71" s="965" t="s">
        <v>151</v>
      </c>
      <c r="B71" s="965"/>
      <c r="C71" s="965"/>
      <c r="D71" s="965"/>
      <c r="E71" s="965"/>
      <c r="F71" s="965"/>
      <c r="G71" s="223">
        <v>4</v>
      </c>
      <c r="H71" s="218" t="s">
        <v>139</v>
      </c>
    </row>
    <row r="72" spans="1:8">
      <c r="A72" s="965" t="s">
        <v>150</v>
      </c>
      <c r="B72" s="965"/>
      <c r="C72" s="965"/>
      <c r="D72" s="965"/>
      <c r="E72" s="965"/>
      <c r="F72" s="965"/>
      <c r="G72" s="223">
        <v>1</v>
      </c>
      <c r="H72" s="218"/>
    </row>
    <row r="73" spans="1:8">
      <c r="A73" s="507"/>
      <c r="B73" s="507"/>
      <c r="C73" s="507"/>
      <c r="D73" s="507"/>
      <c r="E73" s="507"/>
      <c r="F73" s="507"/>
      <c r="G73" s="222"/>
      <c r="H73" s="218"/>
    </row>
    <row r="74" spans="1:8">
      <c r="A74" s="972" t="s">
        <v>149</v>
      </c>
      <c r="B74" s="972"/>
      <c r="C74" s="972"/>
      <c r="D74" s="972"/>
      <c r="E74" s="972"/>
      <c r="F74" s="972"/>
      <c r="G74" s="528"/>
      <c r="H74" s="222"/>
    </row>
    <row r="75" spans="1:8" ht="17.7" customHeight="1">
      <c r="A75" s="964" t="s">
        <v>148</v>
      </c>
      <c r="B75" s="964"/>
      <c r="C75" s="964"/>
      <c r="D75" s="964"/>
      <c r="E75" s="218">
        <f>SUM(E76:E81)</f>
        <v>40</v>
      </c>
      <c r="F75" s="218" t="s">
        <v>140</v>
      </c>
      <c r="G75" s="219">
        <f>E75/25</f>
        <v>1.6</v>
      </c>
      <c r="H75" s="218" t="s">
        <v>139</v>
      </c>
    </row>
    <row r="76" spans="1:8" ht="17.7" customHeight="1">
      <c r="A76" s="234" t="s">
        <v>12</v>
      </c>
      <c r="B76" s="965" t="s">
        <v>14</v>
      </c>
      <c r="C76" s="965"/>
      <c r="D76" s="965"/>
      <c r="E76" s="218">
        <v>18</v>
      </c>
      <c r="F76" s="218" t="s">
        <v>140</v>
      </c>
      <c r="G76" s="569"/>
      <c r="H76" s="570"/>
    </row>
    <row r="77" spans="1:8" ht="17.7" customHeight="1">
      <c r="A77" s="234"/>
      <c r="B77" s="965" t="s">
        <v>147</v>
      </c>
      <c r="C77" s="965"/>
      <c r="D77" s="965"/>
      <c r="E77" s="218">
        <v>18</v>
      </c>
      <c r="F77" s="218" t="s">
        <v>140</v>
      </c>
      <c r="G77" s="569"/>
      <c r="H77" s="570"/>
    </row>
    <row r="78" spans="1:8" ht="17.7" customHeight="1">
      <c r="A78" s="234"/>
      <c r="B78" s="965" t="s">
        <v>146</v>
      </c>
      <c r="C78" s="965"/>
      <c r="D78" s="965"/>
      <c r="E78" s="218">
        <v>2</v>
      </c>
      <c r="F78" s="218" t="s">
        <v>140</v>
      </c>
      <c r="G78" s="569"/>
      <c r="H78" s="570"/>
    </row>
    <row r="79" spans="1:8" ht="17.7" customHeight="1">
      <c r="A79" s="234"/>
      <c r="B79" s="965" t="s">
        <v>145</v>
      </c>
      <c r="C79" s="965"/>
      <c r="D79" s="965"/>
      <c r="E79" s="218">
        <v>0</v>
      </c>
      <c r="F79" s="218" t="s">
        <v>140</v>
      </c>
      <c r="G79" s="569"/>
      <c r="H79" s="570"/>
    </row>
    <row r="80" spans="1:8" ht="17.7" customHeight="1">
      <c r="A80" s="234"/>
      <c r="B80" s="965" t="s">
        <v>144</v>
      </c>
      <c r="C80" s="965"/>
      <c r="D80" s="965"/>
      <c r="E80" s="218">
        <v>0</v>
      </c>
      <c r="F80" s="218" t="s">
        <v>140</v>
      </c>
      <c r="G80" s="569"/>
      <c r="H80" s="570"/>
    </row>
    <row r="81" spans="1:8" ht="17.7" customHeight="1">
      <c r="A81" s="234"/>
      <c r="B81" s="965" t="s">
        <v>143</v>
      </c>
      <c r="C81" s="965"/>
      <c r="D81" s="965"/>
      <c r="E81" s="218">
        <v>2</v>
      </c>
      <c r="F81" s="218" t="s">
        <v>140</v>
      </c>
      <c r="G81" s="569"/>
      <c r="H81" s="570"/>
    </row>
    <row r="82" spans="1:8" ht="31.2" customHeight="1">
      <c r="A82" s="964" t="s">
        <v>142</v>
      </c>
      <c r="B82" s="964"/>
      <c r="C82" s="964"/>
      <c r="D82" s="964"/>
      <c r="E82" s="218">
        <v>0</v>
      </c>
      <c r="F82" s="218" t="s">
        <v>140</v>
      </c>
      <c r="G82" s="219">
        <v>0.2</v>
      </c>
      <c r="H82" s="218" t="s">
        <v>139</v>
      </c>
    </row>
    <row r="83" spans="1:8" ht="17.7" customHeight="1">
      <c r="A83" s="965" t="s">
        <v>141</v>
      </c>
      <c r="B83" s="965"/>
      <c r="C83" s="965"/>
      <c r="D83" s="965"/>
      <c r="E83" s="218">
        <f>G83*25</f>
        <v>80</v>
      </c>
      <c r="F83" s="218" t="s">
        <v>140</v>
      </c>
      <c r="G83" s="219">
        <f>D6-G82-G75</f>
        <v>3.1999999999999997</v>
      </c>
      <c r="H83" s="218" t="s">
        <v>139</v>
      </c>
    </row>
    <row r="84" spans="1:8" ht="10.199999999999999" customHeight="1"/>
    <row r="87" spans="1:8">
      <c r="A87" s="217" t="s">
        <v>138</v>
      </c>
    </row>
    <row r="88" spans="1:8" ht="16.2">
      <c r="A88" s="989" t="s">
        <v>137</v>
      </c>
      <c r="B88" s="989"/>
      <c r="C88" s="989"/>
      <c r="D88" s="989"/>
      <c r="E88" s="989"/>
      <c r="F88" s="989"/>
      <c r="G88" s="989"/>
      <c r="H88" s="989"/>
    </row>
    <row r="89" spans="1:8">
      <c r="A89" s="217" t="s">
        <v>136</v>
      </c>
    </row>
    <row r="91" spans="1:8">
      <c r="A91" s="990" t="s">
        <v>135</v>
      </c>
      <c r="B91" s="990"/>
      <c r="C91" s="990"/>
      <c r="D91" s="990"/>
      <c r="E91" s="990"/>
      <c r="F91" s="990"/>
      <c r="G91" s="990"/>
      <c r="H91" s="990"/>
    </row>
    <row r="92" spans="1:8">
      <c r="A92" s="990"/>
      <c r="B92" s="990"/>
      <c r="C92" s="990"/>
      <c r="D92" s="990"/>
      <c r="E92" s="990"/>
      <c r="F92" s="990"/>
      <c r="G92" s="990"/>
      <c r="H92" s="990"/>
    </row>
    <row r="93" spans="1:8">
      <c r="A93" s="990"/>
      <c r="B93" s="990"/>
      <c r="C93" s="990"/>
      <c r="D93" s="990"/>
      <c r="E93" s="990"/>
      <c r="F93" s="990"/>
      <c r="G93" s="990"/>
      <c r="H93" s="990"/>
    </row>
  </sheetData>
  <mergeCells count="90">
    <mergeCell ref="A2:H2"/>
    <mergeCell ref="A5:H5"/>
    <mergeCell ref="A6:C6"/>
    <mergeCell ref="D6:H6"/>
    <mergeCell ref="A7:C7"/>
    <mergeCell ref="D7:H7"/>
    <mergeCell ref="A19:B19"/>
    <mergeCell ref="C19:H19"/>
    <mergeCell ref="E13:H13"/>
    <mergeCell ref="A8:C8"/>
    <mergeCell ref="A14:D14"/>
    <mergeCell ref="E14:H14"/>
    <mergeCell ref="D8:H8"/>
    <mergeCell ref="A9:C9"/>
    <mergeCell ref="D9:H9"/>
    <mergeCell ref="A11:H11"/>
    <mergeCell ref="A15:D15"/>
    <mergeCell ref="E15:H15"/>
    <mergeCell ref="A16:D16"/>
    <mergeCell ref="E16:H16"/>
    <mergeCell ref="A18:H18"/>
    <mergeCell ref="A88:H88"/>
    <mergeCell ref="A91:H93"/>
    <mergeCell ref="A12:H12"/>
    <mergeCell ref="B25:F25"/>
    <mergeCell ref="B30:F30"/>
    <mergeCell ref="B27:F27"/>
    <mergeCell ref="A21:D21"/>
    <mergeCell ref="A22:A23"/>
    <mergeCell ref="B22:F23"/>
    <mergeCell ref="G22:H22"/>
    <mergeCell ref="A24:H24"/>
    <mergeCell ref="A13:D13"/>
    <mergeCell ref="B38:H38"/>
    <mergeCell ref="B29:F29"/>
    <mergeCell ref="B31:F31"/>
    <mergeCell ref="A32:H32"/>
    <mergeCell ref="B26:F26"/>
    <mergeCell ref="A36:F36"/>
    <mergeCell ref="B33:F33"/>
    <mergeCell ref="A28:H28"/>
    <mergeCell ref="B39:H39"/>
    <mergeCell ref="A74:F74"/>
    <mergeCell ref="A63:B65"/>
    <mergeCell ref="C63:H63"/>
    <mergeCell ref="B40:H40"/>
    <mergeCell ref="B41:H41"/>
    <mergeCell ref="B43:H43"/>
    <mergeCell ref="A45:C45"/>
    <mergeCell ref="D45:H45"/>
    <mergeCell ref="A37:A44"/>
    <mergeCell ref="B37:H37"/>
    <mergeCell ref="B42:H42"/>
    <mergeCell ref="B44:H44"/>
    <mergeCell ref="A46:C46"/>
    <mergeCell ref="A47:F47"/>
    <mergeCell ref="A48:A58"/>
    <mergeCell ref="B48:H48"/>
    <mergeCell ref="A83:D83"/>
    <mergeCell ref="A75:D75"/>
    <mergeCell ref="B76:D76"/>
    <mergeCell ref="B77:D77"/>
    <mergeCell ref="B78:D78"/>
    <mergeCell ref="B79:D79"/>
    <mergeCell ref="B80:D80"/>
    <mergeCell ref="B81:D81"/>
    <mergeCell ref="A82:D82"/>
    <mergeCell ref="B58:H58"/>
    <mergeCell ref="B54:H54"/>
    <mergeCell ref="B53:H53"/>
    <mergeCell ref="D46:H46"/>
    <mergeCell ref="B49:H49"/>
    <mergeCell ref="B50:H50"/>
    <mergeCell ref="B51:H51"/>
    <mergeCell ref="B52:H52"/>
    <mergeCell ref="B57:H57"/>
    <mergeCell ref="B55:H55"/>
    <mergeCell ref="B56:H56"/>
    <mergeCell ref="A71:F71"/>
    <mergeCell ref="A72:F72"/>
    <mergeCell ref="A59:C59"/>
    <mergeCell ref="D59:H59"/>
    <mergeCell ref="C64:H64"/>
    <mergeCell ref="C67:H67"/>
    <mergeCell ref="A66:B68"/>
    <mergeCell ref="C68:H68"/>
    <mergeCell ref="C65:H65"/>
    <mergeCell ref="A60:C60"/>
    <mergeCell ref="D60:H60"/>
    <mergeCell ref="C66:H6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zoomScaleSheetLayoutView="100" workbookViewId="0"/>
  </sheetViews>
  <sheetFormatPr defaultColWidth="7.8984375" defaultRowHeight="13.8"/>
  <cols>
    <col min="1" max="1" width="8.19921875" style="236" customWidth="1"/>
    <col min="2" max="2" width="10.59765625" style="236" customWidth="1"/>
    <col min="3" max="3" width="5.19921875" style="236" customWidth="1"/>
    <col min="4" max="4" width="19.59765625" style="236" customWidth="1"/>
    <col min="5" max="5" width="8.19921875" style="236" customWidth="1"/>
    <col min="6" max="6" width="7.8984375" style="236" customWidth="1"/>
    <col min="7" max="7" width="11.5" style="236" customWidth="1"/>
    <col min="8" max="8" width="8.69921875" style="236" customWidth="1"/>
    <col min="9" max="16384" width="7.8984375" style="236"/>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416</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243</v>
      </c>
      <c r="E7" s="1192"/>
      <c r="F7" s="1192"/>
      <c r="G7" s="1192"/>
      <c r="H7" s="1193"/>
    </row>
    <row r="8" spans="1:8" s="423" customFormat="1" ht="17.399999999999999" customHeight="1">
      <c r="A8" s="890" t="s">
        <v>13</v>
      </c>
      <c r="B8" s="1191"/>
      <c r="C8" s="1191"/>
      <c r="D8" s="1195" t="s">
        <v>238</v>
      </c>
      <c r="E8" s="1195"/>
      <c r="F8" s="1195"/>
      <c r="G8" s="1195"/>
      <c r="H8" s="1196"/>
    </row>
    <row r="9" spans="1:8" s="423" customFormat="1" ht="17.399999999999999" customHeight="1">
      <c r="A9" s="890" t="s">
        <v>189</v>
      </c>
      <c r="B9" s="1191"/>
      <c r="C9" s="1191"/>
      <c r="D9" s="1195" t="s">
        <v>237</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236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1.25" customHeight="1">
      <c r="A19" s="892" t="s">
        <v>178</v>
      </c>
      <c r="B19" s="892"/>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42"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53.25" customHeight="1">
      <c r="A25" s="567" t="s">
        <v>415</v>
      </c>
      <c r="B25" s="932" t="s">
        <v>2758</v>
      </c>
      <c r="C25" s="932"/>
      <c r="D25" s="932"/>
      <c r="E25" s="932"/>
      <c r="F25" s="932"/>
      <c r="G25" s="501" t="s">
        <v>412</v>
      </c>
      <c r="H25" s="431" t="s">
        <v>162</v>
      </c>
    </row>
    <row r="26" spans="1:8" s="423" customFormat="1" ht="52.5" customHeight="1">
      <c r="A26" s="567" t="s">
        <v>414</v>
      </c>
      <c r="B26" s="932" t="s">
        <v>413</v>
      </c>
      <c r="C26" s="932"/>
      <c r="D26" s="932"/>
      <c r="E26" s="932"/>
      <c r="F26" s="932"/>
      <c r="G26" s="501" t="s">
        <v>412</v>
      </c>
      <c r="H26" s="431" t="s">
        <v>162</v>
      </c>
    </row>
    <row r="27" spans="1:8" s="423" customFormat="1" ht="17.850000000000001" customHeight="1">
      <c r="A27" s="977" t="s">
        <v>167</v>
      </c>
      <c r="B27" s="934"/>
      <c r="C27" s="934"/>
      <c r="D27" s="934"/>
      <c r="E27" s="934"/>
      <c r="F27" s="934"/>
      <c r="G27" s="934"/>
      <c r="H27" s="935"/>
    </row>
    <row r="28" spans="1:8" s="423" customFormat="1" ht="42.75" customHeight="1">
      <c r="A28" s="567" t="s">
        <v>411</v>
      </c>
      <c r="B28" s="932" t="s">
        <v>410</v>
      </c>
      <c r="C28" s="932"/>
      <c r="D28" s="932"/>
      <c r="E28" s="932"/>
      <c r="F28" s="932"/>
      <c r="G28" s="501" t="s">
        <v>166</v>
      </c>
      <c r="H28" s="431" t="s">
        <v>162</v>
      </c>
    </row>
    <row r="29" spans="1:8" s="423" customFormat="1" ht="39.75" customHeight="1">
      <c r="A29" s="567" t="s">
        <v>409</v>
      </c>
      <c r="B29" s="932" t="s">
        <v>408</v>
      </c>
      <c r="C29" s="932"/>
      <c r="D29" s="932"/>
      <c r="E29" s="932"/>
      <c r="F29" s="932"/>
      <c r="G29" s="501" t="s">
        <v>229</v>
      </c>
      <c r="H29" s="431" t="s">
        <v>162</v>
      </c>
    </row>
    <row r="30" spans="1:8" s="423" customFormat="1" ht="17.850000000000001" customHeight="1">
      <c r="A30" s="977" t="s">
        <v>163</v>
      </c>
      <c r="B30" s="934"/>
      <c r="C30" s="934"/>
      <c r="D30" s="934"/>
      <c r="E30" s="934"/>
      <c r="F30" s="934"/>
      <c r="G30" s="934"/>
      <c r="H30" s="935"/>
    </row>
    <row r="31" spans="1:8" s="423" customFormat="1" ht="57.75" customHeight="1">
      <c r="A31" s="567" t="s">
        <v>407</v>
      </c>
      <c r="B31" s="932" t="s">
        <v>406</v>
      </c>
      <c r="C31" s="932"/>
      <c r="D31" s="932"/>
      <c r="E31" s="932"/>
      <c r="F31" s="932"/>
      <c r="G31" s="501" t="s">
        <v>226</v>
      </c>
      <c r="H31" s="431" t="s">
        <v>162</v>
      </c>
    </row>
    <row r="32" spans="1:8" s="423" customFormat="1" ht="58.5" customHeight="1">
      <c r="A32" s="567" t="s">
        <v>405</v>
      </c>
      <c r="B32" s="932" t="s">
        <v>404</v>
      </c>
      <c r="C32" s="932"/>
      <c r="D32" s="932"/>
      <c r="E32" s="932"/>
      <c r="F32" s="932"/>
      <c r="G32" s="501" t="s">
        <v>223</v>
      </c>
      <c r="H32" s="431" t="s">
        <v>162</v>
      </c>
    </row>
    <row r="33" spans="1:8" ht="10.199999999999999" customHeight="1">
      <c r="A33" s="577"/>
      <c r="B33" s="577"/>
      <c r="C33" s="577"/>
      <c r="D33" s="577"/>
      <c r="E33" s="577"/>
      <c r="F33" s="577"/>
      <c r="G33" s="577"/>
      <c r="H33" s="577"/>
    </row>
    <row r="34" spans="1:8" ht="15" customHeight="1">
      <c r="A34" s="578" t="s">
        <v>161</v>
      </c>
      <c r="B34" s="577"/>
      <c r="C34" s="577"/>
      <c r="D34" s="577"/>
      <c r="E34" s="577"/>
      <c r="F34" s="577"/>
      <c r="G34" s="577"/>
      <c r="H34" s="577"/>
    </row>
    <row r="35" spans="1:8" s="237" customFormat="1" ht="17.7" customHeight="1">
      <c r="A35" s="1102" t="s">
        <v>160</v>
      </c>
      <c r="B35" s="1102"/>
      <c r="C35" s="1102"/>
      <c r="D35" s="1102"/>
      <c r="E35" s="1102"/>
      <c r="F35" s="1102"/>
      <c r="G35" s="240">
        <v>12</v>
      </c>
      <c r="H35" s="521" t="s">
        <v>140</v>
      </c>
    </row>
    <row r="36" spans="1:8" ht="17.25" customHeight="1">
      <c r="A36" s="1103" t="s">
        <v>158</v>
      </c>
      <c r="B36" s="1211" t="s">
        <v>403</v>
      </c>
      <c r="C36" s="1211"/>
      <c r="D36" s="1211"/>
      <c r="E36" s="1211"/>
      <c r="F36" s="1211"/>
      <c r="G36" s="1211"/>
      <c r="H36" s="1212"/>
    </row>
    <row r="37" spans="1:8" ht="17.25" customHeight="1">
      <c r="A37" s="1104"/>
      <c r="B37" s="1213" t="s">
        <v>402</v>
      </c>
      <c r="C37" s="1213"/>
      <c r="D37" s="1213"/>
      <c r="E37" s="1213"/>
      <c r="F37" s="1213"/>
      <c r="G37" s="1213"/>
      <c r="H37" s="1214"/>
    </row>
    <row r="38" spans="1:8" ht="17.25" customHeight="1">
      <c r="A38" s="1104"/>
      <c r="B38" s="1213" t="s">
        <v>401</v>
      </c>
      <c r="C38" s="1213"/>
      <c r="D38" s="1213"/>
      <c r="E38" s="1213"/>
      <c r="F38" s="1213"/>
      <c r="G38" s="1213"/>
      <c r="H38" s="1214"/>
    </row>
    <row r="39" spans="1:8" ht="17.25" customHeight="1">
      <c r="A39" s="1104"/>
      <c r="B39" s="1213" t="s">
        <v>400</v>
      </c>
      <c r="C39" s="1213"/>
      <c r="D39" s="1213"/>
      <c r="E39" s="1213"/>
      <c r="F39" s="1213"/>
      <c r="G39" s="1213"/>
      <c r="H39" s="1214"/>
    </row>
    <row r="40" spans="1:8" ht="17.25" customHeight="1">
      <c r="A40" s="1104"/>
      <c r="B40" s="1213" t="s">
        <v>399</v>
      </c>
      <c r="C40" s="1213"/>
      <c r="D40" s="1213"/>
      <c r="E40" s="1213"/>
      <c r="F40" s="1213"/>
      <c r="G40" s="1213"/>
      <c r="H40" s="1214"/>
    </row>
    <row r="41" spans="1:8" ht="17.25" customHeight="1">
      <c r="A41" s="1104"/>
      <c r="B41" s="1213" t="s">
        <v>398</v>
      </c>
      <c r="C41" s="1213"/>
      <c r="D41" s="1213"/>
      <c r="E41" s="1213"/>
      <c r="F41" s="1213"/>
      <c r="G41" s="1213"/>
      <c r="H41" s="1214"/>
    </row>
    <row r="42" spans="1:8" ht="17.25" customHeight="1">
      <c r="A42" s="1210"/>
      <c r="B42" s="1213" t="s">
        <v>397</v>
      </c>
      <c r="C42" s="1213"/>
      <c r="D42" s="1213"/>
      <c r="E42" s="1213"/>
      <c r="F42" s="1213"/>
      <c r="G42" s="1213"/>
      <c r="H42" s="1214"/>
    </row>
    <row r="43" spans="1:8">
      <c r="A43" s="1099" t="s">
        <v>157</v>
      </c>
      <c r="B43" s="1217"/>
      <c r="C43" s="1217"/>
      <c r="D43" s="1217" t="s">
        <v>396</v>
      </c>
      <c r="E43" s="1217"/>
      <c r="F43" s="1217"/>
      <c r="G43" s="1217"/>
      <c r="H43" s="1218"/>
    </row>
    <row r="44" spans="1:8" ht="52.5" customHeight="1">
      <c r="A44" s="1087" t="s">
        <v>156</v>
      </c>
      <c r="B44" s="1215"/>
      <c r="C44" s="1215"/>
      <c r="D44" s="1215" t="s">
        <v>395</v>
      </c>
      <c r="E44" s="1215"/>
      <c r="F44" s="1215"/>
      <c r="G44" s="1215"/>
      <c r="H44" s="1216"/>
    </row>
    <row r="45" spans="1:8" s="237" customFormat="1" ht="17.7" customHeight="1">
      <c r="A45" s="1017" t="s">
        <v>213</v>
      </c>
      <c r="B45" s="1017"/>
      <c r="C45" s="1017"/>
      <c r="D45" s="1017"/>
      <c r="E45" s="1017"/>
      <c r="F45" s="1017"/>
      <c r="G45" s="240">
        <v>15</v>
      </c>
      <c r="H45" s="521" t="s">
        <v>140</v>
      </c>
    </row>
    <row r="46" spans="1:8" ht="17.25" customHeight="1">
      <c r="A46" s="1103" t="s">
        <v>158</v>
      </c>
      <c r="B46" s="1219" t="s">
        <v>394</v>
      </c>
      <c r="C46" s="1219"/>
      <c r="D46" s="1219"/>
      <c r="E46" s="1219"/>
      <c r="F46" s="1219"/>
      <c r="G46" s="1219"/>
      <c r="H46" s="1093"/>
    </row>
    <row r="47" spans="1:8" ht="17.25" customHeight="1">
      <c r="A47" s="1104"/>
      <c r="B47" s="1214" t="s">
        <v>393</v>
      </c>
      <c r="C47" s="1092"/>
      <c r="D47" s="1092"/>
      <c r="E47" s="1092"/>
      <c r="F47" s="1092"/>
      <c r="G47" s="1092"/>
      <c r="H47" s="1092"/>
    </row>
    <row r="48" spans="1:8" ht="17.25" customHeight="1">
      <c r="A48" s="1104"/>
      <c r="B48" s="1214" t="s">
        <v>392</v>
      </c>
      <c r="C48" s="1092"/>
      <c r="D48" s="1092"/>
      <c r="E48" s="1092"/>
      <c r="F48" s="1092"/>
      <c r="G48" s="1092"/>
      <c r="H48" s="1092"/>
    </row>
    <row r="49" spans="1:8" ht="17.25" customHeight="1">
      <c r="A49" s="1104"/>
      <c r="B49" s="1213" t="s">
        <v>391</v>
      </c>
      <c r="C49" s="1213"/>
      <c r="D49" s="1213"/>
      <c r="E49" s="1213"/>
      <c r="F49" s="1213"/>
      <c r="G49" s="1213"/>
      <c r="H49" s="1214"/>
    </row>
    <row r="50" spans="1:8" ht="17.25" customHeight="1">
      <c r="A50" s="1104"/>
      <c r="B50" s="1214" t="s">
        <v>390</v>
      </c>
      <c r="C50" s="1092"/>
      <c r="D50" s="1092"/>
      <c r="E50" s="1092"/>
      <c r="F50" s="1092"/>
      <c r="G50" s="1092"/>
      <c r="H50" s="1092"/>
    </row>
    <row r="51" spans="1:8" ht="17.25" customHeight="1">
      <c r="A51" s="1104"/>
      <c r="B51" s="1208" t="s">
        <v>389</v>
      </c>
      <c r="C51" s="1208"/>
      <c r="D51" s="1208"/>
      <c r="E51" s="1208"/>
      <c r="F51" s="1208"/>
      <c r="G51" s="1208"/>
      <c r="H51" s="1209"/>
    </row>
    <row r="52" spans="1:8" ht="17.25" customHeight="1">
      <c r="A52" s="1210"/>
      <c r="B52" s="1208" t="s">
        <v>388</v>
      </c>
      <c r="C52" s="1208"/>
      <c r="D52" s="1208"/>
      <c r="E52" s="1208"/>
      <c r="F52" s="1208"/>
      <c r="G52" s="1208"/>
      <c r="H52" s="1209"/>
    </row>
    <row r="53" spans="1:8">
      <c r="A53" s="1099" t="s">
        <v>157</v>
      </c>
      <c r="B53" s="1217"/>
      <c r="C53" s="1217"/>
      <c r="D53" s="1217" t="s">
        <v>387</v>
      </c>
      <c r="E53" s="1217"/>
      <c r="F53" s="1217"/>
      <c r="G53" s="1217"/>
      <c r="H53" s="1218"/>
    </row>
    <row r="54" spans="1:8" ht="45" customHeight="1">
      <c r="A54" s="1087" t="s">
        <v>156</v>
      </c>
      <c r="B54" s="1215"/>
      <c r="C54" s="1215"/>
      <c r="D54" s="1167" t="s">
        <v>386</v>
      </c>
      <c r="E54" s="1167"/>
      <c r="F54" s="1167"/>
      <c r="G54" s="1167"/>
      <c r="H54" s="1168"/>
    </row>
    <row r="55" spans="1:8" ht="10.199999999999999" customHeight="1">
      <c r="A55" s="577"/>
      <c r="B55" s="577"/>
      <c r="C55" s="577"/>
      <c r="D55" s="577"/>
      <c r="E55" s="577"/>
      <c r="F55" s="577"/>
      <c r="G55" s="577"/>
      <c r="H55" s="577"/>
    </row>
    <row r="56" spans="1:8" ht="15" customHeight="1">
      <c r="A56" s="578" t="s">
        <v>155</v>
      </c>
      <c r="B56" s="577"/>
      <c r="C56" s="577"/>
      <c r="D56" s="577"/>
      <c r="E56" s="577"/>
      <c r="F56" s="577"/>
      <c r="G56" s="577"/>
      <c r="H56" s="577"/>
    </row>
    <row r="57" spans="1:8" s="423" customFormat="1" ht="39.75" customHeight="1">
      <c r="A57" s="889" t="s">
        <v>154</v>
      </c>
      <c r="B57" s="890"/>
      <c r="C57" s="928" t="s">
        <v>385</v>
      </c>
      <c r="D57" s="892"/>
      <c r="E57" s="892"/>
      <c r="F57" s="892"/>
      <c r="G57" s="892"/>
      <c r="H57" s="892"/>
    </row>
    <row r="58" spans="1:8" s="423" customFormat="1" ht="50.25" customHeight="1">
      <c r="A58" s="889"/>
      <c r="B58" s="890"/>
      <c r="C58" s="932" t="s">
        <v>384</v>
      </c>
      <c r="D58" s="932"/>
      <c r="E58" s="932"/>
      <c r="F58" s="932"/>
      <c r="G58" s="932"/>
      <c r="H58" s="928"/>
    </row>
    <row r="59" spans="1:8" s="423" customFormat="1" ht="34.5" customHeight="1">
      <c r="A59" s="889"/>
      <c r="B59" s="890"/>
      <c r="C59" s="932" t="s">
        <v>383</v>
      </c>
      <c r="D59" s="932"/>
      <c r="E59" s="932"/>
      <c r="F59" s="932"/>
      <c r="G59" s="932"/>
      <c r="H59" s="928"/>
    </row>
    <row r="60" spans="1:8" s="423" customFormat="1" ht="31.5" customHeight="1">
      <c r="A60" s="1011" t="s">
        <v>153</v>
      </c>
      <c r="B60" s="1189"/>
      <c r="C60" s="932" t="s">
        <v>382</v>
      </c>
      <c r="D60" s="932"/>
      <c r="E60" s="932"/>
      <c r="F60" s="932"/>
      <c r="G60" s="932"/>
      <c r="H60" s="928"/>
    </row>
    <row r="61" spans="1:8" s="423" customFormat="1" ht="34.5" customHeight="1">
      <c r="A61" s="993"/>
      <c r="B61" s="1190"/>
      <c r="C61" s="932" t="s">
        <v>381</v>
      </c>
      <c r="D61" s="932"/>
      <c r="E61" s="932"/>
      <c r="F61" s="932"/>
      <c r="G61" s="932"/>
      <c r="H61" s="928"/>
    </row>
    <row r="62" spans="1:8" ht="10.199999999999999" customHeight="1">
      <c r="A62" s="577"/>
      <c r="B62" s="577"/>
      <c r="C62" s="577"/>
      <c r="D62" s="577"/>
      <c r="E62" s="577"/>
      <c r="F62" s="577"/>
      <c r="G62" s="577"/>
      <c r="H62" s="577"/>
    </row>
    <row r="63" spans="1:8" ht="15" customHeight="1">
      <c r="A63" s="578" t="s">
        <v>152</v>
      </c>
      <c r="B63" s="578"/>
      <c r="C63" s="578"/>
      <c r="D63" s="578"/>
      <c r="E63" s="578"/>
      <c r="F63" s="578"/>
      <c r="G63" s="577"/>
      <c r="H63" s="577"/>
    </row>
    <row r="64" spans="1:8" ht="16.2">
      <c r="A64" s="1089" t="s">
        <v>151</v>
      </c>
      <c r="B64" s="1089"/>
      <c r="C64" s="1089"/>
      <c r="D64" s="1089"/>
      <c r="E64" s="1089"/>
      <c r="F64" s="1089"/>
      <c r="G64" s="258">
        <v>4</v>
      </c>
      <c r="H64" s="254" t="s">
        <v>139</v>
      </c>
    </row>
    <row r="65" spans="1:8" ht="16.2">
      <c r="A65" s="1089" t="s">
        <v>150</v>
      </c>
      <c r="B65" s="1089"/>
      <c r="C65" s="1089"/>
      <c r="D65" s="1089"/>
      <c r="E65" s="1089"/>
      <c r="F65" s="1089"/>
      <c r="G65" s="258">
        <v>0</v>
      </c>
      <c r="H65" s="254" t="s">
        <v>139</v>
      </c>
    </row>
    <row r="66" spans="1:8">
      <c r="A66" s="520"/>
      <c r="B66" s="520"/>
      <c r="C66" s="520"/>
      <c r="D66" s="520"/>
      <c r="E66" s="520"/>
      <c r="F66" s="520"/>
      <c r="G66" s="256"/>
      <c r="H66" s="254"/>
    </row>
    <row r="67" spans="1:8">
      <c r="A67" s="1098" t="s">
        <v>149</v>
      </c>
      <c r="B67" s="1098"/>
      <c r="C67" s="1098"/>
      <c r="D67" s="1098"/>
      <c r="E67" s="1098"/>
      <c r="F67" s="1098"/>
      <c r="G67" s="257"/>
      <c r="H67" s="256"/>
    </row>
    <row r="68" spans="1:8" ht="17.7" customHeight="1">
      <c r="A68" s="1092" t="s">
        <v>148</v>
      </c>
      <c r="B68" s="1092"/>
      <c r="C68" s="1092"/>
      <c r="D68" s="1092"/>
      <c r="E68" s="254">
        <f>SUM(E69:E74)</f>
        <v>33</v>
      </c>
      <c r="F68" s="254" t="s">
        <v>140</v>
      </c>
      <c r="G68" s="255">
        <f>E68/25</f>
        <v>1.32</v>
      </c>
      <c r="H68" s="254" t="s">
        <v>139</v>
      </c>
    </row>
    <row r="69" spans="1:8" ht="17.7" customHeight="1">
      <c r="A69" s="577" t="s">
        <v>12</v>
      </c>
      <c r="B69" s="1089" t="s">
        <v>14</v>
      </c>
      <c r="C69" s="1089"/>
      <c r="D69" s="1089"/>
      <c r="E69" s="254">
        <v>12</v>
      </c>
      <c r="F69" s="254" t="s">
        <v>140</v>
      </c>
      <c r="G69" s="238"/>
      <c r="H69" s="580"/>
    </row>
    <row r="70" spans="1:8" ht="17.7" customHeight="1">
      <c r="A70" s="577"/>
      <c r="B70" s="1089" t="s">
        <v>147</v>
      </c>
      <c r="C70" s="1089"/>
      <c r="D70" s="1089"/>
      <c r="E70" s="254">
        <v>15</v>
      </c>
      <c r="F70" s="254" t="s">
        <v>140</v>
      </c>
      <c r="G70" s="238"/>
      <c r="H70" s="580"/>
    </row>
    <row r="71" spans="1:8" ht="17.7" customHeight="1">
      <c r="A71" s="577"/>
      <c r="B71" s="1089" t="s">
        <v>146</v>
      </c>
      <c r="C71" s="1089"/>
      <c r="D71" s="1089"/>
      <c r="E71" s="254">
        <v>2</v>
      </c>
      <c r="F71" s="254" t="s">
        <v>140</v>
      </c>
      <c r="G71" s="238"/>
      <c r="H71" s="580"/>
    </row>
    <row r="72" spans="1:8" ht="17.7" customHeight="1">
      <c r="A72" s="577"/>
      <c r="B72" s="1089" t="s">
        <v>145</v>
      </c>
      <c r="C72" s="1089"/>
      <c r="D72" s="1089"/>
      <c r="E72" s="254">
        <v>0</v>
      </c>
      <c r="F72" s="254" t="s">
        <v>140</v>
      </c>
      <c r="G72" s="238"/>
      <c r="H72" s="580"/>
    </row>
    <row r="73" spans="1:8" ht="17.7" customHeight="1">
      <c r="A73" s="577"/>
      <c r="B73" s="1089" t="s">
        <v>144</v>
      </c>
      <c r="C73" s="1089"/>
      <c r="D73" s="1089"/>
      <c r="E73" s="254">
        <v>0</v>
      </c>
      <c r="F73" s="254" t="s">
        <v>140</v>
      </c>
      <c r="G73" s="238"/>
      <c r="H73" s="580"/>
    </row>
    <row r="74" spans="1:8" ht="17.7" customHeight="1">
      <c r="A74" s="577"/>
      <c r="B74" s="1089" t="s">
        <v>143</v>
      </c>
      <c r="C74" s="1089"/>
      <c r="D74" s="1089"/>
      <c r="E74" s="254">
        <v>4</v>
      </c>
      <c r="F74" s="254" t="s">
        <v>140</v>
      </c>
      <c r="G74" s="238"/>
      <c r="H74" s="580"/>
    </row>
    <row r="75" spans="1:8" ht="31.2" customHeight="1">
      <c r="A75" s="1092" t="s">
        <v>142</v>
      </c>
      <c r="B75" s="1092"/>
      <c r="C75" s="1092"/>
      <c r="D75" s="1092"/>
      <c r="E75" s="254">
        <v>0</v>
      </c>
      <c r="F75" s="254" t="s">
        <v>140</v>
      </c>
      <c r="G75" s="255">
        <v>0</v>
      </c>
      <c r="H75" s="254" t="s">
        <v>139</v>
      </c>
    </row>
    <row r="76" spans="1:8" ht="17.7" customHeight="1">
      <c r="A76" s="1089" t="s">
        <v>141</v>
      </c>
      <c r="B76" s="1089"/>
      <c r="C76" s="1089"/>
      <c r="D76" s="1089"/>
      <c r="E76" s="254">
        <f>G76*25</f>
        <v>67</v>
      </c>
      <c r="F76" s="254" t="s">
        <v>140</v>
      </c>
      <c r="G76" s="255">
        <f>D6-G75-G68</f>
        <v>2.6799999999999997</v>
      </c>
      <c r="H76" s="254" t="s">
        <v>139</v>
      </c>
    </row>
    <row r="77" spans="1:8" ht="10.199999999999999" customHeight="1"/>
    <row r="80" spans="1:8">
      <c r="A80" s="236" t="s">
        <v>138</v>
      </c>
    </row>
    <row r="81" spans="1:8" ht="16.2">
      <c r="A81" s="1111" t="s">
        <v>137</v>
      </c>
      <c r="B81" s="1111"/>
      <c r="C81" s="1111"/>
      <c r="D81" s="1111"/>
      <c r="E81" s="1111"/>
      <c r="F81" s="1111"/>
      <c r="G81" s="1111"/>
      <c r="H81" s="1111"/>
    </row>
    <row r="82" spans="1:8">
      <c r="A82" s="236" t="s">
        <v>136</v>
      </c>
    </row>
    <row r="84" spans="1:8">
      <c r="A84" s="1107" t="s">
        <v>135</v>
      </c>
      <c r="B84" s="1107"/>
      <c r="C84" s="1107"/>
      <c r="D84" s="1107"/>
      <c r="E84" s="1107"/>
      <c r="F84" s="1107"/>
      <c r="G84" s="1107"/>
      <c r="H84" s="1107"/>
    </row>
    <row r="85" spans="1:8">
      <c r="A85" s="1107"/>
      <c r="B85" s="1107"/>
      <c r="C85" s="1107"/>
      <c r="D85" s="1107"/>
      <c r="E85" s="1107"/>
      <c r="F85" s="1107"/>
      <c r="G85" s="1107"/>
      <c r="H85" s="1107"/>
    </row>
    <row r="86" spans="1:8">
      <c r="A86" s="1107"/>
      <c r="B86" s="1107"/>
      <c r="C86" s="1107"/>
      <c r="D86" s="1107"/>
      <c r="E86" s="1107"/>
      <c r="F86" s="1107"/>
      <c r="G86" s="1107"/>
      <c r="H86" s="1107"/>
    </row>
  </sheetData>
  <mergeCells count="83">
    <mergeCell ref="A53:C53"/>
    <mergeCell ref="D53:H53"/>
    <mergeCell ref="A54:C54"/>
    <mergeCell ref="D54:H54"/>
    <mergeCell ref="A67:F67"/>
    <mergeCell ref="A57:B59"/>
    <mergeCell ref="C57:H57"/>
    <mergeCell ref="C59:H59"/>
    <mergeCell ref="C58:H58"/>
    <mergeCell ref="A60:B61"/>
    <mergeCell ref="C60:H60"/>
    <mergeCell ref="C61:H61"/>
    <mergeCell ref="A64:F64"/>
    <mergeCell ref="A65:F65"/>
    <mergeCell ref="A76:D76"/>
    <mergeCell ref="A68:D68"/>
    <mergeCell ref="B69:D69"/>
    <mergeCell ref="B70:D70"/>
    <mergeCell ref="B71:D71"/>
    <mergeCell ref="B72:D72"/>
    <mergeCell ref="B73:D73"/>
    <mergeCell ref="B74:D74"/>
    <mergeCell ref="A75:D75"/>
    <mergeCell ref="B48:H48"/>
    <mergeCell ref="B47:H47"/>
    <mergeCell ref="B50:H50"/>
    <mergeCell ref="A45:F45"/>
    <mergeCell ref="B32:F32"/>
    <mergeCell ref="B39:H39"/>
    <mergeCell ref="B40:H40"/>
    <mergeCell ref="D44:H44"/>
    <mergeCell ref="A43:C43"/>
    <mergeCell ref="D43:H43"/>
    <mergeCell ref="A44:C44"/>
    <mergeCell ref="A46:A52"/>
    <mergeCell ref="B46:H46"/>
    <mergeCell ref="B49:H49"/>
    <mergeCell ref="B51:H51"/>
    <mergeCell ref="B29:F29"/>
    <mergeCell ref="A27:H27"/>
    <mergeCell ref="B28:F28"/>
    <mergeCell ref="A30:H30"/>
    <mergeCell ref="B26:F26"/>
    <mergeCell ref="B31:F31"/>
    <mergeCell ref="A35:F35"/>
    <mergeCell ref="A36:A42"/>
    <mergeCell ref="B36:H36"/>
    <mergeCell ref="B41:H41"/>
    <mergeCell ref="B42:H42"/>
    <mergeCell ref="B37:H37"/>
    <mergeCell ref="B38:H38"/>
    <mergeCell ref="E13:H13"/>
    <mergeCell ref="A14:D14"/>
    <mergeCell ref="E14:H14"/>
    <mergeCell ref="A15:D15"/>
    <mergeCell ref="B25:F25"/>
    <mergeCell ref="A21:D21"/>
    <mergeCell ref="A22:A23"/>
    <mergeCell ref="B22:F23"/>
    <mergeCell ref="G22:H22"/>
    <mergeCell ref="A24:H24"/>
    <mergeCell ref="E15:H15"/>
    <mergeCell ref="A16:D16"/>
    <mergeCell ref="E16:H16"/>
    <mergeCell ref="A18:H18"/>
    <mergeCell ref="A19:B19"/>
    <mergeCell ref="C19:H19"/>
    <mergeCell ref="A81:H81"/>
    <mergeCell ref="A84:H86"/>
    <mergeCell ref="A12:H12"/>
    <mergeCell ref="A2:H2"/>
    <mergeCell ref="A5:H5"/>
    <mergeCell ref="A6:C6"/>
    <mergeCell ref="D6:H6"/>
    <mergeCell ref="A7:C7"/>
    <mergeCell ref="D7:H7"/>
    <mergeCell ref="A8:C8"/>
    <mergeCell ref="D8:H8"/>
    <mergeCell ref="A9:C9"/>
    <mergeCell ref="D9:H9"/>
    <mergeCell ref="A11:H11"/>
    <mergeCell ref="B52:H52"/>
    <mergeCell ref="A13:D1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zoomScaleNormal="100" zoomScaleSheetLayoutView="124" workbookViewId="0"/>
  </sheetViews>
  <sheetFormatPr defaultColWidth="7.8984375" defaultRowHeight="13.8"/>
  <cols>
    <col min="1" max="1" width="8.19921875" style="236" customWidth="1"/>
    <col min="2" max="2" width="10.59765625" style="236" customWidth="1"/>
    <col min="3" max="3" width="5.19921875" style="236" customWidth="1"/>
    <col min="4" max="4" width="19.59765625" style="236" customWidth="1"/>
    <col min="5" max="5" width="8.19921875" style="236" customWidth="1"/>
    <col min="6" max="6" width="7.8984375" style="236" customWidth="1"/>
    <col min="7" max="7" width="11.5" style="236" customWidth="1"/>
    <col min="8" max="8" width="8.69921875" style="236" customWidth="1"/>
    <col min="9" max="16384" width="7.8984375" style="236"/>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53</v>
      </c>
      <c r="B5" s="993"/>
      <c r="C5" s="993"/>
      <c r="D5" s="993"/>
      <c r="E5" s="993"/>
      <c r="F5" s="993"/>
      <c r="G5" s="993"/>
      <c r="H5" s="993"/>
    </row>
    <row r="6" spans="1:8" s="423" customFormat="1" ht="17.850000000000001" customHeight="1">
      <c r="A6" s="890" t="s">
        <v>10</v>
      </c>
      <c r="B6" s="1191"/>
      <c r="C6" s="1191"/>
      <c r="D6" s="1191">
        <v>4</v>
      </c>
      <c r="E6" s="1191"/>
      <c r="F6" s="1191"/>
      <c r="G6" s="1191"/>
      <c r="H6" s="1182"/>
    </row>
    <row r="7" spans="1:8" s="423" customFormat="1" ht="17.850000000000001" customHeight="1">
      <c r="A7" s="890" t="s">
        <v>9</v>
      </c>
      <c r="B7" s="1191"/>
      <c r="C7" s="1191"/>
      <c r="D7" s="1192" t="s">
        <v>239</v>
      </c>
      <c r="E7" s="1192"/>
      <c r="F7" s="1192"/>
      <c r="G7" s="1192"/>
      <c r="H7" s="1193"/>
    </row>
    <row r="8" spans="1:8" s="423" customFormat="1" ht="17.850000000000001" customHeight="1">
      <c r="A8" s="890" t="s">
        <v>13</v>
      </c>
      <c r="B8" s="1191"/>
      <c r="C8" s="1191"/>
      <c r="D8" s="1195" t="s">
        <v>238</v>
      </c>
      <c r="E8" s="1195"/>
      <c r="F8" s="1195"/>
      <c r="G8" s="1195"/>
      <c r="H8" s="1196"/>
    </row>
    <row r="9" spans="1:8" s="423" customFormat="1" ht="17.850000000000001" customHeight="1">
      <c r="A9" s="890" t="s">
        <v>189</v>
      </c>
      <c r="B9" s="1191"/>
      <c r="C9" s="1191"/>
      <c r="D9" s="1195" t="s">
        <v>237</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236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6" customHeight="1">
      <c r="A19" s="892" t="s">
        <v>178</v>
      </c>
      <c r="B19" s="1108"/>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1220" t="s">
        <v>175</v>
      </c>
      <c r="B22" s="934" t="s">
        <v>174</v>
      </c>
      <c r="C22" s="934"/>
      <c r="D22" s="934"/>
      <c r="E22" s="934"/>
      <c r="F22" s="934"/>
      <c r="G22" s="934" t="s">
        <v>173</v>
      </c>
      <c r="H22" s="935"/>
    </row>
    <row r="23" spans="1:8" s="423" customFormat="1" ht="27" customHeight="1">
      <c r="A23" s="1221"/>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36" customHeight="1">
      <c r="A25" s="567" t="s">
        <v>235</v>
      </c>
      <c r="B25" s="928" t="s">
        <v>234</v>
      </c>
      <c r="C25" s="892"/>
      <c r="D25" s="892"/>
      <c r="E25" s="892"/>
      <c r="F25" s="1108"/>
      <c r="G25" s="501" t="s">
        <v>168</v>
      </c>
      <c r="H25" s="431" t="s">
        <v>162</v>
      </c>
    </row>
    <row r="26" spans="1:8" s="423" customFormat="1" ht="37.5" customHeight="1">
      <c r="A26" s="567" t="s">
        <v>233</v>
      </c>
      <c r="B26" s="928" t="s">
        <v>232</v>
      </c>
      <c r="C26" s="892"/>
      <c r="D26" s="892"/>
      <c r="E26" s="892"/>
      <c r="F26" s="1108"/>
      <c r="G26" s="501" t="s">
        <v>168</v>
      </c>
      <c r="H26" s="431" t="s">
        <v>162</v>
      </c>
    </row>
    <row r="27" spans="1:8" s="423" customFormat="1" ht="17.850000000000001" customHeight="1">
      <c r="A27" s="977" t="s">
        <v>167</v>
      </c>
      <c r="B27" s="934"/>
      <c r="C27" s="934"/>
      <c r="D27" s="934"/>
      <c r="E27" s="934"/>
      <c r="F27" s="934"/>
      <c r="G27" s="934"/>
      <c r="H27" s="935"/>
    </row>
    <row r="28" spans="1:8" s="423" customFormat="1" ht="53.25" customHeight="1">
      <c r="A28" s="567" t="s">
        <v>231</v>
      </c>
      <c r="B28" s="932" t="s">
        <v>2759</v>
      </c>
      <c r="C28" s="932"/>
      <c r="D28" s="932"/>
      <c r="E28" s="932"/>
      <c r="F28" s="932"/>
      <c r="G28" s="501" t="s">
        <v>229</v>
      </c>
      <c r="H28" s="431" t="s">
        <v>162</v>
      </c>
    </row>
    <row r="29" spans="1:8" s="423" customFormat="1" ht="73.5" customHeight="1">
      <c r="A29" s="567" t="s">
        <v>230</v>
      </c>
      <c r="B29" s="932" t="s">
        <v>2760</v>
      </c>
      <c r="C29" s="932"/>
      <c r="D29" s="932"/>
      <c r="E29" s="932"/>
      <c r="F29" s="932"/>
      <c r="G29" s="501" t="s">
        <v>229</v>
      </c>
      <c r="H29" s="431" t="s">
        <v>162</v>
      </c>
    </row>
    <row r="30" spans="1:8" s="423" customFormat="1" ht="17.850000000000001" customHeight="1">
      <c r="A30" s="977" t="s">
        <v>163</v>
      </c>
      <c r="B30" s="934"/>
      <c r="C30" s="934"/>
      <c r="D30" s="934"/>
      <c r="E30" s="934"/>
      <c r="F30" s="934"/>
      <c r="G30" s="934"/>
      <c r="H30" s="935"/>
    </row>
    <row r="31" spans="1:8" s="423" customFormat="1" ht="36.75" customHeight="1">
      <c r="A31" s="567" t="s">
        <v>228</v>
      </c>
      <c r="B31" s="932" t="s">
        <v>227</v>
      </c>
      <c r="C31" s="932"/>
      <c r="D31" s="932"/>
      <c r="E31" s="932"/>
      <c r="F31" s="932"/>
      <c r="G31" s="436" t="s">
        <v>226</v>
      </c>
      <c r="H31" s="431" t="s">
        <v>162</v>
      </c>
    </row>
    <row r="32" spans="1:8" s="423" customFormat="1" ht="39.75" customHeight="1">
      <c r="A32" s="567" t="s">
        <v>225</v>
      </c>
      <c r="B32" s="932" t="s">
        <v>224</v>
      </c>
      <c r="C32" s="932"/>
      <c r="D32" s="932"/>
      <c r="E32" s="932"/>
      <c r="F32" s="932"/>
      <c r="G32" s="436" t="s">
        <v>223</v>
      </c>
      <c r="H32" s="431" t="s">
        <v>162</v>
      </c>
    </row>
    <row r="33" spans="1:8" ht="10.199999999999999" customHeight="1">
      <c r="A33" s="577"/>
      <c r="B33" s="577"/>
      <c r="C33" s="577"/>
      <c r="D33" s="577"/>
      <c r="E33" s="577"/>
      <c r="F33" s="577"/>
      <c r="G33" s="577"/>
      <c r="H33" s="577"/>
    </row>
    <row r="34" spans="1:8" ht="15" customHeight="1">
      <c r="A34" s="578" t="s">
        <v>161</v>
      </c>
      <c r="B34" s="577"/>
      <c r="C34" s="577"/>
      <c r="D34" s="577"/>
      <c r="E34" s="577"/>
      <c r="F34" s="577"/>
      <c r="G34" s="577"/>
      <c r="H34" s="577"/>
    </row>
    <row r="35" spans="1:8" s="237" customFormat="1" ht="17.7" customHeight="1">
      <c r="A35" s="1102" t="s">
        <v>160</v>
      </c>
      <c r="B35" s="1102"/>
      <c r="C35" s="1102"/>
      <c r="D35" s="1102"/>
      <c r="E35" s="1102"/>
      <c r="F35" s="1102"/>
      <c r="G35" s="259">
        <v>12</v>
      </c>
      <c r="H35" s="521" t="s">
        <v>140</v>
      </c>
    </row>
    <row r="36" spans="1:8" ht="52.5" customHeight="1">
      <c r="A36" s="1103" t="s">
        <v>158</v>
      </c>
      <c r="B36" s="1213" t="s">
        <v>222</v>
      </c>
      <c r="C36" s="1213"/>
      <c r="D36" s="1213"/>
      <c r="E36" s="1213"/>
      <c r="F36" s="1213"/>
      <c r="G36" s="1213"/>
      <c r="H36" s="1214"/>
    </row>
    <row r="37" spans="1:8" ht="39.9" customHeight="1">
      <c r="A37" s="1104"/>
      <c r="B37" s="1213" t="s">
        <v>221</v>
      </c>
      <c r="C37" s="1213"/>
      <c r="D37" s="1213"/>
      <c r="E37" s="1213"/>
      <c r="F37" s="1213"/>
      <c r="G37" s="1213"/>
      <c r="H37" s="1214"/>
    </row>
    <row r="38" spans="1:8" ht="42.75" customHeight="1">
      <c r="A38" s="1104"/>
      <c r="B38" s="1213" t="s">
        <v>220</v>
      </c>
      <c r="C38" s="1213"/>
      <c r="D38" s="1213"/>
      <c r="E38" s="1213"/>
      <c r="F38" s="1213"/>
      <c r="G38" s="1213"/>
      <c r="H38" s="1214"/>
    </row>
    <row r="39" spans="1:8" ht="51" customHeight="1">
      <c r="A39" s="1104"/>
      <c r="B39" s="1213" t="s">
        <v>219</v>
      </c>
      <c r="C39" s="1213"/>
      <c r="D39" s="1213"/>
      <c r="E39" s="1213"/>
      <c r="F39" s="1213"/>
      <c r="G39" s="1213"/>
      <c r="H39" s="1214"/>
    </row>
    <row r="40" spans="1:8" ht="53.25" customHeight="1">
      <c r="A40" s="1104"/>
      <c r="B40" s="1213" t="s">
        <v>218</v>
      </c>
      <c r="C40" s="1213"/>
      <c r="D40" s="1213"/>
      <c r="E40" s="1213"/>
      <c r="F40" s="1213"/>
      <c r="G40" s="1213"/>
      <c r="H40" s="1214"/>
    </row>
    <row r="41" spans="1:8" ht="51.75" customHeight="1">
      <c r="A41" s="1104"/>
      <c r="B41" s="1213" t="s">
        <v>217</v>
      </c>
      <c r="C41" s="1213"/>
      <c r="D41" s="1213"/>
      <c r="E41" s="1213"/>
      <c r="F41" s="1213"/>
      <c r="G41" s="1213"/>
      <c r="H41" s="1214"/>
    </row>
    <row r="42" spans="1:8" ht="54" customHeight="1">
      <c r="A42" s="1210"/>
      <c r="B42" s="1213" t="s">
        <v>216</v>
      </c>
      <c r="C42" s="1213"/>
      <c r="D42" s="1213"/>
      <c r="E42" s="1213"/>
      <c r="F42" s="1213"/>
      <c r="G42" s="1213"/>
      <c r="H42" s="1214"/>
    </row>
    <row r="43" spans="1:8">
      <c r="A43" s="1099" t="s">
        <v>157</v>
      </c>
      <c r="B43" s="1217"/>
      <c r="C43" s="1217"/>
      <c r="D43" s="1217" t="s">
        <v>215</v>
      </c>
      <c r="E43" s="1217"/>
      <c r="F43" s="1217"/>
      <c r="G43" s="1217"/>
      <c r="H43" s="1218"/>
    </row>
    <row r="44" spans="1:8" ht="43.2" customHeight="1">
      <c r="A44" s="1087" t="s">
        <v>156</v>
      </c>
      <c r="B44" s="1215"/>
      <c r="C44" s="1215"/>
      <c r="D44" s="1215" t="s">
        <v>214</v>
      </c>
      <c r="E44" s="1215"/>
      <c r="F44" s="1215"/>
      <c r="G44" s="1215"/>
      <c r="H44" s="1216"/>
    </row>
    <row r="45" spans="1:8" s="237" customFormat="1" ht="17.7" customHeight="1">
      <c r="A45" s="1222" t="s">
        <v>213</v>
      </c>
      <c r="B45" s="1223"/>
      <c r="C45" s="1223"/>
      <c r="D45" s="1223"/>
      <c r="E45" s="1223"/>
      <c r="F45" s="1223"/>
      <c r="G45" s="607">
        <v>15</v>
      </c>
      <c r="H45" s="521" t="s">
        <v>140</v>
      </c>
    </row>
    <row r="46" spans="1:8" ht="28.2" customHeight="1">
      <c r="A46" s="1103" t="s">
        <v>158</v>
      </c>
      <c r="B46" s="1219" t="s">
        <v>212</v>
      </c>
      <c r="C46" s="1219"/>
      <c r="D46" s="1219"/>
      <c r="E46" s="1219"/>
      <c r="F46" s="1219"/>
      <c r="G46" s="1219"/>
      <c r="H46" s="1093"/>
    </row>
    <row r="47" spans="1:8" ht="17.25" customHeight="1">
      <c r="A47" s="1104"/>
      <c r="B47" s="1214" t="s">
        <v>211</v>
      </c>
      <c r="C47" s="1092"/>
      <c r="D47" s="1092"/>
      <c r="E47" s="1092"/>
      <c r="F47" s="1092"/>
      <c r="G47" s="1092"/>
      <c r="H47" s="1092"/>
    </row>
    <row r="48" spans="1:8" ht="17.25" customHeight="1">
      <c r="A48" s="1104"/>
      <c r="B48" s="1214" t="s">
        <v>210</v>
      </c>
      <c r="C48" s="1092"/>
      <c r="D48" s="1092"/>
      <c r="E48" s="1092"/>
      <c r="F48" s="1092"/>
      <c r="G48" s="1092"/>
      <c r="H48" s="1092"/>
    </row>
    <row r="49" spans="1:8" ht="17.25" customHeight="1">
      <c r="A49" s="1104"/>
      <c r="B49" s="1213" t="s">
        <v>209</v>
      </c>
      <c r="C49" s="1213"/>
      <c r="D49" s="1213"/>
      <c r="E49" s="1213"/>
      <c r="F49" s="1213"/>
      <c r="G49" s="1213"/>
      <c r="H49" s="1214"/>
    </row>
    <row r="50" spans="1:8" ht="17.25" customHeight="1">
      <c r="A50" s="1104"/>
      <c r="B50" s="1214" t="s">
        <v>208</v>
      </c>
      <c r="C50" s="1092"/>
      <c r="D50" s="1092"/>
      <c r="E50" s="1092"/>
      <c r="F50" s="1092"/>
      <c r="G50" s="1092"/>
      <c r="H50" s="1092"/>
    </row>
    <row r="51" spans="1:8" ht="17.25" customHeight="1">
      <c r="A51" s="1104"/>
      <c r="B51" s="1214" t="s">
        <v>207</v>
      </c>
      <c r="C51" s="1092"/>
      <c r="D51" s="1092"/>
      <c r="E51" s="1092"/>
      <c r="F51" s="1092"/>
      <c r="G51" s="1092"/>
      <c r="H51" s="1092"/>
    </row>
    <row r="52" spans="1:8" ht="17.25" customHeight="1">
      <c r="A52" s="1104"/>
      <c r="B52" s="1214" t="s">
        <v>206</v>
      </c>
      <c r="C52" s="1092"/>
      <c r="D52" s="1092"/>
      <c r="E52" s="1092"/>
      <c r="F52" s="1092"/>
      <c r="G52" s="1092"/>
      <c r="H52" s="1092"/>
    </row>
    <row r="53" spans="1:8" ht="17.25" customHeight="1">
      <c r="A53" s="1104"/>
      <c r="B53" s="1214" t="s">
        <v>205</v>
      </c>
      <c r="C53" s="1092"/>
      <c r="D53" s="1092"/>
      <c r="E53" s="1092"/>
      <c r="F53" s="1092"/>
      <c r="G53" s="1092"/>
      <c r="H53" s="1092"/>
    </row>
    <row r="54" spans="1:8" ht="17.25" customHeight="1">
      <c r="A54" s="1104"/>
      <c r="B54" s="1214" t="s">
        <v>204</v>
      </c>
      <c r="C54" s="1092"/>
      <c r="D54" s="1092"/>
      <c r="E54" s="1092"/>
      <c r="F54" s="1092"/>
      <c r="G54" s="1092"/>
      <c r="H54" s="1092"/>
    </row>
    <row r="55" spans="1:8" ht="17.25" customHeight="1">
      <c r="A55" s="1104"/>
      <c r="B55" s="1214" t="s">
        <v>203</v>
      </c>
      <c r="C55" s="1092"/>
      <c r="D55" s="1092"/>
      <c r="E55" s="1092"/>
      <c r="F55" s="1092"/>
      <c r="G55" s="1092"/>
      <c r="H55" s="1092"/>
    </row>
    <row r="56" spans="1:8" ht="17.25" customHeight="1">
      <c r="A56" s="1104"/>
      <c r="B56" s="1214" t="s">
        <v>202</v>
      </c>
      <c r="C56" s="1092"/>
      <c r="D56" s="1092"/>
      <c r="E56" s="1092"/>
      <c r="F56" s="1092"/>
      <c r="G56" s="1092"/>
      <c r="H56" s="1092"/>
    </row>
    <row r="57" spans="1:8" ht="17.25" customHeight="1">
      <c r="A57" s="1104"/>
      <c r="B57" s="1214" t="s">
        <v>201</v>
      </c>
      <c r="C57" s="1092"/>
      <c r="D57" s="1092"/>
      <c r="E57" s="1092"/>
      <c r="F57" s="1092"/>
      <c r="G57" s="1092"/>
      <c r="H57" s="1092"/>
    </row>
    <row r="58" spans="1:8" ht="30" customHeight="1">
      <c r="A58" s="1210"/>
      <c r="B58" s="1208" t="s">
        <v>200</v>
      </c>
      <c r="C58" s="1208"/>
      <c r="D58" s="1208"/>
      <c r="E58" s="1208"/>
      <c r="F58" s="1208"/>
      <c r="G58" s="1208"/>
      <c r="H58" s="1209"/>
    </row>
    <row r="59" spans="1:8">
      <c r="A59" s="1099" t="s">
        <v>157</v>
      </c>
      <c r="B59" s="1217"/>
      <c r="C59" s="1217"/>
      <c r="D59" s="1217" t="s">
        <v>199</v>
      </c>
      <c r="E59" s="1217"/>
      <c r="F59" s="1217"/>
      <c r="G59" s="1217"/>
      <c r="H59" s="1218"/>
    </row>
    <row r="60" spans="1:8" ht="54" customHeight="1">
      <c r="A60" s="1087" t="s">
        <v>156</v>
      </c>
      <c r="B60" s="1215"/>
      <c r="C60" s="1215"/>
      <c r="D60" s="1215" t="s">
        <v>198</v>
      </c>
      <c r="E60" s="1215"/>
      <c r="F60" s="1215"/>
      <c r="G60" s="1215"/>
      <c r="H60" s="1216"/>
    </row>
    <row r="61" spans="1:8" ht="10.199999999999999" customHeight="1">
      <c r="A61" s="577"/>
      <c r="B61" s="577"/>
      <c r="C61" s="577"/>
      <c r="D61" s="577"/>
      <c r="E61" s="577"/>
      <c r="F61" s="577"/>
      <c r="G61" s="577"/>
      <c r="H61" s="577"/>
    </row>
    <row r="62" spans="1:8" ht="15" customHeight="1">
      <c r="A62" s="578" t="s">
        <v>155</v>
      </c>
      <c r="B62" s="577"/>
      <c r="C62" s="577"/>
      <c r="D62" s="577"/>
      <c r="E62" s="577"/>
      <c r="F62" s="577"/>
      <c r="G62" s="577"/>
      <c r="H62" s="577"/>
    </row>
    <row r="63" spans="1:8" ht="27" customHeight="1">
      <c r="A63" s="1089" t="s">
        <v>154</v>
      </c>
      <c r="B63" s="1090"/>
      <c r="C63" s="1213" t="s">
        <v>197</v>
      </c>
      <c r="D63" s="1213"/>
      <c r="E63" s="1213"/>
      <c r="F63" s="1213"/>
      <c r="G63" s="1213"/>
      <c r="H63" s="1214"/>
    </row>
    <row r="64" spans="1:8" ht="30.75" customHeight="1">
      <c r="A64" s="1089"/>
      <c r="B64" s="1090"/>
      <c r="C64" s="1213" t="s">
        <v>196</v>
      </c>
      <c r="D64" s="1213"/>
      <c r="E64" s="1213"/>
      <c r="F64" s="1213"/>
      <c r="G64" s="1213"/>
      <c r="H64" s="1214"/>
    </row>
    <row r="65" spans="1:8" ht="32.25" customHeight="1">
      <c r="A65" s="1089"/>
      <c r="B65" s="1090"/>
      <c r="C65" s="1213" t="s">
        <v>195</v>
      </c>
      <c r="D65" s="1213"/>
      <c r="E65" s="1213"/>
      <c r="F65" s="1213"/>
      <c r="G65" s="1213"/>
      <c r="H65" s="1214"/>
    </row>
    <row r="66" spans="1:8" ht="38.25" customHeight="1">
      <c r="A66" s="1081" t="s">
        <v>153</v>
      </c>
      <c r="B66" s="1082"/>
      <c r="C66" s="1213" t="s">
        <v>194</v>
      </c>
      <c r="D66" s="1213"/>
      <c r="E66" s="1213"/>
      <c r="F66" s="1213"/>
      <c r="G66" s="1213"/>
      <c r="H66" s="1214"/>
    </row>
    <row r="67" spans="1:8" ht="35.25" customHeight="1">
      <c r="A67" s="1085"/>
      <c r="B67" s="1086"/>
      <c r="C67" s="1213" t="s">
        <v>193</v>
      </c>
      <c r="D67" s="1213"/>
      <c r="E67" s="1213"/>
      <c r="F67" s="1213"/>
      <c r="G67" s="1213"/>
      <c r="H67" s="1214"/>
    </row>
    <row r="68" spans="1:8" ht="10.199999999999999" customHeight="1">
      <c r="A68" s="577"/>
      <c r="B68" s="577"/>
      <c r="C68" s="577"/>
      <c r="D68" s="577"/>
      <c r="E68" s="577"/>
      <c r="F68" s="577"/>
      <c r="G68" s="577"/>
      <c r="H68" s="577"/>
    </row>
    <row r="69" spans="1:8" ht="15" customHeight="1">
      <c r="A69" s="578" t="s">
        <v>152</v>
      </c>
      <c r="B69" s="578"/>
      <c r="C69" s="578"/>
      <c r="D69" s="578"/>
      <c r="E69" s="578"/>
      <c r="F69" s="578"/>
      <c r="G69" s="577"/>
      <c r="H69" s="577"/>
    </row>
    <row r="70" spans="1:8" ht="16.2">
      <c r="A70" s="1089" t="s">
        <v>151</v>
      </c>
      <c r="B70" s="1089"/>
      <c r="C70" s="1089"/>
      <c r="D70" s="1089"/>
      <c r="E70" s="1089"/>
      <c r="F70" s="1089"/>
      <c r="G70" s="258">
        <v>4</v>
      </c>
      <c r="H70" s="254" t="s">
        <v>139</v>
      </c>
    </row>
    <row r="71" spans="1:8" ht="16.2">
      <c r="A71" s="1089" t="s">
        <v>150</v>
      </c>
      <c r="B71" s="1089"/>
      <c r="C71" s="1089"/>
      <c r="D71" s="1089"/>
      <c r="E71" s="1089"/>
      <c r="F71" s="1089"/>
      <c r="G71" s="258">
        <v>0</v>
      </c>
      <c r="H71" s="254" t="s">
        <v>139</v>
      </c>
    </row>
    <row r="72" spans="1:8">
      <c r="A72" s="520"/>
      <c r="B72" s="520"/>
      <c r="C72" s="520"/>
      <c r="D72" s="520"/>
      <c r="E72" s="520"/>
      <c r="F72" s="520"/>
      <c r="G72" s="256"/>
      <c r="H72" s="254"/>
    </row>
    <row r="73" spans="1:8">
      <c r="A73" s="1098" t="s">
        <v>149</v>
      </c>
      <c r="B73" s="1098"/>
      <c r="C73" s="1098"/>
      <c r="D73" s="1098"/>
      <c r="E73" s="1098"/>
      <c r="F73" s="1098"/>
      <c r="G73" s="257"/>
      <c r="H73" s="256"/>
    </row>
    <row r="74" spans="1:8" ht="17.7" customHeight="1">
      <c r="A74" s="1092" t="s">
        <v>148</v>
      </c>
      <c r="B74" s="1092"/>
      <c r="C74" s="1092"/>
      <c r="D74" s="1092"/>
      <c r="E74" s="254">
        <f>SUM(E75:E80)</f>
        <v>34</v>
      </c>
      <c r="F74" s="254" t="s">
        <v>140</v>
      </c>
      <c r="G74" s="255">
        <f>E74/25</f>
        <v>1.36</v>
      </c>
      <c r="H74" s="254" t="s">
        <v>139</v>
      </c>
    </row>
    <row r="75" spans="1:8" ht="17.7" customHeight="1">
      <c r="A75" s="577" t="s">
        <v>12</v>
      </c>
      <c r="B75" s="1089" t="s">
        <v>14</v>
      </c>
      <c r="C75" s="1089"/>
      <c r="D75" s="1089"/>
      <c r="E75" s="254">
        <v>12</v>
      </c>
      <c r="F75" s="254" t="s">
        <v>140</v>
      </c>
      <c r="G75" s="238"/>
      <c r="H75" s="580"/>
    </row>
    <row r="76" spans="1:8" ht="17.7" customHeight="1">
      <c r="A76" s="577"/>
      <c r="B76" s="1089" t="s">
        <v>147</v>
      </c>
      <c r="C76" s="1089"/>
      <c r="D76" s="1089"/>
      <c r="E76" s="254">
        <v>15</v>
      </c>
      <c r="F76" s="254" t="s">
        <v>140</v>
      </c>
      <c r="G76" s="238"/>
      <c r="H76" s="580"/>
    </row>
    <row r="77" spans="1:8" ht="17.7" customHeight="1">
      <c r="A77" s="577"/>
      <c r="B77" s="1089" t="s">
        <v>146</v>
      </c>
      <c r="C77" s="1089"/>
      <c r="D77" s="1089"/>
      <c r="E77" s="254">
        <v>4</v>
      </c>
      <c r="F77" s="254" t="s">
        <v>140</v>
      </c>
      <c r="G77" s="238"/>
      <c r="H77" s="580"/>
    </row>
    <row r="78" spans="1:8" ht="17.7" customHeight="1">
      <c r="A78" s="577"/>
      <c r="B78" s="1089" t="s">
        <v>145</v>
      </c>
      <c r="C78" s="1089"/>
      <c r="D78" s="1089"/>
      <c r="E78" s="254">
        <v>0</v>
      </c>
      <c r="F78" s="254" t="s">
        <v>140</v>
      </c>
      <c r="G78" s="238"/>
      <c r="H78" s="580"/>
    </row>
    <row r="79" spans="1:8" ht="17.7" customHeight="1">
      <c r="A79" s="577"/>
      <c r="B79" s="1089" t="s">
        <v>144</v>
      </c>
      <c r="C79" s="1089"/>
      <c r="D79" s="1089"/>
      <c r="E79" s="254">
        <v>0</v>
      </c>
      <c r="F79" s="254" t="s">
        <v>140</v>
      </c>
      <c r="G79" s="238"/>
      <c r="H79" s="580"/>
    </row>
    <row r="80" spans="1:8" ht="17.7" customHeight="1">
      <c r="A80" s="577"/>
      <c r="B80" s="1089" t="s">
        <v>143</v>
      </c>
      <c r="C80" s="1089"/>
      <c r="D80" s="1089"/>
      <c r="E80" s="254">
        <v>3</v>
      </c>
      <c r="F80" s="254" t="s">
        <v>140</v>
      </c>
      <c r="G80" s="238"/>
      <c r="H80" s="580"/>
    </row>
    <row r="81" spans="1:8" ht="31.2" customHeight="1">
      <c r="A81" s="1092" t="s">
        <v>142</v>
      </c>
      <c r="B81" s="1092"/>
      <c r="C81" s="1092"/>
      <c r="D81" s="1092"/>
      <c r="E81" s="254">
        <v>0</v>
      </c>
      <c r="F81" s="254" t="s">
        <v>140</v>
      </c>
      <c r="G81" s="255">
        <v>0</v>
      </c>
      <c r="H81" s="254" t="s">
        <v>139</v>
      </c>
    </row>
    <row r="82" spans="1:8" ht="17.7" customHeight="1">
      <c r="A82" s="1089" t="s">
        <v>141</v>
      </c>
      <c r="B82" s="1089"/>
      <c r="C82" s="1089"/>
      <c r="D82" s="1089"/>
      <c r="E82" s="254">
        <f>G82*25</f>
        <v>65.999999999999986</v>
      </c>
      <c r="F82" s="254" t="s">
        <v>140</v>
      </c>
      <c r="G82" s="255">
        <f>D6-G81-G74</f>
        <v>2.6399999999999997</v>
      </c>
      <c r="H82" s="254" t="s">
        <v>139</v>
      </c>
    </row>
    <row r="83" spans="1:8" ht="10.199999999999999" customHeight="1"/>
    <row r="86" spans="1:8">
      <c r="A86" s="236" t="s">
        <v>138</v>
      </c>
    </row>
    <row r="87" spans="1:8" ht="16.2">
      <c r="A87" s="1111" t="s">
        <v>137</v>
      </c>
      <c r="B87" s="1111"/>
      <c r="C87" s="1111"/>
      <c r="D87" s="1111"/>
      <c r="E87" s="1111"/>
      <c r="F87" s="1111"/>
      <c r="G87" s="1111"/>
      <c r="H87" s="1111"/>
    </row>
    <row r="88" spans="1:8">
      <c r="A88" s="236" t="s">
        <v>136</v>
      </c>
    </row>
    <row r="90" spans="1:8">
      <c r="A90" s="1107" t="s">
        <v>135</v>
      </c>
      <c r="B90" s="1107"/>
      <c r="C90" s="1107"/>
      <c r="D90" s="1107"/>
      <c r="E90" s="1107"/>
      <c r="F90" s="1107"/>
      <c r="G90" s="1107"/>
      <c r="H90" s="1107"/>
    </row>
    <row r="91" spans="1:8">
      <c r="A91" s="1107"/>
      <c r="B91" s="1107"/>
      <c r="C91" s="1107"/>
      <c r="D91" s="1107"/>
      <c r="E91" s="1107"/>
      <c r="F91" s="1107"/>
      <c r="G91" s="1107"/>
      <c r="H91" s="1107"/>
    </row>
    <row r="92" spans="1:8">
      <c r="A92" s="1107"/>
      <c r="B92" s="1107"/>
      <c r="C92" s="1107"/>
      <c r="D92" s="1107"/>
      <c r="E92" s="1107"/>
      <c r="F92" s="1107"/>
      <c r="G92" s="1107"/>
      <c r="H92" s="1107"/>
    </row>
  </sheetData>
  <mergeCells count="89">
    <mergeCell ref="D60:H60"/>
    <mergeCell ref="B52:H52"/>
    <mergeCell ref="B53:H53"/>
    <mergeCell ref="B54:H54"/>
    <mergeCell ref="A59:C59"/>
    <mergeCell ref="D59:H59"/>
    <mergeCell ref="A60:C60"/>
    <mergeCell ref="A73:F73"/>
    <mergeCell ref="A63:B65"/>
    <mergeCell ref="C63:H63"/>
    <mergeCell ref="C65:H65"/>
    <mergeCell ref="C64:H64"/>
    <mergeCell ref="A66:B67"/>
    <mergeCell ref="C66:H66"/>
    <mergeCell ref="C67:H67"/>
    <mergeCell ref="A70:F70"/>
    <mergeCell ref="A71:F71"/>
    <mergeCell ref="A82:D82"/>
    <mergeCell ref="A74:D74"/>
    <mergeCell ref="B75:D75"/>
    <mergeCell ref="B76:D76"/>
    <mergeCell ref="B77:D77"/>
    <mergeCell ref="B78:D78"/>
    <mergeCell ref="B79:D79"/>
    <mergeCell ref="B80:D80"/>
    <mergeCell ref="A81:D81"/>
    <mergeCell ref="A43:C43"/>
    <mergeCell ref="D43:H43"/>
    <mergeCell ref="A44:C44"/>
    <mergeCell ref="A45:F45"/>
    <mergeCell ref="A46:A58"/>
    <mergeCell ref="B46:H46"/>
    <mergeCell ref="B49:H49"/>
    <mergeCell ref="B58:H58"/>
    <mergeCell ref="B48:H48"/>
    <mergeCell ref="B47:H47"/>
    <mergeCell ref="D44:H44"/>
    <mergeCell ref="B55:H55"/>
    <mergeCell ref="B56:H56"/>
    <mergeCell ref="B57:H57"/>
    <mergeCell ref="B50:H50"/>
    <mergeCell ref="B51:H51"/>
    <mergeCell ref="B42:H42"/>
    <mergeCell ref="B37:H37"/>
    <mergeCell ref="B38:H38"/>
    <mergeCell ref="B39:H39"/>
    <mergeCell ref="B40:H40"/>
    <mergeCell ref="A11:H11"/>
    <mergeCell ref="A13:D13"/>
    <mergeCell ref="E13:H13"/>
    <mergeCell ref="A87:H87"/>
    <mergeCell ref="A12:H12"/>
    <mergeCell ref="E15:H15"/>
    <mergeCell ref="A16:D16"/>
    <mergeCell ref="E16:H16"/>
    <mergeCell ref="A35:F35"/>
    <mergeCell ref="A18:H18"/>
    <mergeCell ref="A19:B19"/>
    <mergeCell ref="C19:H19"/>
    <mergeCell ref="B31:F31"/>
    <mergeCell ref="A21:D21"/>
    <mergeCell ref="A22:A23"/>
    <mergeCell ref="B22:F23"/>
    <mergeCell ref="A90:H92"/>
    <mergeCell ref="B32:F32"/>
    <mergeCell ref="A14:D14"/>
    <mergeCell ref="E14:H14"/>
    <mergeCell ref="A15:D15"/>
    <mergeCell ref="G22:H22"/>
    <mergeCell ref="A24:H24"/>
    <mergeCell ref="B25:F25"/>
    <mergeCell ref="B29:F29"/>
    <mergeCell ref="A27:H27"/>
    <mergeCell ref="B28:F28"/>
    <mergeCell ref="A30:H30"/>
    <mergeCell ref="B26:F26"/>
    <mergeCell ref="A36:A42"/>
    <mergeCell ref="B36:H36"/>
    <mergeCell ref="B41:H41"/>
    <mergeCell ref="A8:C8"/>
    <mergeCell ref="D8:H8"/>
    <mergeCell ref="A9:C9"/>
    <mergeCell ref="A2:H2"/>
    <mergeCell ref="A5:H5"/>
    <mergeCell ref="A6:C6"/>
    <mergeCell ref="D6:H6"/>
    <mergeCell ref="A7:C7"/>
    <mergeCell ref="D7:H7"/>
    <mergeCell ref="D9:H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zoomScaleNormal="100" zoomScaleSheetLayoutView="150" workbookViewId="0"/>
  </sheetViews>
  <sheetFormatPr defaultColWidth="8.19921875" defaultRowHeight="14.4"/>
  <cols>
    <col min="1" max="6" width="8.19921875" style="260"/>
    <col min="7" max="7" width="10.69921875" style="260" customWidth="1"/>
    <col min="8" max="8" width="10.59765625" style="260" customWidth="1"/>
    <col min="9" max="16384" width="8.19921875" style="260"/>
  </cols>
  <sheetData>
    <row r="1" spans="1:9" s="217" customFormat="1" ht="10.199999999999999" customHeight="1"/>
    <row r="2" spans="1:9" s="224" customFormat="1" ht="13.8">
      <c r="A2" s="1224" t="s">
        <v>192</v>
      </c>
      <c r="B2" s="1224"/>
      <c r="C2" s="1224"/>
      <c r="D2" s="1224"/>
      <c r="E2" s="1224"/>
      <c r="F2" s="1224"/>
      <c r="G2" s="1224"/>
      <c r="H2" s="1224"/>
      <c r="I2" s="1224"/>
    </row>
    <row r="3" spans="1:9" s="217" customFormat="1" ht="10.199999999999999" customHeight="1"/>
    <row r="4" spans="1:9">
      <c r="A4" s="273" t="s">
        <v>191</v>
      </c>
      <c r="B4" s="270"/>
      <c r="C4" s="270"/>
      <c r="D4" s="270"/>
      <c r="E4" s="270"/>
      <c r="F4" s="270"/>
      <c r="G4" s="270"/>
      <c r="H4" s="270"/>
      <c r="I4" s="270"/>
    </row>
    <row r="5" spans="1:9">
      <c r="A5" s="1228" t="s">
        <v>632</v>
      </c>
      <c r="B5" s="1228"/>
      <c r="C5" s="1228"/>
      <c r="D5" s="1228"/>
      <c r="E5" s="1228"/>
      <c r="F5" s="1228"/>
      <c r="G5" s="1228"/>
      <c r="H5" s="1228"/>
      <c r="I5" s="1228"/>
    </row>
    <row r="6" spans="1:9">
      <c r="A6" s="1225" t="s">
        <v>10</v>
      </c>
      <c r="B6" s="1226"/>
      <c r="C6" s="1226"/>
      <c r="D6" s="1226">
        <v>5</v>
      </c>
      <c r="E6" s="1226"/>
      <c r="F6" s="1226"/>
      <c r="G6" s="1226"/>
      <c r="H6" s="1226"/>
      <c r="I6" s="1227"/>
    </row>
    <row r="7" spans="1:9">
      <c r="A7" s="1225" t="s">
        <v>9</v>
      </c>
      <c r="B7" s="1226"/>
      <c r="C7" s="1226"/>
      <c r="D7" s="1226" t="s">
        <v>243</v>
      </c>
      <c r="E7" s="1226"/>
      <c r="F7" s="1226"/>
      <c r="G7" s="1226"/>
      <c r="H7" s="1226"/>
      <c r="I7" s="1227"/>
    </row>
    <row r="8" spans="1:9">
      <c r="A8" s="1225" t="s">
        <v>13</v>
      </c>
      <c r="B8" s="1226"/>
      <c r="C8" s="1226"/>
      <c r="D8" s="1226" t="s">
        <v>238</v>
      </c>
      <c r="E8" s="1226"/>
      <c r="F8" s="1226"/>
      <c r="G8" s="1226"/>
      <c r="H8" s="1226"/>
      <c r="I8" s="1227"/>
    </row>
    <row r="9" spans="1:9">
      <c r="A9" s="1225" t="s">
        <v>189</v>
      </c>
      <c r="B9" s="1226"/>
      <c r="C9" s="1226"/>
      <c r="D9" s="1229" t="s">
        <v>631</v>
      </c>
      <c r="E9" s="1229"/>
      <c r="F9" s="1229"/>
      <c r="G9" s="1229"/>
      <c r="H9" s="1229"/>
      <c r="I9" s="1230"/>
    </row>
    <row r="10" spans="1:9">
      <c r="A10" s="272"/>
      <c r="B10" s="272"/>
      <c r="C10" s="272"/>
      <c r="D10" s="272"/>
      <c r="E10" s="272"/>
      <c r="F10" s="272"/>
      <c r="G10" s="272"/>
      <c r="H10" s="271"/>
      <c r="I10" s="271"/>
    </row>
    <row r="11" spans="1:9">
      <c r="A11" s="1231" t="s">
        <v>188</v>
      </c>
      <c r="B11" s="1231"/>
      <c r="C11" s="1231"/>
      <c r="D11" s="1231"/>
      <c r="E11" s="1231"/>
      <c r="F11" s="1231"/>
      <c r="G11" s="1231"/>
      <c r="H11" s="1231"/>
      <c r="I11" s="1231"/>
    </row>
    <row r="12" spans="1:9">
      <c r="A12" s="1232" t="s">
        <v>1008</v>
      </c>
      <c r="B12" s="1232"/>
      <c r="C12" s="1232"/>
      <c r="D12" s="1232"/>
      <c r="E12" s="1232"/>
      <c r="F12" s="1232"/>
      <c r="G12" s="1232"/>
      <c r="H12" s="1232"/>
      <c r="I12" s="1232"/>
    </row>
    <row r="13" spans="1:9">
      <c r="A13" s="1225" t="s">
        <v>186</v>
      </c>
      <c r="B13" s="1226"/>
      <c r="C13" s="1226"/>
      <c r="D13" s="1226"/>
      <c r="E13" s="1226"/>
      <c r="F13" s="1226" t="s">
        <v>185</v>
      </c>
      <c r="G13" s="1226"/>
      <c r="H13" s="1226"/>
      <c r="I13" s="1227"/>
    </row>
    <row r="14" spans="1:9">
      <c r="A14" s="1225" t="s">
        <v>184</v>
      </c>
      <c r="B14" s="1226"/>
      <c r="C14" s="1226"/>
      <c r="D14" s="1226"/>
      <c r="E14" s="1226"/>
      <c r="F14" s="1226" t="s">
        <v>183</v>
      </c>
      <c r="G14" s="1226"/>
      <c r="H14" s="1226"/>
      <c r="I14" s="1227"/>
    </row>
    <row r="15" spans="1:9">
      <c r="A15" s="1225" t="s">
        <v>182</v>
      </c>
      <c r="B15" s="1226"/>
      <c r="C15" s="1226"/>
      <c r="D15" s="1226"/>
      <c r="E15" s="1226"/>
      <c r="F15" s="1226">
        <v>3</v>
      </c>
      <c r="G15" s="1226"/>
      <c r="H15" s="1226"/>
      <c r="I15" s="1227"/>
    </row>
    <row r="16" spans="1:9">
      <c r="A16" s="1225" t="s">
        <v>181</v>
      </c>
      <c r="B16" s="1226"/>
      <c r="C16" s="1226"/>
      <c r="D16" s="1226"/>
      <c r="E16" s="1226"/>
      <c r="F16" s="1226" t="s">
        <v>180</v>
      </c>
      <c r="G16" s="1226"/>
      <c r="H16" s="1226"/>
      <c r="I16" s="1227"/>
    </row>
    <row r="17" spans="1:9">
      <c r="A17" s="272"/>
      <c r="B17" s="272"/>
      <c r="C17" s="272"/>
      <c r="D17" s="272"/>
      <c r="E17" s="272"/>
      <c r="F17" s="272"/>
      <c r="G17" s="272"/>
      <c r="H17" s="271"/>
      <c r="I17" s="271"/>
    </row>
    <row r="18" spans="1:9">
      <c r="A18" s="1231" t="s">
        <v>179</v>
      </c>
      <c r="B18" s="1231"/>
      <c r="C18" s="1231"/>
      <c r="D18" s="1231"/>
      <c r="E18" s="1231"/>
      <c r="F18" s="1231"/>
      <c r="G18" s="1231"/>
      <c r="H18" s="1231"/>
      <c r="I18" s="1231"/>
    </row>
    <row r="19" spans="1:9">
      <c r="A19" s="1233" t="s">
        <v>178</v>
      </c>
      <c r="B19" s="1234"/>
      <c r="C19" s="1240" t="s">
        <v>355</v>
      </c>
      <c r="D19" s="1241"/>
      <c r="E19" s="1241"/>
      <c r="F19" s="1241"/>
      <c r="G19" s="1241"/>
      <c r="H19" s="1241"/>
      <c r="I19" s="1242"/>
    </row>
    <row r="20" spans="1:9" ht="25.5" customHeight="1">
      <c r="A20" s="1235"/>
      <c r="B20" s="1236"/>
      <c r="C20" s="1237" t="s">
        <v>630</v>
      </c>
      <c r="D20" s="1238"/>
      <c r="E20" s="1238"/>
      <c r="F20" s="1238"/>
      <c r="G20" s="1238"/>
      <c r="H20" s="1238"/>
      <c r="I20" s="1239"/>
    </row>
    <row r="21" spans="1:9">
      <c r="A21" s="276"/>
      <c r="B21" s="276"/>
      <c r="C21" s="272"/>
      <c r="D21" s="272"/>
      <c r="E21" s="272"/>
      <c r="F21" s="272"/>
      <c r="G21" s="272"/>
      <c r="H21" s="271"/>
      <c r="I21" s="271"/>
    </row>
    <row r="22" spans="1:9">
      <c r="A22" s="1243" t="s">
        <v>176</v>
      </c>
      <c r="B22" s="1243"/>
      <c r="C22" s="1243"/>
      <c r="D22" s="1243"/>
      <c r="E22" s="272"/>
      <c r="F22" s="272"/>
      <c r="G22" s="272"/>
      <c r="H22" s="272"/>
      <c r="I22" s="272"/>
    </row>
    <row r="23" spans="1:9">
      <c r="A23" s="1244" t="s">
        <v>175</v>
      </c>
      <c r="B23" s="1245" t="s">
        <v>174</v>
      </c>
      <c r="C23" s="1245"/>
      <c r="D23" s="1245"/>
      <c r="E23" s="1245"/>
      <c r="F23" s="1245"/>
      <c r="G23" s="1245"/>
      <c r="H23" s="1245" t="s">
        <v>173</v>
      </c>
      <c r="I23" s="1246"/>
    </row>
    <row r="24" spans="1:9" ht="27.6">
      <c r="A24" s="1244"/>
      <c r="B24" s="1245"/>
      <c r="C24" s="1245"/>
      <c r="D24" s="1245"/>
      <c r="E24" s="1245"/>
      <c r="F24" s="1245"/>
      <c r="G24" s="1245"/>
      <c r="H24" s="608" t="s">
        <v>172</v>
      </c>
      <c r="I24" s="609" t="s">
        <v>171</v>
      </c>
    </row>
    <row r="25" spans="1:9">
      <c r="A25" s="1247" t="s">
        <v>170</v>
      </c>
      <c r="B25" s="1248"/>
      <c r="C25" s="1248"/>
      <c r="D25" s="1248"/>
      <c r="E25" s="1248"/>
      <c r="F25" s="1248"/>
      <c r="G25" s="1248"/>
      <c r="H25" s="1248"/>
      <c r="I25" s="1249"/>
    </row>
    <row r="26" spans="1:9" ht="51" customHeight="1">
      <c r="A26" s="523" t="s">
        <v>629</v>
      </c>
      <c r="B26" s="1251" t="s">
        <v>628</v>
      </c>
      <c r="C26" s="1251"/>
      <c r="D26" s="1251"/>
      <c r="E26" s="1251"/>
      <c r="F26" s="1251"/>
      <c r="G26" s="1251"/>
      <c r="H26" s="610" t="s">
        <v>580</v>
      </c>
      <c r="I26" s="611" t="s">
        <v>162</v>
      </c>
    </row>
    <row r="27" spans="1:9" ht="48.75" customHeight="1">
      <c r="A27" s="523" t="s">
        <v>627</v>
      </c>
      <c r="B27" s="1251" t="s">
        <v>626</v>
      </c>
      <c r="C27" s="1251"/>
      <c r="D27" s="1251"/>
      <c r="E27" s="1251"/>
      <c r="F27" s="1251"/>
      <c r="G27" s="1251"/>
      <c r="H27" s="610" t="s">
        <v>562</v>
      </c>
      <c r="I27" s="611" t="s">
        <v>162</v>
      </c>
    </row>
    <row r="28" spans="1:9">
      <c r="A28" s="1247" t="s">
        <v>167</v>
      </c>
      <c r="B28" s="1248"/>
      <c r="C28" s="1248"/>
      <c r="D28" s="1248"/>
      <c r="E28" s="1248"/>
      <c r="F28" s="1248"/>
      <c r="G28" s="1248"/>
      <c r="H28" s="1248"/>
      <c r="I28" s="1249"/>
    </row>
    <row r="29" spans="1:9" ht="47.1" customHeight="1">
      <c r="A29" s="523" t="s">
        <v>625</v>
      </c>
      <c r="B29" s="1252" t="s">
        <v>624</v>
      </c>
      <c r="C29" s="1252"/>
      <c r="D29" s="1252"/>
      <c r="E29" s="1252"/>
      <c r="F29" s="1252"/>
      <c r="G29" s="1252"/>
      <c r="H29" s="610" t="s">
        <v>166</v>
      </c>
      <c r="I29" s="611" t="s">
        <v>164</v>
      </c>
    </row>
    <row r="30" spans="1:9" ht="56.25" customHeight="1">
      <c r="A30" s="523" t="s">
        <v>623</v>
      </c>
      <c r="B30" s="1252" t="s">
        <v>622</v>
      </c>
      <c r="C30" s="1252"/>
      <c r="D30" s="1252"/>
      <c r="E30" s="1252"/>
      <c r="F30" s="1252"/>
      <c r="G30" s="1252"/>
      <c r="H30" s="610" t="s">
        <v>560</v>
      </c>
      <c r="I30" s="611" t="s">
        <v>162</v>
      </c>
    </row>
    <row r="31" spans="1:9">
      <c r="A31" s="1247" t="s">
        <v>163</v>
      </c>
      <c r="B31" s="1248"/>
      <c r="C31" s="1248"/>
      <c r="D31" s="1248"/>
      <c r="E31" s="1248"/>
      <c r="F31" s="1248"/>
      <c r="G31" s="1248"/>
      <c r="H31" s="1248"/>
      <c r="I31" s="1249"/>
    </row>
    <row r="32" spans="1:9" ht="39" customHeight="1">
      <c r="A32" s="523" t="s">
        <v>621</v>
      </c>
      <c r="B32" s="1229" t="s">
        <v>620</v>
      </c>
      <c r="C32" s="1229"/>
      <c r="D32" s="1229"/>
      <c r="E32" s="1229"/>
      <c r="F32" s="1229"/>
      <c r="G32" s="1229"/>
      <c r="H32" s="610" t="s">
        <v>226</v>
      </c>
      <c r="I32" s="611" t="s">
        <v>162</v>
      </c>
    </row>
    <row r="33" spans="1:16" ht="54" customHeight="1">
      <c r="A33" s="523" t="s">
        <v>619</v>
      </c>
      <c r="B33" s="1253" t="s">
        <v>618</v>
      </c>
      <c r="C33" s="1254"/>
      <c r="D33" s="1254"/>
      <c r="E33" s="1254"/>
      <c r="F33" s="1254"/>
      <c r="G33" s="1255"/>
      <c r="H33" s="612" t="s">
        <v>223</v>
      </c>
      <c r="I33" s="611" t="s">
        <v>164</v>
      </c>
    </row>
    <row r="34" spans="1:16">
      <c r="A34" s="272"/>
      <c r="B34" s="272"/>
      <c r="C34" s="272"/>
      <c r="D34" s="272"/>
      <c r="E34" s="272"/>
      <c r="F34" s="272"/>
      <c r="G34" s="272"/>
      <c r="H34" s="271"/>
      <c r="I34" s="271"/>
    </row>
    <row r="35" spans="1:16">
      <c r="A35" s="522" t="s">
        <v>161</v>
      </c>
      <c r="B35" s="613"/>
      <c r="C35" s="613"/>
      <c r="D35" s="613"/>
      <c r="E35" s="613"/>
      <c r="F35" s="613"/>
      <c r="G35" s="613"/>
      <c r="H35" s="613"/>
      <c r="I35" s="613"/>
    </row>
    <row r="36" spans="1:16">
      <c r="A36" s="1256" t="s">
        <v>160</v>
      </c>
      <c r="B36" s="1256"/>
      <c r="C36" s="1256"/>
      <c r="D36" s="1256"/>
      <c r="E36" s="1256"/>
      <c r="F36" s="1256"/>
      <c r="G36" s="1256"/>
      <c r="H36" s="277">
        <v>25</v>
      </c>
      <c r="I36" s="525" t="s">
        <v>140</v>
      </c>
    </row>
    <row r="37" spans="1:16" ht="20.100000000000001" customHeight="1">
      <c r="A37" s="1257" t="s">
        <v>158</v>
      </c>
      <c r="B37" s="1229" t="s">
        <v>617</v>
      </c>
      <c r="C37" s="1229"/>
      <c r="D37" s="1229"/>
      <c r="E37" s="1229"/>
      <c r="F37" s="1229"/>
      <c r="G37" s="1229"/>
      <c r="H37" s="1229"/>
      <c r="I37" s="1230"/>
    </row>
    <row r="38" spans="1:16" ht="20.100000000000001" customHeight="1">
      <c r="A38" s="1258"/>
      <c r="B38" s="1230" t="s">
        <v>616</v>
      </c>
      <c r="C38" s="1250"/>
      <c r="D38" s="1250"/>
      <c r="E38" s="1250"/>
      <c r="F38" s="1250"/>
      <c r="G38" s="1250"/>
      <c r="H38" s="1250"/>
      <c r="I38" s="1250"/>
    </row>
    <row r="39" spans="1:16" ht="51" customHeight="1">
      <c r="A39" s="1258"/>
      <c r="B39" s="1230" t="s">
        <v>615</v>
      </c>
      <c r="C39" s="1250"/>
      <c r="D39" s="1250"/>
      <c r="E39" s="1250"/>
      <c r="F39" s="1250"/>
      <c r="G39" s="1250"/>
      <c r="H39" s="1250"/>
      <c r="I39" s="1250"/>
    </row>
    <row r="40" spans="1:16" ht="20.100000000000001" customHeight="1">
      <c r="A40" s="1258"/>
      <c r="B40" s="1230" t="s">
        <v>614</v>
      </c>
      <c r="C40" s="1250"/>
      <c r="D40" s="1250"/>
      <c r="E40" s="1250"/>
      <c r="F40" s="1250"/>
      <c r="G40" s="1250"/>
      <c r="H40" s="1250"/>
      <c r="I40" s="1250"/>
    </row>
    <row r="41" spans="1:16" ht="20.100000000000001" customHeight="1">
      <c r="A41" s="1258"/>
      <c r="B41" s="1230" t="s">
        <v>613</v>
      </c>
      <c r="C41" s="1250"/>
      <c r="D41" s="1250"/>
      <c r="E41" s="1250"/>
      <c r="F41" s="1250"/>
      <c r="G41" s="1250"/>
      <c r="H41" s="1250"/>
      <c r="I41" s="1250"/>
    </row>
    <row r="42" spans="1:16" ht="30" customHeight="1">
      <c r="A42" s="1258"/>
      <c r="B42" s="1230" t="s">
        <v>612</v>
      </c>
      <c r="C42" s="1250"/>
      <c r="D42" s="1250"/>
      <c r="E42" s="1250"/>
      <c r="F42" s="1250"/>
      <c r="G42" s="1250"/>
      <c r="H42" s="1250"/>
      <c r="I42" s="1250"/>
    </row>
    <row r="43" spans="1:16" ht="32.25" customHeight="1">
      <c r="A43" s="1258"/>
      <c r="B43" s="1230" t="s">
        <v>611</v>
      </c>
      <c r="C43" s="1250"/>
      <c r="D43" s="1250"/>
      <c r="E43" s="1250"/>
      <c r="F43" s="1250"/>
      <c r="G43" s="1250"/>
      <c r="H43" s="1250"/>
      <c r="I43" s="1250"/>
    </row>
    <row r="44" spans="1:16" ht="30" customHeight="1">
      <c r="A44" s="1258"/>
      <c r="B44" s="1230" t="s">
        <v>610</v>
      </c>
      <c r="C44" s="1250"/>
      <c r="D44" s="1250"/>
      <c r="E44" s="1250"/>
      <c r="F44" s="1250"/>
      <c r="G44" s="1250"/>
      <c r="H44" s="1250"/>
      <c r="I44" s="1250"/>
    </row>
    <row r="45" spans="1:16" ht="33" customHeight="1">
      <c r="A45" s="1258"/>
      <c r="B45" s="1230" t="s">
        <v>609</v>
      </c>
      <c r="C45" s="1250"/>
      <c r="D45" s="1250"/>
      <c r="E45" s="1250"/>
      <c r="F45" s="1250"/>
      <c r="G45" s="1250"/>
      <c r="H45" s="1250"/>
      <c r="I45" s="1250"/>
    </row>
    <row r="46" spans="1:16" ht="20.100000000000001" customHeight="1">
      <c r="A46" s="1259"/>
      <c r="B46" s="1230" t="s">
        <v>608</v>
      </c>
      <c r="C46" s="1250"/>
      <c r="D46" s="1250"/>
      <c r="E46" s="1250"/>
      <c r="F46" s="1250"/>
      <c r="G46" s="1250"/>
      <c r="H46" s="1250"/>
      <c r="I46" s="1250"/>
      <c r="J46" s="272"/>
    </row>
    <row r="47" spans="1:16" ht="20.100000000000001" customHeight="1">
      <c r="A47" s="1259"/>
      <c r="B47" s="1253" t="s">
        <v>607</v>
      </c>
      <c r="C47" s="1254"/>
      <c r="D47" s="1254"/>
      <c r="E47" s="1254"/>
      <c r="F47" s="1254"/>
      <c r="G47" s="1254"/>
      <c r="H47" s="1254"/>
      <c r="I47" s="1254"/>
      <c r="J47" s="276"/>
      <c r="K47" s="276"/>
      <c r="L47" s="276"/>
      <c r="M47" s="276"/>
      <c r="N47" s="276"/>
      <c r="O47" s="276"/>
      <c r="P47" s="276"/>
    </row>
    <row r="48" spans="1:16" ht="20.100000000000001" customHeight="1">
      <c r="A48" s="1259"/>
      <c r="B48" s="1253" t="s">
        <v>606</v>
      </c>
      <c r="C48" s="1254"/>
      <c r="D48" s="1254"/>
      <c r="E48" s="1254"/>
      <c r="F48" s="1254"/>
      <c r="G48" s="1254"/>
      <c r="H48" s="1254"/>
      <c r="I48" s="1254"/>
      <c r="J48" s="276"/>
      <c r="K48" s="276"/>
      <c r="L48" s="276"/>
      <c r="M48" s="276"/>
      <c r="N48" s="276"/>
      <c r="O48" s="276"/>
      <c r="P48" s="276"/>
    </row>
    <row r="49" spans="1:16" ht="20.100000000000001" customHeight="1">
      <c r="A49" s="1259"/>
      <c r="B49" s="1253" t="s">
        <v>605</v>
      </c>
      <c r="C49" s="1254"/>
      <c r="D49" s="1254"/>
      <c r="E49" s="1254"/>
      <c r="F49" s="1254"/>
      <c r="G49" s="1254"/>
      <c r="H49" s="1254"/>
      <c r="I49" s="1254"/>
      <c r="J49" s="276"/>
      <c r="K49" s="276"/>
      <c r="L49" s="276"/>
      <c r="M49" s="276"/>
      <c r="N49" s="276"/>
      <c r="O49" s="276"/>
      <c r="P49" s="276"/>
    </row>
    <row r="50" spans="1:16" ht="30" customHeight="1">
      <c r="A50" s="1259"/>
      <c r="B50" s="1253" t="s">
        <v>604</v>
      </c>
      <c r="C50" s="1254"/>
      <c r="D50" s="1254"/>
      <c r="E50" s="1254"/>
      <c r="F50" s="1254"/>
      <c r="G50" s="1254"/>
      <c r="H50" s="1254"/>
      <c r="I50" s="1254"/>
      <c r="J50" s="276"/>
      <c r="K50" s="276"/>
      <c r="L50" s="276"/>
      <c r="M50" s="276"/>
      <c r="N50" s="276"/>
      <c r="O50" s="276"/>
      <c r="P50" s="276"/>
    </row>
    <row r="51" spans="1:16" ht="20.100000000000001" customHeight="1">
      <c r="A51" s="1259"/>
      <c r="B51" s="1253" t="s">
        <v>603</v>
      </c>
      <c r="C51" s="1254"/>
      <c r="D51" s="1254"/>
      <c r="E51" s="1254"/>
      <c r="F51" s="1254"/>
      <c r="G51" s="1254"/>
      <c r="H51" s="1254"/>
      <c r="I51" s="1254"/>
      <c r="J51" s="272"/>
    </row>
    <row r="52" spans="1:16" ht="14.7" customHeight="1">
      <c r="A52" s="1260" t="s">
        <v>157</v>
      </c>
      <c r="B52" s="1261"/>
      <c r="C52" s="1262"/>
      <c r="D52" s="1263" t="s">
        <v>602</v>
      </c>
      <c r="E52" s="1264"/>
      <c r="F52" s="1264"/>
      <c r="G52" s="1264"/>
      <c r="H52" s="1264"/>
      <c r="I52" s="1264"/>
    </row>
    <row r="53" spans="1:16" ht="53.25" customHeight="1">
      <c r="A53" s="1267" t="s">
        <v>156</v>
      </c>
      <c r="B53" s="1267"/>
      <c r="C53" s="1268"/>
      <c r="D53" s="1269" t="s">
        <v>2982</v>
      </c>
      <c r="E53" s="1267"/>
      <c r="F53" s="1267"/>
      <c r="G53" s="1267"/>
      <c r="H53" s="1267"/>
      <c r="I53" s="1267"/>
    </row>
    <row r="54" spans="1:16">
      <c r="A54" s="1270" t="s">
        <v>213</v>
      </c>
      <c r="B54" s="1270"/>
      <c r="C54" s="1270"/>
      <c r="D54" s="1270"/>
      <c r="E54" s="1270"/>
      <c r="F54" s="1270"/>
      <c r="G54" s="1270"/>
      <c r="H54" s="275">
        <v>20</v>
      </c>
      <c r="I54" s="274" t="s">
        <v>140</v>
      </c>
    </row>
    <row r="55" spans="1:16" ht="31.5" customHeight="1">
      <c r="A55" s="1275" t="s">
        <v>158</v>
      </c>
      <c r="B55" s="1279" t="s">
        <v>601</v>
      </c>
      <c r="C55" s="1279"/>
      <c r="D55" s="1279"/>
      <c r="E55" s="1279"/>
      <c r="F55" s="1279"/>
      <c r="G55" s="1279"/>
      <c r="H55" s="1279"/>
      <c r="I55" s="1253"/>
    </row>
    <row r="56" spans="1:16" ht="35.25" customHeight="1">
      <c r="A56" s="1276"/>
      <c r="B56" s="1253" t="s">
        <v>600</v>
      </c>
      <c r="C56" s="1254"/>
      <c r="D56" s="1254"/>
      <c r="E56" s="1254"/>
      <c r="F56" s="1254"/>
      <c r="G56" s="1254"/>
      <c r="H56" s="1254"/>
      <c r="I56" s="1254"/>
    </row>
    <row r="57" spans="1:16" ht="21" customHeight="1">
      <c r="A57" s="1276"/>
      <c r="B57" s="1253" t="s">
        <v>599</v>
      </c>
      <c r="C57" s="1254"/>
      <c r="D57" s="1254"/>
      <c r="E57" s="1254"/>
      <c r="F57" s="1254"/>
      <c r="G57" s="1254"/>
      <c r="H57" s="1254"/>
      <c r="I57" s="1254"/>
    </row>
    <row r="58" spans="1:16" ht="34.5" customHeight="1">
      <c r="A58" s="1276"/>
      <c r="B58" s="1253" t="s">
        <v>598</v>
      </c>
      <c r="C58" s="1254"/>
      <c r="D58" s="1254"/>
      <c r="E58" s="1254"/>
      <c r="F58" s="1254"/>
      <c r="G58" s="1254"/>
      <c r="H58" s="1254"/>
      <c r="I58" s="1254"/>
    </row>
    <row r="59" spans="1:16" ht="33.75" customHeight="1">
      <c r="A59" s="1276"/>
      <c r="B59" s="1253" t="s">
        <v>597</v>
      </c>
      <c r="C59" s="1254"/>
      <c r="D59" s="1254"/>
      <c r="E59" s="1254"/>
      <c r="F59" s="1254"/>
      <c r="G59" s="1254"/>
      <c r="H59" s="1254"/>
      <c r="I59" s="1254"/>
    </row>
    <row r="60" spans="1:16" ht="14.7" customHeight="1">
      <c r="A60" s="1277"/>
      <c r="B60" s="1265" t="s">
        <v>596</v>
      </c>
      <c r="C60" s="1266"/>
      <c r="D60" s="1266"/>
      <c r="E60" s="1266"/>
      <c r="F60" s="1266"/>
      <c r="G60" s="1266"/>
      <c r="H60" s="1266"/>
      <c r="I60" s="1266"/>
    </row>
    <row r="61" spans="1:16">
      <c r="A61" s="1277"/>
      <c r="B61" s="1265" t="s">
        <v>595</v>
      </c>
      <c r="C61" s="1266"/>
      <c r="D61" s="1266"/>
      <c r="E61" s="1266"/>
      <c r="F61" s="1266"/>
      <c r="G61" s="1266"/>
      <c r="H61" s="1266"/>
      <c r="I61" s="1266"/>
    </row>
    <row r="62" spans="1:16">
      <c r="A62" s="1277"/>
      <c r="B62" s="1265" t="s">
        <v>594</v>
      </c>
      <c r="C62" s="1266"/>
      <c r="D62" s="1266"/>
      <c r="E62" s="1266"/>
      <c r="F62" s="1266"/>
      <c r="G62" s="1266"/>
      <c r="H62" s="1266"/>
      <c r="I62" s="1266"/>
    </row>
    <row r="63" spans="1:16">
      <c r="A63" s="1278"/>
      <c r="B63" s="1265" t="s">
        <v>593</v>
      </c>
      <c r="C63" s="1266"/>
      <c r="D63" s="1266"/>
      <c r="E63" s="1266"/>
      <c r="F63" s="1266"/>
      <c r="G63" s="1266"/>
      <c r="H63" s="1266"/>
      <c r="I63" s="1266"/>
    </row>
    <row r="64" spans="1:16">
      <c r="A64" s="1271" t="s">
        <v>157</v>
      </c>
      <c r="B64" s="1272"/>
      <c r="C64" s="1272"/>
      <c r="D64" s="1272" t="s">
        <v>592</v>
      </c>
      <c r="E64" s="1272"/>
      <c r="F64" s="1272"/>
      <c r="G64" s="1272"/>
      <c r="H64" s="1272"/>
      <c r="I64" s="1280"/>
    </row>
    <row r="65" spans="1:10" ht="36" customHeight="1">
      <c r="A65" s="1268" t="s">
        <v>156</v>
      </c>
      <c r="B65" s="1252"/>
      <c r="C65" s="1252"/>
      <c r="D65" s="1273" t="s">
        <v>591</v>
      </c>
      <c r="E65" s="1273"/>
      <c r="F65" s="1273"/>
      <c r="G65" s="1273"/>
      <c r="H65" s="1273"/>
      <c r="I65" s="1274"/>
    </row>
    <row r="66" spans="1:10">
      <c r="A66" s="524"/>
      <c r="B66" s="524"/>
      <c r="C66" s="524"/>
      <c r="D66" s="524"/>
      <c r="E66" s="524"/>
      <c r="F66" s="524"/>
      <c r="G66" s="524"/>
      <c r="H66" s="524"/>
      <c r="I66" s="524"/>
    </row>
    <row r="67" spans="1:10">
      <c r="A67" s="522" t="s">
        <v>155</v>
      </c>
      <c r="B67" s="613"/>
      <c r="C67" s="613"/>
      <c r="D67" s="613"/>
      <c r="E67" s="613"/>
      <c r="F67" s="613"/>
      <c r="G67" s="613"/>
      <c r="H67" s="613"/>
      <c r="I67" s="613"/>
    </row>
    <row r="68" spans="1:10" ht="24" customHeight="1">
      <c r="A68" s="1281" t="s">
        <v>154</v>
      </c>
      <c r="B68" s="1281"/>
      <c r="C68" s="1240" t="s">
        <v>590</v>
      </c>
      <c r="D68" s="1240"/>
      <c r="E68" s="1240"/>
      <c r="F68" s="1240"/>
      <c r="G68" s="1240"/>
      <c r="H68" s="1240"/>
      <c r="I68" s="1284"/>
    </row>
    <row r="69" spans="1:10" ht="21.75" customHeight="1">
      <c r="A69" s="1282"/>
      <c r="B69" s="1282"/>
      <c r="C69" s="1285" t="s">
        <v>589</v>
      </c>
      <c r="D69" s="1285"/>
      <c r="E69" s="1285"/>
      <c r="F69" s="1285"/>
      <c r="G69" s="1285"/>
      <c r="H69" s="1285"/>
      <c r="I69" s="1286"/>
    </row>
    <row r="70" spans="1:10" ht="38.25" customHeight="1">
      <c r="A70" s="1282"/>
      <c r="B70" s="1282"/>
      <c r="C70" s="1253" t="s">
        <v>588</v>
      </c>
      <c r="D70" s="1254"/>
      <c r="E70" s="1254"/>
      <c r="F70" s="1254"/>
      <c r="G70" s="1254"/>
      <c r="H70" s="1254"/>
      <c r="I70" s="1254"/>
    </row>
    <row r="71" spans="1:10" ht="42" customHeight="1">
      <c r="A71" s="1283"/>
      <c r="B71" s="1283"/>
      <c r="C71" s="1253" t="s">
        <v>587</v>
      </c>
      <c r="D71" s="1254"/>
      <c r="E71" s="1254"/>
      <c r="F71" s="1254"/>
      <c r="G71" s="1254"/>
      <c r="H71" s="1254"/>
      <c r="I71" s="1254"/>
    </row>
    <row r="72" spans="1:10" ht="32.25" customHeight="1">
      <c r="A72" s="1281" t="s">
        <v>153</v>
      </c>
      <c r="B72" s="1287"/>
      <c r="C72" s="1285" t="s">
        <v>586</v>
      </c>
      <c r="D72" s="1285"/>
      <c r="E72" s="1285"/>
      <c r="F72" s="1285"/>
      <c r="G72" s="1285"/>
      <c r="H72" s="1285"/>
      <c r="I72" s="1286"/>
    </row>
    <row r="73" spans="1:10" ht="37.5" customHeight="1">
      <c r="A73" s="1282"/>
      <c r="B73" s="1288"/>
      <c r="C73" s="1229" t="s">
        <v>585</v>
      </c>
      <c r="D73" s="1229"/>
      <c r="E73" s="1229"/>
      <c r="F73" s="1229"/>
      <c r="G73" s="1229"/>
      <c r="H73" s="1229"/>
      <c r="I73" s="1230"/>
    </row>
    <row r="74" spans="1:10" ht="28.2" customHeight="1">
      <c r="A74" s="1282"/>
      <c r="B74" s="1288"/>
      <c r="C74" s="1279" t="s">
        <v>584</v>
      </c>
      <c r="D74" s="1279"/>
      <c r="E74" s="1279"/>
      <c r="F74" s="1279"/>
      <c r="G74" s="1279"/>
      <c r="H74" s="1279"/>
      <c r="I74" s="1253"/>
      <c r="J74" s="272"/>
    </row>
    <row r="75" spans="1:10" ht="49.5" customHeight="1">
      <c r="A75" s="1282"/>
      <c r="B75" s="1288"/>
      <c r="C75" s="1279" t="s">
        <v>583</v>
      </c>
      <c r="D75" s="1279"/>
      <c r="E75" s="1279"/>
      <c r="F75" s="1279"/>
      <c r="G75" s="1279"/>
      <c r="H75" s="1279"/>
      <c r="I75" s="1253"/>
      <c r="J75" s="272"/>
    </row>
    <row r="76" spans="1:10" ht="31.5" customHeight="1">
      <c r="A76" s="1282"/>
      <c r="B76" s="1288"/>
      <c r="C76" s="1291" t="s">
        <v>582</v>
      </c>
      <c r="D76" s="1292"/>
      <c r="E76" s="1292"/>
      <c r="F76" s="1292"/>
      <c r="G76" s="1292"/>
      <c r="H76" s="1292"/>
      <c r="I76" s="1292"/>
    </row>
    <row r="77" spans="1:10" ht="18" customHeight="1">
      <c r="A77" s="1283"/>
      <c r="B77" s="1289"/>
      <c r="C77" s="1229" t="s">
        <v>581</v>
      </c>
      <c r="D77" s="1229"/>
      <c r="E77" s="1229"/>
      <c r="F77" s="1229"/>
      <c r="G77" s="1229"/>
      <c r="H77" s="1229"/>
      <c r="I77" s="1230"/>
    </row>
    <row r="78" spans="1:10">
      <c r="A78" s="272"/>
      <c r="B78" s="272"/>
      <c r="C78" s="272"/>
      <c r="D78" s="272"/>
      <c r="E78" s="272"/>
      <c r="F78" s="272"/>
      <c r="G78" s="272"/>
      <c r="H78" s="271"/>
      <c r="I78" s="271"/>
    </row>
    <row r="79" spans="1:10">
      <c r="A79" s="269" t="s">
        <v>152</v>
      </c>
      <c r="B79" s="269"/>
      <c r="C79" s="269"/>
      <c r="D79" s="269"/>
      <c r="E79" s="269"/>
      <c r="F79" s="269"/>
      <c r="G79" s="269"/>
      <c r="H79" s="272"/>
      <c r="I79" s="272"/>
    </row>
    <row r="80" spans="1:10" ht="28.5" customHeight="1">
      <c r="A80" s="524" t="s">
        <v>2994</v>
      </c>
      <c r="B80" s="1250" t="s">
        <v>332</v>
      </c>
      <c r="C80" s="1250"/>
      <c r="D80" s="1250"/>
      <c r="E80" s="1250"/>
      <c r="F80" s="1250"/>
      <c r="G80" s="1250"/>
      <c r="H80" s="268">
        <v>4.5</v>
      </c>
      <c r="I80" s="261" t="s">
        <v>329</v>
      </c>
    </row>
    <row r="81" spans="1:9">
      <c r="A81" s="524" t="s">
        <v>2994</v>
      </c>
      <c r="B81" s="1250" t="s">
        <v>330</v>
      </c>
      <c r="C81" s="1250"/>
      <c r="D81" s="1250"/>
      <c r="E81" s="1250"/>
      <c r="F81" s="1250"/>
      <c r="G81" s="1250"/>
      <c r="H81" s="262">
        <v>0.5</v>
      </c>
      <c r="I81" s="261" t="s">
        <v>329</v>
      </c>
    </row>
    <row r="82" spans="1:9">
      <c r="A82" s="1290" t="s">
        <v>149</v>
      </c>
      <c r="B82" s="1290"/>
      <c r="C82" s="1290"/>
      <c r="D82" s="1290"/>
      <c r="E82" s="1290"/>
      <c r="F82" s="1290"/>
      <c r="G82" s="1290"/>
      <c r="H82" s="267"/>
      <c r="I82" s="266"/>
    </row>
    <row r="83" spans="1:9" ht="14.7" customHeight="1">
      <c r="A83" s="1250" t="s">
        <v>148</v>
      </c>
      <c r="B83" s="1250"/>
      <c r="C83" s="1250"/>
      <c r="D83" s="1250"/>
      <c r="E83" s="1250"/>
      <c r="F83" s="263">
        <f>+SUM(F84:F90)</f>
        <v>49</v>
      </c>
      <c r="G83" s="263" t="s">
        <v>140</v>
      </c>
      <c r="H83" s="262">
        <f>+F83/25</f>
        <v>1.96</v>
      </c>
      <c r="I83" s="261" t="s">
        <v>329</v>
      </c>
    </row>
    <row r="84" spans="1:9">
      <c r="A84" s="614" t="s">
        <v>12</v>
      </c>
      <c r="B84" s="1293" t="s">
        <v>14</v>
      </c>
      <c r="C84" s="1293"/>
      <c r="D84" s="1293"/>
      <c r="E84" s="1293"/>
      <c r="F84" s="263">
        <v>25</v>
      </c>
      <c r="G84" s="263" t="s">
        <v>140</v>
      </c>
      <c r="H84" s="265"/>
      <c r="I84" s="264"/>
    </row>
    <row r="85" spans="1:9">
      <c r="A85" s="613"/>
      <c r="B85" s="1293" t="s">
        <v>147</v>
      </c>
      <c r="C85" s="1293"/>
      <c r="D85" s="1293"/>
      <c r="E85" s="1293"/>
      <c r="F85" s="263">
        <v>20</v>
      </c>
      <c r="G85" s="263" t="s">
        <v>140</v>
      </c>
      <c r="H85" s="615"/>
      <c r="I85" s="616"/>
    </row>
    <row r="86" spans="1:9">
      <c r="A86" s="613"/>
      <c r="B86" s="1293" t="s">
        <v>146</v>
      </c>
      <c r="C86" s="1293"/>
      <c r="D86" s="1293"/>
      <c r="E86" s="1293"/>
      <c r="F86" s="263">
        <v>2</v>
      </c>
      <c r="G86" s="263" t="s">
        <v>140</v>
      </c>
      <c r="H86" s="615"/>
      <c r="I86" s="616"/>
    </row>
    <row r="87" spans="1:9">
      <c r="A87" s="613"/>
      <c r="B87" s="1293" t="s">
        <v>145</v>
      </c>
      <c r="C87" s="1293"/>
      <c r="D87" s="1293"/>
      <c r="E87" s="1293"/>
      <c r="F87" s="263">
        <v>0</v>
      </c>
      <c r="G87" s="263" t="s">
        <v>140</v>
      </c>
      <c r="H87" s="615"/>
      <c r="I87" s="616"/>
    </row>
    <row r="88" spans="1:9">
      <c r="A88" s="613"/>
      <c r="B88" s="1293" t="s">
        <v>144</v>
      </c>
      <c r="C88" s="1293"/>
      <c r="D88" s="1293"/>
      <c r="E88" s="1293"/>
      <c r="F88" s="263">
        <v>0</v>
      </c>
      <c r="G88" s="263" t="s">
        <v>140</v>
      </c>
      <c r="H88" s="615"/>
      <c r="I88" s="616"/>
    </row>
    <row r="89" spans="1:9">
      <c r="A89" s="613"/>
      <c r="B89" s="1293" t="s">
        <v>143</v>
      </c>
      <c r="C89" s="1293"/>
      <c r="D89" s="1293"/>
      <c r="E89" s="1293"/>
      <c r="F89" s="263">
        <v>2</v>
      </c>
      <c r="G89" s="263" t="s">
        <v>140</v>
      </c>
      <c r="H89" s="265"/>
      <c r="I89" s="264"/>
    </row>
    <row r="90" spans="1:9" ht="36" customHeight="1">
      <c r="A90" s="1250" t="s">
        <v>142</v>
      </c>
      <c r="B90" s="1250"/>
      <c r="C90" s="1250"/>
      <c r="D90" s="1250"/>
      <c r="E90" s="1250"/>
      <c r="F90" s="263">
        <v>0</v>
      </c>
      <c r="G90" s="263" t="s">
        <v>140</v>
      </c>
      <c r="H90" s="263">
        <v>0</v>
      </c>
      <c r="I90" s="261" t="s">
        <v>329</v>
      </c>
    </row>
    <row r="91" spans="1:9">
      <c r="A91" s="1293" t="s">
        <v>141</v>
      </c>
      <c r="B91" s="1293"/>
      <c r="C91" s="1293"/>
      <c r="D91" s="1293"/>
      <c r="E91" s="1293"/>
      <c r="F91" s="263">
        <v>76</v>
      </c>
      <c r="G91" s="263" t="s">
        <v>140</v>
      </c>
      <c r="H91" s="262">
        <v>3</v>
      </c>
      <c r="I91" s="261" t="s">
        <v>329</v>
      </c>
    </row>
  </sheetData>
  <mergeCells count="97">
    <mergeCell ref="A90:E90"/>
    <mergeCell ref="A91:E91"/>
    <mergeCell ref="B84:E84"/>
    <mergeCell ref="B85:E85"/>
    <mergeCell ref="B86:E86"/>
    <mergeCell ref="B87:E87"/>
    <mergeCell ref="B88:E88"/>
    <mergeCell ref="B89:E89"/>
    <mergeCell ref="A83:E83"/>
    <mergeCell ref="A68:B71"/>
    <mergeCell ref="C68:I68"/>
    <mergeCell ref="C69:I69"/>
    <mergeCell ref="C70:I70"/>
    <mergeCell ref="C71:I71"/>
    <mergeCell ref="A72:B77"/>
    <mergeCell ref="C72:I72"/>
    <mergeCell ref="B80:G80"/>
    <mergeCell ref="C73:I73"/>
    <mergeCell ref="A82:G82"/>
    <mergeCell ref="C74:I74"/>
    <mergeCell ref="C75:I75"/>
    <mergeCell ref="C76:I76"/>
    <mergeCell ref="C77:I77"/>
    <mergeCell ref="B81:G81"/>
    <mergeCell ref="B62:I62"/>
    <mergeCell ref="B63:I63"/>
    <mergeCell ref="A64:C64"/>
    <mergeCell ref="A65:C65"/>
    <mergeCell ref="D65:I65"/>
    <mergeCell ref="A55:A63"/>
    <mergeCell ref="B55:I55"/>
    <mergeCell ref="B56:I56"/>
    <mergeCell ref="B57:I57"/>
    <mergeCell ref="D64:I64"/>
    <mergeCell ref="A52:C52"/>
    <mergeCell ref="D52:I52"/>
    <mergeCell ref="B59:I59"/>
    <mergeCell ref="B60:I60"/>
    <mergeCell ref="B61:I61"/>
    <mergeCell ref="A53:C53"/>
    <mergeCell ref="D53:I53"/>
    <mergeCell ref="A54:G54"/>
    <mergeCell ref="B58:I58"/>
    <mergeCell ref="B48:I48"/>
    <mergeCell ref="B49:I49"/>
    <mergeCell ref="B50:I50"/>
    <mergeCell ref="B51:I51"/>
    <mergeCell ref="B42:I42"/>
    <mergeCell ref="B43:I43"/>
    <mergeCell ref="B47:I47"/>
    <mergeCell ref="B38:I38"/>
    <mergeCell ref="B39:I39"/>
    <mergeCell ref="B40:I40"/>
    <mergeCell ref="B45:I45"/>
    <mergeCell ref="B46:I46"/>
    <mergeCell ref="B44:I44"/>
    <mergeCell ref="A23:A24"/>
    <mergeCell ref="B23:G24"/>
    <mergeCell ref="H23:I23"/>
    <mergeCell ref="A25:I25"/>
    <mergeCell ref="B41:I41"/>
    <mergeCell ref="B26:G26"/>
    <mergeCell ref="B27:G27"/>
    <mergeCell ref="A28:I28"/>
    <mergeCell ref="B29:G29"/>
    <mergeCell ref="B30:G30"/>
    <mergeCell ref="A31:I31"/>
    <mergeCell ref="B32:G32"/>
    <mergeCell ref="B33:G33"/>
    <mergeCell ref="A36:G36"/>
    <mergeCell ref="A37:A51"/>
    <mergeCell ref="B37:I37"/>
    <mergeCell ref="A18:I18"/>
    <mergeCell ref="A19:B20"/>
    <mergeCell ref="C20:I20"/>
    <mergeCell ref="C19:I19"/>
    <mergeCell ref="A22:D22"/>
    <mergeCell ref="A14:E14"/>
    <mergeCell ref="F14:I14"/>
    <mergeCell ref="A15:E15"/>
    <mergeCell ref="F15:I15"/>
    <mergeCell ref="A16:E16"/>
    <mergeCell ref="F16:I16"/>
    <mergeCell ref="A9:C9"/>
    <mergeCell ref="D9:I9"/>
    <mergeCell ref="A11:I11"/>
    <mergeCell ref="A12:I12"/>
    <mergeCell ref="A13:E13"/>
    <mergeCell ref="F13:I13"/>
    <mergeCell ref="A2:I2"/>
    <mergeCell ref="A8:C8"/>
    <mergeCell ref="D8:I8"/>
    <mergeCell ref="A5:I5"/>
    <mergeCell ref="A6:C6"/>
    <mergeCell ref="D6:I6"/>
    <mergeCell ref="A7:C7"/>
    <mergeCell ref="D7:I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12" workbookViewId="0"/>
  </sheetViews>
  <sheetFormatPr defaultColWidth="7.8984375" defaultRowHeight="13.8"/>
  <cols>
    <col min="1" max="1" width="8.19921875" style="225" customWidth="1"/>
    <col min="2" max="2" width="10.59765625" style="225" customWidth="1"/>
    <col min="3" max="3" width="5.19921875" style="225" customWidth="1"/>
    <col min="4" max="4" width="19.59765625" style="225" customWidth="1"/>
    <col min="5" max="5" width="8.19921875" style="225" customWidth="1"/>
    <col min="6" max="6" width="7.8984375" style="225" customWidth="1"/>
    <col min="7" max="7" width="11.5" style="225" customWidth="1"/>
    <col min="8" max="8" width="8.69921875" style="225" customWidth="1"/>
    <col min="9" max="16384" width="7.8984375" style="225"/>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54</v>
      </c>
      <c r="B5" s="993"/>
      <c r="C5" s="993"/>
      <c r="D5" s="993"/>
      <c r="E5" s="993"/>
      <c r="F5" s="993"/>
      <c r="G5" s="993"/>
      <c r="H5" s="993"/>
    </row>
    <row r="6" spans="1:8" s="423" customFormat="1" ht="17.399999999999999" customHeight="1">
      <c r="A6" s="1295" t="s">
        <v>10</v>
      </c>
      <c r="B6" s="1191"/>
      <c r="C6" s="1191"/>
      <c r="D6" s="1191">
        <v>3</v>
      </c>
      <c r="E6" s="1191"/>
      <c r="F6" s="1191"/>
      <c r="G6" s="1191"/>
      <c r="H6" s="1182"/>
    </row>
    <row r="7" spans="1:8" s="423" customFormat="1" ht="17.399999999999999" customHeight="1">
      <c r="A7" s="1295" t="s">
        <v>9</v>
      </c>
      <c r="B7" s="1191"/>
      <c r="C7" s="1191"/>
      <c r="D7" s="1192" t="s">
        <v>243</v>
      </c>
      <c r="E7" s="1192"/>
      <c r="F7" s="1192"/>
      <c r="G7" s="1192"/>
      <c r="H7" s="1193"/>
    </row>
    <row r="8" spans="1:8" s="423" customFormat="1" ht="17.399999999999999" customHeight="1">
      <c r="A8" s="1295" t="s">
        <v>13</v>
      </c>
      <c r="B8" s="1191"/>
      <c r="C8" s="1191"/>
      <c r="D8" s="1195" t="s">
        <v>190</v>
      </c>
      <c r="E8" s="1195"/>
      <c r="F8" s="1195"/>
      <c r="G8" s="1195"/>
      <c r="H8" s="1196"/>
    </row>
    <row r="9" spans="1:8" s="423" customFormat="1" ht="17.399999999999999" customHeight="1">
      <c r="A9" s="1295" t="s">
        <v>189</v>
      </c>
      <c r="B9" s="1191"/>
      <c r="C9" s="1191"/>
      <c r="D9" s="1195" t="s">
        <v>237</v>
      </c>
      <c r="E9" s="1195"/>
      <c r="F9" s="1195"/>
      <c r="G9" s="1195"/>
      <c r="H9" s="1196"/>
    </row>
    <row r="10" spans="1:8" s="423" customFormat="1" ht="10.35" customHeight="1"/>
    <row r="11" spans="1:8" s="423" customFormat="1" ht="15" customHeight="1">
      <c r="A11" s="1301" t="s">
        <v>188</v>
      </c>
      <c r="B11" s="1301"/>
      <c r="C11" s="1301"/>
      <c r="D11" s="1301"/>
      <c r="E11" s="1301"/>
      <c r="F11" s="1301"/>
      <c r="G11" s="1301"/>
      <c r="H11" s="1301"/>
    </row>
    <row r="12" spans="1:8" s="423" customFormat="1" ht="17.850000000000001" customHeight="1">
      <c r="A12" s="1302" t="s">
        <v>1008</v>
      </c>
      <c r="B12" s="1302"/>
      <c r="C12" s="1302"/>
      <c r="D12" s="1302"/>
      <c r="E12" s="1302"/>
      <c r="F12" s="1302"/>
      <c r="G12" s="1302"/>
      <c r="H12" s="1302"/>
    </row>
    <row r="13" spans="1:8" s="423" customFormat="1" ht="17.850000000000001" customHeight="1">
      <c r="A13" s="1295" t="s">
        <v>186</v>
      </c>
      <c r="B13" s="1191"/>
      <c r="C13" s="1191"/>
      <c r="D13" s="1191"/>
      <c r="E13" s="1191" t="s">
        <v>185</v>
      </c>
      <c r="F13" s="1191"/>
      <c r="G13" s="1191"/>
      <c r="H13" s="1182"/>
    </row>
    <row r="14" spans="1:8" s="423" customFormat="1" ht="17.850000000000001" customHeight="1">
      <c r="A14" s="1295" t="s">
        <v>184</v>
      </c>
      <c r="B14" s="1191"/>
      <c r="C14" s="1191"/>
      <c r="D14" s="1191"/>
      <c r="E14" s="1191" t="s">
        <v>183</v>
      </c>
      <c r="F14" s="1191"/>
      <c r="G14" s="1191"/>
      <c r="H14" s="1182"/>
    </row>
    <row r="15" spans="1:8" s="423" customFormat="1" ht="17.850000000000001" customHeight="1">
      <c r="A15" s="1295" t="s">
        <v>182</v>
      </c>
      <c r="B15" s="1191"/>
      <c r="C15" s="1191"/>
      <c r="D15" s="1191"/>
      <c r="E15" s="1194" t="s">
        <v>236</v>
      </c>
      <c r="F15" s="1194"/>
      <c r="G15" s="1194"/>
      <c r="H15" s="1180"/>
    </row>
    <row r="16" spans="1:8" s="423" customFormat="1" ht="17.850000000000001" customHeight="1">
      <c r="A16" s="1295" t="s">
        <v>181</v>
      </c>
      <c r="B16" s="1191"/>
      <c r="C16" s="1191"/>
      <c r="D16" s="1191"/>
      <c r="E16" s="1191" t="s">
        <v>180</v>
      </c>
      <c r="F16" s="1191"/>
      <c r="G16" s="1191"/>
      <c r="H16" s="1182"/>
    </row>
    <row r="17" spans="1:8" s="423" customFormat="1" ht="10.35" customHeight="1"/>
    <row r="18" spans="1:8" s="423" customFormat="1" ht="15" customHeight="1">
      <c r="A18" s="1301" t="s">
        <v>179</v>
      </c>
      <c r="B18" s="1301"/>
      <c r="C18" s="1301"/>
      <c r="D18" s="1301"/>
      <c r="E18" s="1301"/>
      <c r="F18" s="1301"/>
      <c r="G18" s="1301"/>
      <c r="H18" s="1301"/>
    </row>
    <row r="19" spans="1:8" s="423" customFormat="1" ht="39" customHeight="1">
      <c r="A19" s="892" t="s">
        <v>178</v>
      </c>
      <c r="B19" s="892"/>
      <c r="C19" s="932" t="s">
        <v>274</v>
      </c>
      <c r="D19" s="932"/>
      <c r="E19" s="932"/>
      <c r="F19" s="932"/>
      <c r="G19" s="932"/>
      <c r="H19" s="928"/>
    </row>
    <row r="20" spans="1:8" s="423" customFormat="1" ht="10.35" customHeight="1"/>
    <row r="21" spans="1:8" s="423" customFormat="1" ht="15" customHeight="1">
      <c r="A21" s="1298" t="s">
        <v>176</v>
      </c>
      <c r="B21" s="1298"/>
      <c r="C21" s="1298"/>
      <c r="D21" s="1298"/>
    </row>
    <row r="22" spans="1:8" s="423" customFormat="1">
      <c r="A22" s="933" t="s">
        <v>175</v>
      </c>
      <c r="B22" s="934" t="s">
        <v>174</v>
      </c>
      <c r="C22" s="934"/>
      <c r="D22" s="934"/>
      <c r="E22" s="934"/>
      <c r="F22" s="934"/>
      <c r="G22" s="934" t="s">
        <v>173</v>
      </c>
      <c r="H22" s="935"/>
    </row>
    <row r="23" spans="1:8" s="423" customFormat="1" ht="33.75" customHeight="1">
      <c r="A23" s="933"/>
      <c r="B23" s="934"/>
      <c r="C23" s="934"/>
      <c r="D23" s="934"/>
      <c r="E23" s="934"/>
      <c r="F23" s="934"/>
      <c r="G23" s="425" t="s">
        <v>172</v>
      </c>
      <c r="H23" s="426" t="s">
        <v>171</v>
      </c>
    </row>
    <row r="24" spans="1:8" s="423" customFormat="1" ht="17.850000000000001" customHeight="1">
      <c r="A24" s="933" t="s">
        <v>170</v>
      </c>
      <c r="B24" s="934"/>
      <c r="C24" s="934"/>
      <c r="D24" s="934"/>
      <c r="E24" s="934"/>
      <c r="F24" s="934"/>
      <c r="G24" s="934"/>
      <c r="H24" s="935"/>
    </row>
    <row r="25" spans="1:8" s="423" customFormat="1" ht="54.75" customHeight="1">
      <c r="A25" s="439" t="s">
        <v>2766</v>
      </c>
      <c r="B25" s="928" t="s">
        <v>273</v>
      </c>
      <c r="C25" s="892"/>
      <c r="D25" s="892"/>
      <c r="E25" s="892"/>
      <c r="F25" s="1300"/>
      <c r="G25" s="439" t="s">
        <v>553</v>
      </c>
      <c r="H25" s="431" t="s">
        <v>164</v>
      </c>
    </row>
    <row r="26" spans="1:8" s="423" customFormat="1" ht="17.850000000000001" customHeight="1">
      <c r="A26" s="933" t="s">
        <v>167</v>
      </c>
      <c r="B26" s="934"/>
      <c r="C26" s="934"/>
      <c r="D26" s="934"/>
      <c r="E26" s="934"/>
      <c r="F26" s="934"/>
      <c r="G26" s="934"/>
      <c r="H26" s="935"/>
    </row>
    <row r="27" spans="1:8" s="423" customFormat="1" ht="36.75" customHeight="1">
      <c r="A27" s="439" t="s">
        <v>2767</v>
      </c>
      <c r="B27" s="928" t="s">
        <v>272</v>
      </c>
      <c r="C27" s="892"/>
      <c r="D27" s="892"/>
      <c r="E27" s="892"/>
      <c r="F27" s="1300"/>
      <c r="G27" s="439" t="s">
        <v>271</v>
      </c>
      <c r="H27" s="431" t="s">
        <v>270</v>
      </c>
    </row>
    <row r="28" spans="1:8" s="423" customFormat="1" ht="54.75" customHeight="1">
      <c r="A28" s="439" t="s">
        <v>2768</v>
      </c>
      <c r="B28" s="932" t="s">
        <v>269</v>
      </c>
      <c r="C28" s="932"/>
      <c r="D28" s="932"/>
      <c r="E28" s="932"/>
      <c r="F28" s="932"/>
      <c r="G28" s="439" t="s">
        <v>268</v>
      </c>
      <c r="H28" s="431" t="s">
        <v>164</v>
      </c>
    </row>
    <row r="29" spans="1:8" s="423" customFormat="1" ht="20.399999999999999" customHeight="1">
      <c r="A29" s="933" t="s">
        <v>163</v>
      </c>
      <c r="B29" s="934"/>
      <c r="C29" s="934"/>
      <c r="D29" s="934"/>
      <c r="E29" s="934"/>
      <c r="F29" s="934"/>
      <c r="G29" s="934"/>
      <c r="H29" s="935"/>
    </row>
    <row r="30" spans="1:8" s="423" customFormat="1" ht="51.75" customHeight="1">
      <c r="A30" s="439" t="s">
        <v>2769</v>
      </c>
      <c r="B30" s="932" t="s">
        <v>267</v>
      </c>
      <c r="C30" s="932"/>
      <c r="D30" s="932"/>
      <c r="E30" s="932"/>
      <c r="F30" s="932"/>
      <c r="G30" s="439" t="s">
        <v>226</v>
      </c>
      <c r="H30" s="431" t="s">
        <v>164</v>
      </c>
    </row>
    <row r="31" spans="1:8" s="423" customFormat="1" ht="48" customHeight="1">
      <c r="A31" s="439" t="s">
        <v>2770</v>
      </c>
      <c r="B31" s="932" t="s">
        <v>266</v>
      </c>
      <c r="C31" s="932"/>
      <c r="D31" s="932"/>
      <c r="E31" s="932"/>
      <c r="F31" s="932"/>
      <c r="G31" s="439" t="s">
        <v>265</v>
      </c>
      <c r="H31" s="431" t="s">
        <v>164</v>
      </c>
    </row>
    <row r="32" spans="1:8" ht="10.35" customHeight="1"/>
    <row r="33" spans="1:8" ht="15" customHeight="1">
      <c r="A33" s="228" t="s">
        <v>161</v>
      </c>
    </row>
    <row r="34" spans="1:8" s="228" customFormat="1" ht="17.850000000000001" customHeight="1">
      <c r="A34" s="1017" t="s">
        <v>160</v>
      </c>
      <c r="B34" s="1017"/>
      <c r="C34" s="1017"/>
      <c r="D34" s="1017"/>
      <c r="E34" s="1017"/>
      <c r="F34" s="1017"/>
      <c r="G34" s="240">
        <v>14</v>
      </c>
      <c r="H34" s="239" t="s">
        <v>140</v>
      </c>
    </row>
    <row r="35" spans="1:8" s="423" customFormat="1" ht="38.4" customHeight="1">
      <c r="A35" s="980" t="s">
        <v>158</v>
      </c>
      <c r="B35" s="928" t="s">
        <v>264</v>
      </c>
      <c r="C35" s="892"/>
      <c r="D35" s="892"/>
      <c r="E35" s="892"/>
      <c r="F35" s="892"/>
      <c r="G35" s="892"/>
      <c r="H35" s="892"/>
    </row>
    <row r="36" spans="1:8" s="423" customFormat="1" ht="36.6" customHeight="1">
      <c r="A36" s="981"/>
      <c r="B36" s="928" t="s">
        <v>263</v>
      </c>
      <c r="C36" s="892"/>
      <c r="D36" s="892"/>
      <c r="E36" s="892"/>
      <c r="F36" s="892"/>
      <c r="G36" s="892"/>
      <c r="H36" s="892"/>
    </row>
    <row r="37" spans="1:8" s="423" customFormat="1" ht="33.9" customHeight="1">
      <c r="A37" s="981"/>
      <c r="B37" s="932" t="s">
        <v>262</v>
      </c>
      <c r="C37" s="932"/>
      <c r="D37" s="932"/>
      <c r="E37" s="932"/>
      <c r="F37" s="932"/>
      <c r="G37" s="932"/>
      <c r="H37" s="928"/>
    </row>
    <row r="38" spans="1:8" s="430" customFormat="1" ht="34.5" customHeight="1">
      <c r="A38" s="981"/>
      <c r="B38" s="932" t="s">
        <v>261</v>
      </c>
      <c r="C38" s="932"/>
      <c r="D38" s="932"/>
      <c r="E38" s="932"/>
      <c r="F38" s="932"/>
      <c r="G38" s="932"/>
      <c r="H38" s="928"/>
    </row>
    <row r="39" spans="1:8" s="423" customFormat="1" ht="37.5" customHeight="1">
      <c r="A39" s="981"/>
      <c r="B39" s="932" t="s">
        <v>260</v>
      </c>
      <c r="C39" s="932"/>
      <c r="D39" s="932"/>
      <c r="E39" s="932"/>
      <c r="F39" s="932"/>
      <c r="G39" s="932"/>
      <c r="H39" s="928"/>
    </row>
    <row r="40" spans="1:8" s="423" customFormat="1" ht="36.75" customHeight="1">
      <c r="A40" s="981"/>
      <c r="B40" s="932" t="s">
        <v>259</v>
      </c>
      <c r="C40" s="932"/>
      <c r="D40" s="932"/>
      <c r="E40" s="932"/>
      <c r="F40" s="932"/>
      <c r="G40" s="932"/>
      <c r="H40" s="928"/>
    </row>
    <row r="41" spans="1:8" ht="15" customHeight="1">
      <c r="A41" s="1006" t="s">
        <v>157</v>
      </c>
      <c r="B41" s="1007"/>
      <c r="C41" s="1007"/>
      <c r="D41" s="1007" t="s">
        <v>258</v>
      </c>
      <c r="E41" s="1007"/>
      <c r="F41" s="1007"/>
      <c r="G41" s="1007"/>
      <c r="H41" s="1008"/>
    </row>
    <row r="42" spans="1:8" ht="36.75" customHeight="1">
      <c r="A42" s="1058" t="s">
        <v>156</v>
      </c>
      <c r="B42" s="1044"/>
      <c r="C42" s="1044"/>
      <c r="D42" s="1058" t="s">
        <v>257</v>
      </c>
      <c r="E42" s="1044"/>
      <c r="F42" s="1044"/>
      <c r="G42" s="1054"/>
      <c r="H42" s="1299"/>
    </row>
    <row r="43" spans="1:8" ht="27" customHeight="1">
      <c r="A43" s="1017" t="s">
        <v>213</v>
      </c>
      <c r="B43" s="1017"/>
      <c r="C43" s="1017"/>
      <c r="D43" s="1017"/>
      <c r="E43" s="1017"/>
      <c r="F43" s="1017"/>
      <c r="G43" s="240">
        <v>15</v>
      </c>
      <c r="H43" s="239" t="s">
        <v>140</v>
      </c>
    </row>
    <row r="44" spans="1:8" s="423" customFormat="1" ht="20.100000000000001" customHeight="1">
      <c r="A44" s="980" t="s">
        <v>158</v>
      </c>
      <c r="B44" s="1022" t="s">
        <v>256</v>
      </c>
      <c r="C44" s="1022"/>
      <c r="D44" s="1022"/>
      <c r="E44" s="1022"/>
      <c r="F44" s="1022"/>
      <c r="G44" s="1022"/>
      <c r="H44" s="1023"/>
    </row>
    <row r="45" spans="1:8" s="423" customFormat="1" ht="20.100000000000001" customHeight="1">
      <c r="A45" s="981"/>
      <c r="B45" s="1022" t="s">
        <v>255</v>
      </c>
      <c r="C45" s="1022"/>
      <c r="D45" s="1022"/>
      <c r="E45" s="1022"/>
      <c r="F45" s="1022"/>
      <c r="G45" s="1022"/>
      <c r="H45" s="1023"/>
    </row>
    <row r="46" spans="1:8" s="423" customFormat="1" ht="20.100000000000001" customHeight="1">
      <c r="A46" s="981"/>
      <c r="B46" s="1022" t="s">
        <v>254</v>
      </c>
      <c r="C46" s="1022"/>
      <c r="D46" s="1022"/>
      <c r="E46" s="1022"/>
      <c r="F46" s="1022"/>
      <c r="G46" s="1022"/>
      <c r="H46" s="1023"/>
    </row>
    <row r="47" spans="1:8" s="423" customFormat="1" ht="20.100000000000001" customHeight="1">
      <c r="A47" s="981"/>
      <c r="B47" s="932" t="s">
        <v>253</v>
      </c>
      <c r="C47" s="932"/>
      <c r="D47" s="932"/>
      <c r="E47" s="932"/>
      <c r="F47" s="932"/>
      <c r="G47" s="932"/>
      <c r="H47" s="928"/>
    </row>
    <row r="48" spans="1:8" s="423" customFormat="1" ht="31.5" customHeight="1">
      <c r="A48" s="981"/>
      <c r="B48" s="932" t="s">
        <v>252</v>
      </c>
      <c r="C48" s="932"/>
      <c r="D48" s="932"/>
      <c r="E48" s="932"/>
      <c r="F48" s="932"/>
      <c r="G48" s="932"/>
      <c r="H48" s="928"/>
    </row>
    <row r="49" spans="1:8" s="423" customFormat="1" ht="20.100000000000001" customHeight="1">
      <c r="A49" s="981"/>
      <c r="B49" s="932" t="s">
        <v>251</v>
      </c>
      <c r="C49" s="932"/>
      <c r="D49" s="932"/>
      <c r="E49" s="932"/>
      <c r="F49" s="932"/>
      <c r="G49" s="932"/>
      <c r="H49" s="928"/>
    </row>
    <row r="50" spans="1:8" s="423" customFormat="1" ht="20.100000000000001" customHeight="1">
      <c r="A50" s="981"/>
      <c r="B50" s="932" t="s">
        <v>250</v>
      </c>
      <c r="C50" s="932"/>
      <c r="D50" s="932"/>
      <c r="E50" s="932"/>
      <c r="F50" s="932"/>
      <c r="G50" s="932"/>
      <c r="H50" s="928"/>
    </row>
    <row r="51" spans="1:8" s="423" customFormat="1" ht="20.100000000000001" customHeight="1">
      <c r="A51" s="981"/>
      <c r="B51" s="932" t="s">
        <v>249</v>
      </c>
      <c r="C51" s="932"/>
      <c r="D51" s="932"/>
      <c r="E51" s="932"/>
      <c r="F51" s="932"/>
      <c r="G51" s="932"/>
      <c r="H51" s="928"/>
    </row>
    <row r="52" spans="1:8" s="423" customFormat="1" ht="20.100000000000001" customHeight="1">
      <c r="A52" s="981"/>
      <c r="B52" s="932" t="s">
        <v>248</v>
      </c>
      <c r="C52" s="932"/>
      <c r="D52" s="932"/>
      <c r="E52" s="932"/>
      <c r="F52" s="932"/>
      <c r="G52" s="932"/>
      <c r="H52" s="928"/>
    </row>
    <row r="53" spans="1:8" s="423" customFormat="1" ht="36.75" customHeight="1">
      <c r="A53" s="982"/>
      <c r="B53" s="1296" t="s">
        <v>247</v>
      </c>
      <c r="C53" s="1296"/>
      <c r="D53" s="1296"/>
      <c r="E53" s="1296"/>
      <c r="F53" s="1296"/>
      <c r="G53" s="1296"/>
      <c r="H53" s="1297"/>
    </row>
    <row r="54" spans="1:8" ht="24" customHeight="1">
      <c r="A54" s="1006" t="s">
        <v>157</v>
      </c>
      <c r="B54" s="1007"/>
      <c r="C54" s="1007"/>
      <c r="D54" s="1007" t="s">
        <v>246</v>
      </c>
      <c r="E54" s="1007"/>
      <c r="F54" s="1007"/>
      <c r="G54" s="1007"/>
      <c r="H54" s="1008"/>
    </row>
    <row r="55" spans="1:8" ht="30.75" customHeight="1">
      <c r="A55" s="1058" t="s">
        <v>156</v>
      </c>
      <c r="B55" s="1044"/>
      <c r="C55" s="1044"/>
      <c r="D55" s="1038" t="s">
        <v>245</v>
      </c>
      <c r="E55" s="1005"/>
      <c r="F55" s="1005"/>
      <c r="G55" s="1005"/>
      <c r="H55" s="1005"/>
    </row>
    <row r="57" spans="1:8">
      <c r="A57" s="228" t="s">
        <v>155</v>
      </c>
    </row>
    <row r="58" spans="1:8" s="423" customFormat="1" ht="34.5" customHeight="1">
      <c r="A58" s="889" t="s">
        <v>154</v>
      </c>
      <c r="B58" s="1295"/>
      <c r="C58" s="928" t="s">
        <v>2761</v>
      </c>
      <c r="D58" s="892"/>
      <c r="E58" s="892"/>
      <c r="F58" s="892"/>
      <c r="G58" s="892"/>
      <c r="H58" s="892"/>
    </row>
    <row r="59" spans="1:8" s="423" customFormat="1" ht="24.9" customHeight="1">
      <c r="A59" s="889"/>
      <c r="B59" s="1295"/>
      <c r="C59" s="932" t="s">
        <v>2762</v>
      </c>
      <c r="D59" s="932"/>
      <c r="E59" s="932"/>
      <c r="F59" s="932"/>
      <c r="G59" s="932"/>
      <c r="H59" s="928"/>
    </row>
    <row r="60" spans="1:8" s="423" customFormat="1" ht="37.5" customHeight="1">
      <c r="A60" s="889"/>
      <c r="B60" s="1295"/>
      <c r="C60" s="932" t="s">
        <v>2763</v>
      </c>
      <c r="D60" s="932"/>
      <c r="E60" s="932"/>
      <c r="F60" s="932"/>
      <c r="G60" s="932"/>
      <c r="H60" s="928"/>
    </row>
    <row r="61" spans="1:8" s="423" customFormat="1" ht="38.25" customHeight="1">
      <c r="A61" s="1011" t="s">
        <v>153</v>
      </c>
      <c r="B61" s="1189"/>
      <c r="C61" s="928" t="s">
        <v>2764</v>
      </c>
      <c r="D61" s="892"/>
      <c r="E61" s="892"/>
      <c r="F61" s="892"/>
      <c r="G61" s="892"/>
      <c r="H61" s="892"/>
    </row>
    <row r="62" spans="1:8" s="423" customFormat="1" ht="34.5" customHeight="1">
      <c r="A62" s="991"/>
      <c r="B62" s="1294"/>
      <c r="C62" s="928" t="s">
        <v>244</v>
      </c>
      <c r="D62" s="892"/>
      <c r="E62" s="892"/>
      <c r="F62" s="892"/>
      <c r="G62" s="892"/>
      <c r="H62" s="892"/>
    </row>
    <row r="63" spans="1:8" s="423" customFormat="1" ht="25.5" customHeight="1">
      <c r="A63" s="993"/>
      <c r="B63" s="1190"/>
      <c r="C63" s="928" t="s">
        <v>2765</v>
      </c>
      <c r="D63" s="892"/>
      <c r="E63" s="892"/>
      <c r="F63" s="892"/>
      <c r="G63" s="892"/>
      <c r="H63" s="892"/>
    </row>
    <row r="64" spans="1:8" ht="17.850000000000001" customHeight="1"/>
    <row r="65" spans="1:8" ht="31.35" customHeight="1">
      <c r="A65" s="228" t="s">
        <v>152</v>
      </c>
      <c r="B65" s="228"/>
      <c r="C65" s="228"/>
      <c r="D65" s="228"/>
      <c r="E65" s="228"/>
      <c r="F65" s="228"/>
    </row>
    <row r="66" spans="1:8" ht="17.850000000000001" customHeight="1">
      <c r="A66" s="1012" t="s">
        <v>151</v>
      </c>
      <c r="B66" s="1012"/>
      <c r="C66" s="1012"/>
      <c r="D66" s="1012"/>
      <c r="E66" s="1012"/>
      <c r="F66" s="1012"/>
      <c r="G66" s="253">
        <v>2</v>
      </c>
      <c r="H66" s="249" t="s">
        <v>139</v>
      </c>
    </row>
    <row r="67" spans="1:8" ht="16.2" customHeight="1">
      <c r="A67" s="1012" t="s">
        <v>150</v>
      </c>
      <c r="B67" s="1012"/>
      <c r="C67" s="1012"/>
      <c r="D67" s="1012"/>
      <c r="E67" s="1012"/>
      <c r="F67" s="1012"/>
      <c r="G67" s="253">
        <v>1</v>
      </c>
      <c r="H67" s="249" t="s">
        <v>139</v>
      </c>
    </row>
    <row r="68" spans="1:8">
      <c r="A68" s="241"/>
      <c r="B68" s="241"/>
      <c r="C68" s="241"/>
      <c r="D68" s="241"/>
      <c r="E68" s="241"/>
      <c r="F68" s="241"/>
      <c r="G68" s="251"/>
      <c r="H68" s="249"/>
    </row>
    <row r="69" spans="1:8">
      <c r="A69" s="1009" t="s">
        <v>149</v>
      </c>
      <c r="B69" s="1009"/>
      <c r="C69" s="1009"/>
      <c r="D69" s="1009"/>
      <c r="E69" s="1009"/>
      <c r="F69" s="1009"/>
      <c r="G69" s="252"/>
      <c r="H69" s="251"/>
    </row>
    <row r="70" spans="1:8" ht="16.2">
      <c r="A70" s="1005" t="s">
        <v>148</v>
      </c>
      <c r="B70" s="1005"/>
      <c r="C70" s="1005"/>
      <c r="D70" s="1005"/>
      <c r="E70" s="249">
        <f>SUM(E71:E76)</f>
        <v>33</v>
      </c>
      <c r="F70" s="249" t="s">
        <v>140</v>
      </c>
      <c r="G70" s="250">
        <f>E70/25</f>
        <v>1.32</v>
      </c>
      <c r="H70" s="249" t="s">
        <v>139</v>
      </c>
    </row>
    <row r="71" spans="1:8">
      <c r="A71" s="225" t="s">
        <v>12</v>
      </c>
      <c r="B71" s="1012" t="s">
        <v>14</v>
      </c>
      <c r="C71" s="1012"/>
      <c r="D71" s="1012"/>
      <c r="E71" s="249">
        <v>14</v>
      </c>
      <c r="F71" s="249" t="s">
        <v>140</v>
      </c>
      <c r="G71" s="230"/>
      <c r="H71" s="227"/>
    </row>
    <row r="72" spans="1:8">
      <c r="B72" s="1012" t="s">
        <v>147</v>
      </c>
      <c r="C72" s="1012"/>
      <c r="D72" s="1012"/>
      <c r="E72" s="249">
        <v>15</v>
      </c>
      <c r="F72" s="249" t="s">
        <v>140</v>
      </c>
      <c r="G72" s="230"/>
      <c r="H72" s="227"/>
    </row>
    <row r="73" spans="1:8">
      <c r="B73" s="1012" t="s">
        <v>146</v>
      </c>
      <c r="C73" s="1012"/>
      <c r="D73" s="1012"/>
      <c r="E73" s="249">
        <v>2</v>
      </c>
      <c r="F73" s="249" t="s">
        <v>140</v>
      </c>
      <c r="G73" s="230"/>
      <c r="H73" s="227"/>
    </row>
    <row r="74" spans="1:8" ht="14.1" customHeight="1">
      <c r="B74" s="1012" t="s">
        <v>145</v>
      </c>
      <c r="C74" s="1012"/>
      <c r="D74" s="1012"/>
      <c r="E74" s="249">
        <v>0</v>
      </c>
      <c r="F74" s="249" t="s">
        <v>140</v>
      </c>
      <c r="G74" s="230"/>
      <c r="H74" s="227"/>
    </row>
    <row r="75" spans="1:8">
      <c r="B75" s="1012" t="s">
        <v>144</v>
      </c>
      <c r="C75" s="1012"/>
      <c r="D75" s="1012"/>
      <c r="E75" s="249">
        <v>0</v>
      </c>
      <c r="F75" s="249" t="s">
        <v>140</v>
      </c>
      <c r="G75" s="230"/>
      <c r="H75" s="227"/>
    </row>
    <row r="76" spans="1:8">
      <c r="B76" s="1012" t="s">
        <v>143</v>
      </c>
      <c r="C76" s="1012"/>
      <c r="D76" s="1012"/>
      <c r="E76" s="249">
        <v>2</v>
      </c>
      <c r="F76" s="249" t="s">
        <v>140</v>
      </c>
      <c r="G76" s="230"/>
      <c r="H76" s="227"/>
    </row>
    <row r="77" spans="1:8" ht="32.25" customHeight="1">
      <c r="A77" s="1005" t="s">
        <v>142</v>
      </c>
      <c r="B77" s="1005"/>
      <c r="C77" s="1005"/>
      <c r="D77" s="1005"/>
      <c r="E77" s="249">
        <v>0</v>
      </c>
      <c r="F77" s="249" t="s">
        <v>140</v>
      </c>
      <c r="G77" s="250">
        <v>0</v>
      </c>
      <c r="H77" s="249" t="s">
        <v>139</v>
      </c>
    </row>
    <row r="78" spans="1:8" ht="16.2">
      <c r="A78" s="1012" t="s">
        <v>141</v>
      </c>
      <c r="B78" s="1012"/>
      <c r="C78" s="1012"/>
      <c r="D78" s="1012"/>
      <c r="E78" s="249">
        <f>G78*25</f>
        <v>42</v>
      </c>
      <c r="F78" s="249" t="s">
        <v>140</v>
      </c>
      <c r="G78" s="250">
        <f>D6-G77-G70</f>
        <v>1.68</v>
      </c>
      <c r="H78" s="249" t="s">
        <v>139</v>
      </c>
    </row>
    <row r="82" spans="1:8">
      <c r="A82" s="225" t="s">
        <v>138</v>
      </c>
    </row>
    <row r="83" spans="1:8" ht="16.2">
      <c r="A83" s="231" t="s">
        <v>137</v>
      </c>
      <c r="B83" s="231"/>
      <c r="C83" s="231"/>
      <c r="D83" s="231"/>
      <c r="E83" s="231"/>
      <c r="F83" s="231"/>
      <c r="G83" s="231"/>
      <c r="H83" s="231"/>
    </row>
    <row r="84" spans="1:8">
      <c r="A84" s="225" t="s">
        <v>136</v>
      </c>
    </row>
    <row r="86" spans="1:8" ht="47.25" customHeight="1">
      <c r="A86" s="1051" t="s">
        <v>135</v>
      </c>
      <c r="B86" s="1051"/>
      <c r="C86" s="1051"/>
      <c r="D86" s="1051"/>
      <c r="E86" s="1051"/>
      <c r="F86" s="1051"/>
      <c r="G86" s="278"/>
      <c r="H86" s="278"/>
    </row>
    <row r="87" spans="1:8">
      <c r="A87" s="278"/>
      <c r="B87" s="278"/>
      <c r="C87" s="278"/>
      <c r="D87" s="278"/>
      <c r="E87" s="278"/>
      <c r="F87" s="278"/>
      <c r="G87" s="278"/>
      <c r="H87" s="278"/>
    </row>
    <row r="88" spans="1:8">
      <c r="A88" s="278"/>
      <c r="B88" s="278"/>
      <c r="C88" s="278"/>
      <c r="D88" s="278"/>
      <c r="E88" s="278"/>
      <c r="F88" s="278"/>
      <c r="G88" s="278"/>
      <c r="H88" s="278"/>
    </row>
  </sheetData>
  <mergeCells count="85">
    <mergeCell ref="A86:F86"/>
    <mergeCell ref="A34:F34"/>
    <mergeCell ref="A41:C41"/>
    <mergeCell ref="D41:H41"/>
    <mergeCell ref="A18:H18"/>
    <mergeCell ref="A19:B19"/>
    <mergeCell ref="C19:H19"/>
    <mergeCell ref="B31:F31"/>
    <mergeCell ref="B28:F28"/>
    <mergeCell ref="A26:H26"/>
    <mergeCell ref="B27:F27"/>
    <mergeCell ref="A29:H29"/>
    <mergeCell ref="A22:A23"/>
    <mergeCell ref="B22:F23"/>
    <mergeCell ref="G22:H22"/>
    <mergeCell ref="A24:H24"/>
    <mergeCell ref="A11:H11"/>
    <mergeCell ref="A13:D13"/>
    <mergeCell ref="A12:H12"/>
    <mergeCell ref="A16:D16"/>
    <mergeCell ref="E16:H16"/>
    <mergeCell ref="A15:D15"/>
    <mergeCell ref="E15:H15"/>
    <mergeCell ref="B38:H38"/>
    <mergeCell ref="B39:H39"/>
    <mergeCell ref="A2:H2"/>
    <mergeCell ref="A5:H5"/>
    <mergeCell ref="A6:C6"/>
    <mergeCell ref="D6:H6"/>
    <mergeCell ref="A7:C7"/>
    <mergeCell ref="D7:H7"/>
    <mergeCell ref="B25:F25"/>
    <mergeCell ref="A8:C8"/>
    <mergeCell ref="D8:H8"/>
    <mergeCell ref="A9:C9"/>
    <mergeCell ref="E13:H13"/>
    <mergeCell ref="A14:D14"/>
    <mergeCell ref="E14:H14"/>
    <mergeCell ref="D9:H9"/>
    <mergeCell ref="A54:C54"/>
    <mergeCell ref="D54:H54"/>
    <mergeCell ref="A55:C55"/>
    <mergeCell ref="B30:F30"/>
    <mergeCell ref="A21:D21"/>
    <mergeCell ref="A43:F43"/>
    <mergeCell ref="B49:H49"/>
    <mergeCell ref="D55:H55"/>
    <mergeCell ref="A42:C42"/>
    <mergeCell ref="A35:A40"/>
    <mergeCell ref="B35:H35"/>
    <mergeCell ref="B40:H40"/>
    <mergeCell ref="D42:F42"/>
    <mergeCell ref="G42:H42"/>
    <mergeCell ref="B36:H36"/>
    <mergeCell ref="B37:H37"/>
    <mergeCell ref="B50:H50"/>
    <mergeCell ref="B51:H51"/>
    <mergeCell ref="B52:H52"/>
    <mergeCell ref="A44:A53"/>
    <mergeCell ref="B48:H48"/>
    <mergeCell ref="B53:H53"/>
    <mergeCell ref="B47:H47"/>
    <mergeCell ref="B44:H44"/>
    <mergeCell ref="B45:H45"/>
    <mergeCell ref="B46:H46"/>
    <mergeCell ref="A69:F69"/>
    <mergeCell ref="A66:F66"/>
    <mergeCell ref="C60:H60"/>
    <mergeCell ref="C59:H59"/>
    <mergeCell ref="A61:B63"/>
    <mergeCell ref="C61:H61"/>
    <mergeCell ref="C62:H62"/>
    <mergeCell ref="C63:H63"/>
    <mergeCell ref="A67:F67"/>
    <mergeCell ref="A58:B60"/>
    <mergeCell ref="C58:H58"/>
    <mergeCell ref="A78:D78"/>
    <mergeCell ref="A70:D70"/>
    <mergeCell ref="B71:D71"/>
    <mergeCell ref="B72:D72"/>
    <mergeCell ref="B73:D73"/>
    <mergeCell ref="B74:D74"/>
    <mergeCell ref="B75:D75"/>
    <mergeCell ref="B76:D76"/>
    <mergeCell ref="A77:D77"/>
  </mergeCells>
  <pageMargins left="0.7" right="0.7" top="0.75" bottom="0.75" header="0.3" footer="0.3"/>
  <pageSetup paperSize="9" orientation="portrait" r:id="rId1"/>
  <rowBreaks count="1" manualBreakCount="1">
    <brk id="3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zoomScaleSheetLayoutView="100" workbookViewId="0"/>
  </sheetViews>
  <sheetFormatPr defaultColWidth="7.8984375" defaultRowHeight="13.8"/>
  <cols>
    <col min="1" max="1" width="8.19921875" style="217" customWidth="1"/>
    <col min="2" max="2" width="10.59765625" style="217" customWidth="1"/>
    <col min="3" max="3" width="5.19921875" style="217" customWidth="1"/>
    <col min="4" max="4" width="19.59765625" style="217" customWidth="1"/>
    <col min="5" max="5" width="8.19921875" style="217" customWidth="1"/>
    <col min="6" max="6" width="7.8984375" style="217" customWidth="1"/>
    <col min="7" max="7" width="11.5" style="217" customWidth="1"/>
    <col min="8" max="8" width="8.69921875" style="217" customWidth="1"/>
    <col min="9" max="16384" width="7.8984375" style="217"/>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55</v>
      </c>
      <c r="B5" s="993"/>
      <c r="C5" s="993"/>
      <c r="D5" s="993"/>
      <c r="E5" s="993"/>
      <c r="F5" s="993"/>
      <c r="G5" s="993"/>
      <c r="H5" s="993"/>
    </row>
    <row r="6" spans="1:8" s="423" customFormat="1" ht="17.399999999999999" customHeight="1">
      <c r="A6" s="890" t="s">
        <v>10</v>
      </c>
      <c r="B6" s="1191"/>
      <c r="C6" s="1191"/>
      <c r="D6" s="1191">
        <v>3</v>
      </c>
      <c r="E6" s="1191"/>
      <c r="F6" s="1191"/>
      <c r="G6" s="1191"/>
      <c r="H6" s="1182"/>
    </row>
    <row r="7" spans="1:8" s="423" customFormat="1" ht="17.399999999999999" customHeight="1">
      <c r="A7" s="890" t="s">
        <v>9</v>
      </c>
      <c r="B7" s="1191"/>
      <c r="C7" s="1191"/>
      <c r="D7" s="1192" t="s">
        <v>243</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324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236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9" customHeight="1">
      <c r="A19" s="892" t="s">
        <v>178</v>
      </c>
      <c r="B19" s="892"/>
      <c r="C19" s="932" t="s">
        <v>274</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5.2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43.5" customHeight="1">
      <c r="A25" s="567" t="s">
        <v>857</v>
      </c>
      <c r="B25" s="928" t="s">
        <v>856</v>
      </c>
      <c r="C25" s="892"/>
      <c r="D25" s="892"/>
      <c r="E25" s="892"/>
      <c r="F25" s="1108"/>
      <c r="G25" s="501" t="s">
        <v>855</v>
      </c>
      <c r="H25" s="431" t="s">
        <v>346</v>
      </c>
    </row>
    <row r="26" spans="1:8" s="423" customFormat="1" ht="49.5" customHeight="1">
      <c r="A26" s="567" t="s">
        <v>854</v>
      </c>
      <c r="B26" s="928" t="s">
        <v>853</v>
      </c>
      <c r="C26" s="892"/>
      <c r="D26" s="892"/>
      <c r="E26" s="892"/>
      <c r="F26" s="1108"/>
      <c r="G26" s="501" t="s">
        <v>822</v>
      </c>
      <c r="H26" s="431" t="s">
        <v>346</v>
      </c>
    </row>
    <row r="27" spans="1:8" s="423" customFormat="1" ht="17.850000000000001" customHeight="1">
      <c r="A27" s="977" t="s">
        <v>167</v>
      </c>
      <c r="B27" s="934"/>
      <c r="C27" s="934"/>
      <c r="D27" s="934"/>
      <c r="E27" s="934"/>
      <c r="F27" s="934"/>
      <c r="G27" s="934"/>
      <c r="H27" s="935"/>
    </row>
    <row r="28" spans="1:8" s="423" customFormat="1" ht="36.9" customHeight="1">
      <c r="A28" s="567" t="s">
        <v>852</v>
      </c>
      <c r="B28" s="932" t="s">
        <v>851</v>
      </c>
      <c r="C28" s="932"/>
      <c r="D28" s="932"/>
      <c r="E28" s="932"/>
      <c r="F28" s="932"/>
      <c r="G28" s="501" t="s">
        <v>476</v>
      </c>
      <c r="H28" s="431" t="s">
        <v>346</v>
      </c>
    </row>
    <row r="29" spans="1:8" s="423" customFormat="1" ht="27" customHeight="1">
      <c r="A29" s="567" t="s">
        <v>850</v>
      </c>
      <c r="B29" s="932" t="s">
        <v>849</v>
      </c>
      <c r="C29" s="932"/>
      <c r="D29" s="932"/>
      <c r="E29" s="932"/>
      <c r="F29" s="932"/>
      <c r="G29" s="501" t="s">
        <v>165</v>
      </c>
      <c r="H29" s="431" t="s">
        <v>346</v>
      </c>
    </row>
    <row r="30" spans="1:8" s="423" customFormat="1" ht="17.850000000000001" customHeight="1">
      <c r="A30" s="977" t="s">
        <v>163</v>
      </c>
      <c r="B30" s="934"/>
      <c r="C30" s="934"/>
      <c r="D30" s="934"/>
      <c r="E30" s="934"/>
      <c r="F30" s="934"/>
      <c r="G30" s="934"/>
      <c r="H30" s="935"/>
    </row>
    <row r="31" spans="1:8" s="423" customFormat="1" ht="54.75" customHeight="1">
      <c r="A31" s="567" t="s">
        <v>848</v>
      </c>
      <c r="B31" s="932" t="s">
        <v>847</v>
      </c>
      <c r="C31" s="932"/>
      <c r="D31" s="932"/>
      <c r="E31" s="932"/>
      <c r="F31" s="932"/>
      <c r="G31" s="501" t="s">
        <v>846</v>
      </c>
      <c r="H31" s="431" t="s">
        <v>346</v>
      </c>
    </row>
    <row r="32" spans="1:8" s="423" customFormat="1" ht="36.75" customHeight="1">
      <c r="A32" s="567" t="s">
        <v>845</v>
      </c>
      <c r="B32" s="932" t="s">
        <v>844</v>
      </c>
      <c r="C32" s="932"/>
      <c r="D32" s="932"/>
      <c r="E32" s="932"/>
      <c r="F32" s="932"/>
      <c r="G32" s="501" t="s">
        <v>843</v>
      </c>
      <c r="H32" s="431" t="s">
        <v>346</v>
      </c>
    </row>
    <row r="33" spans="1:8" ht="15" customHeight="1">
      <c r="A33" s="235" t="s">
        <v>161</v>
      </c>
      <c r="B33" s="234"/>
      <c r="C33" s="234"/>
      <c r="D33" s="234"/>
      <c r="E33" s="234"/>
      <c r="F33" s="234"/>
      <c r="G33" s="234"/>
      <c r="H33" s="234"/>
    </row>
    <row r="34" spans="1:8" s="224" customFormat="1" ht="17.7" customHeight="1">
      <c r="A34" s="958" t="s">
        <v>160</v>
      </c>
      <c r="B34" s="958"/>
      <c r="C34" s="958"/>
      <c r="D34" s="958"/>
      <c r="E34" s="958"/>
      <c r="F34" s="958"/>
      <c r="G34" s="248">
        <v>9</v>
      </c>
      <c r="H34" s="509" t="s">
        <v>140</v>
      </c>
    </row>
    <row r="35" spans="1:8" ht="22.2" customHeight="1">
      <c r="A35" s="966" t="s">
        <v>158</v>
      </c>
      <c r="B35" s="1207" t="s">
        <v>842</v>
      </c>
      <c r="C35" s="964"/>
      <c r="D35" s="964"/>
      <c r="E35" s="964"/>
      <c r="F35" s="964"/>
      <c r="G35" s="964"/>
      <c r="H35" s="964"/>
    </row>
    <row r="36" spans="1:8" ht="25.5" customHeight="1">
      <c r="A36" s="967"/>
      <c r="B36" s="1207" t="s">
        <v>841</v>
      </c>
      <c r="C36" s="964"/>
      <c r="D36" s="964"/>
      <c r="E36" s="964"/>
      <c r="F36" s="964"/>
      <c r="G36" s="964"/>
      <c r="H36" s="964"/>
    </row>
    <row r="37" spans="1:8" ht="16.95" customHeight="1">
      <c r="A37" s="967"/>
      <c r="B37" s="1207" t="s">
        <v>840</v>
      </c>
      <c r="C37" s="964"/>
      <c r="D37" s="964"/>
      <c r="E37" s="964"/>
      <c r="F37" s="964"/>
      <c r="G37" s="964"/>
      <c r="H37" s="964"/>
    </row>
    <row r="38" spans="1:8" ht="40.5" customHeight="1">
      <c r="A38" s="967"/>
      <c r="B38" s="1207" t="s">
        <v>839</v>
      </c>
      <c r="C38" s="964"/>
      <c r="D38" s="964"/>
      <c r="E38" s="964"/>
      <c r="F38" s="964"/>
      <c r="G38" s="964"/>
      <c r="H38" s="964"/>
    </row>
    <row r="39" spans="1:8" ht="22.5" customHeight="1">
      <c r="A39" s="967"/>
      <c r="B39" s="1207" t="s">
        <v>838</v>
      </c>
      <c r="C39" s="964"/>
      <c r="D39" s="964"/>
      <c r="E39" s="964"/>
      <c r="F39" s="964"/>
      <c r="G39" s="964"/>
      <c r="H39" s="964"/>
    </row>
    <row r="40" spans="1:8" ht="24" customHeight="1">
      <c r="A40" s="967"/>
      <c r="B40" s="1207" t="s">
        <v>837</v>
      </c>
      <c r="C40" s="964"/>
      <c r="D40" s="964"/>
      <c r="E40" s="964"/>
      <c r="F40" s="964"/>
      <c r="G40" s="964"/>
      <c r="H40" s="964"/>
    </row>
    <row r="41" spans="1:8">
      <c r="A41" s="953" t="s">
        <v>157</v>
      </c>
      <c r="B41" s="1183"/>
      <c r="C41" s="1183"/>
      <c r="D41" s="1183" t="s">
        <v>836</v>
      </c>
      <c r="E41" s="1183"/>
      <c r="F41" s="1183"/>
      <c r="G41" s="1183"/>
      <c r="H41" s="1184"/>
    </row>
    <row r="42" spans="1:8" ht="52.5" customHeight="1">
      <c r="A42" s="956" t="s">
        <v>156</v>
      </c>
      <c r="B42" s="1185"/>
      <c r="C42" s="1185"/>
      <c r="D42" s="1185" t="s">
        <v>835</v>
      </c>
      <c r="E42" s="1185"/>
      <c r="F42" s="1185"/>
      <c r="G42" s="1185"/>
      <c r="H42" s="1186"/>
    </row>
    <row r="43" spans="1:8" s="224" customFormat="1" ht="17.7" customHeight="1">
      <c r="A43" s="958" t="s">
        <v>338</v>
      </c>
      <c r="B43" s="958"/>
      <c r="C43" s="958"/>
      <c r="D43" s="958"/>
      <c r="E43" s="958"/>
      <c r="F43" s="958"/>
      <c r="G43" s="248">
        <v>9</v>
      </c>
      <c r="H43" s="509" t="s">
        <v>140</v>
      </c>
    </row>
    <row r="44" spans="1:8" ht="57.75" customHeight="1">
      <c r="A44" s="966" t="s">
        <v>158</v>
      </c>
      <c r="B44" s="968" t="s">
        <v>834</v>
      </c>
      <c r="C44" s="968"/>
      <c r="D44" s="968"/>
      <c r="E44" s="968"/>
      <c r="F44" s="968"/>
      <c r="G44" s="968"/>
      <c r="H44" s="969"/>
    </row>
    <row r="45" spans="1:8" ht="80.25" customHeight="1">
      <c r="A45" s="967"/>
      <c r="B45" s="1186" t="s">
        <v>833</v>
      </c>
      <c r="C45" s="971"/>
      <c r="D45" s="971"/>
      <c r="E45" s="971"/>
      <c r="F45" s="971"/>
      <c r="G45" s="971"/>
      <c r="H45" s="971"/>
    </row>
    <row r="46" spans="1:8">
      <c r="A46" s="953" t="s">
        <v>157</v>
      </c>
      <c r="B46" s="1183"/>
      <c r="C46" s="1183"/>
      <c r="D46" s="1183" t="s">
        <v>832</v>
      </c>
      <c r="E46" s="1183"/>
      <c r="F46" s="1183"/>
      <c r="G46" s="1183"/>
      <c r="H46" s="1184"/>
    </row>
    <row r="47" spans="1:8" ht="45" customHeight="1">
      <c r="A47" s="956" t="s">
        <v>156</v>
      </c>
      <c r="B47" s="1185"/>
      <c r="C47" s="1185"/>
      <c r="D47" s="1185" t="s">
        <v>831</v>
      </c>
      <c r="E47" s="1185"/>
      <c r="F47" s="1185"/>
      <c r="G47" s="1185"/>
      <c r="H47" s="1186"/>
    </row>
    <row r="48" spans="1:8" ht="10.199999999999999" customHeight="1">
      <c r="A48" s="234"/>
      <c r="B48" s="234"/>
      <c r="C48" s="234"/>
      <c r="D48" s="234"/>
      <c r="E48" s="234"/>
      <c r="F48" s="234"/>
      <c r="G48" s="234"/>
      <c r="H48" s="234"/>
    </row>
    <row r="49" spans="1:8" ht="15" customHeight="1">
      <c r="A49" s="235" t="s">
        <v>155</v>
      </c>
      <c r="B49" s="234"/>
      <c r="C49" s="234"/>
      <c r="D49" s="234"/>
      <c r="E49" s="234"/>
      <c r="F49" s="234"/>
      <c r="G49" s="234"/>
      <c r="H49" s="234"/>
    </row>
    <row r="50" spans="1:8" ht="50.25" customHeight="1">
      <c r="A50" s="965" t="s">
        <v>154</v>
      </c>
      <c r="B50" s="1073"/>
      <c r="C50" s="1207" t="s">
        <v>799</v>
      </c>
      <c r="D50" s="964"/>
      <c r="E50" s="964"/>
      <c r="F50" s="964"/>
      <c r="G50" s="964"/>
      <c r="H50" s="964"/>
    </row>
    <row r="51" spans="1:8" ht="55.5" customHeight="1">
      <c r="A51" s="965"/>
      <c r="B51" s="1073"/>
      <c r="C51" s="1206" t="s">
        <v>798</v>
      </c>
      <c r="D51" s="1206"/>
      <c r="E51" s="1206"/>
      <c r="F51" s="1206"/>
      <c r="G51" s="1206"/>
      <c r="H51" s="1207"/>
    </row>
    <row r="52" spans="1:8" ht="39.9" customHeight="1">
      <c r="A52" s="965"/>
      <c r="B52" s="1073"/>
      <c r="C52" s="1206" t="s">
        <v>830</v>
      </c>
      <c r="D52" s="1206"/>
      <c r="E52" s="1206"/>
      <c r="F52" s="1206"/>
      <c r="G52" s="1206"/>
      <c r="H52" s="1207"/>
    </row>
    <row r="53" spans="1:8" ht="39.9" customHeight="1">
      <c r="A53" s="1074" t="s">
        <v>153</v>
      </c>
      <c r="B53" s="1075"/>
      <c r="C53" s="1206" t="s">
        <v>796</v>
      </c>
      <c r="D53" s="1206"/>
      <c r="E53" s="1206"/>
      <c r="F53" s="1206"/>
      <c r="G53" s="1206"/>
      <c r="H53" s="1207"/>
    </row>
    <row r="54" spans="1:8" ht="39.9" customHeight="1">
      <c r="A54" s="1078"/>
      <c r="B54" s="1079"/>
      <c r="C54" s="1206" t="s">
        <v>829</v>
      </c>
      <c r="D54" s="1206"/>
      <c r="E54" s="1206"/>
      <c r="F54" s="1206"/>
      <c r="G54" s="1206"/>
      <c r="H54" s="1207"/>
    </row>
    <row r="55" spans="1:8" ht="10.199999999999999" customHeight="1">
      <c r="A55" s="234"/>
      <c r="B55" s="234"/>
      <c r="C55" s="234"/>
      <c r="D55" s="234"/>
      <c r="E55" s="234"/>
      <c r="F55" s="234"/>
      <c r="G55" s="234"/>
      <c r="H55" s="234"/>
    </row>
    <row r="56" spans="1:8" ht="15" customHeight="1">
      <c r="A56" s="235" t="s">
        <v>152</v>
      </c>
      <c r="B56" s="235"/>
      <c r="C56" s="235"/>
      <c r="D56" s="235"/>
      <c r="E56" s="235"/>
      <c r="F56" s="235"/>
      <c r="G56" s="234"/>
      <c r="H56" s="234"/>
    </row>
    <row r="57" spans="1:8" ht="16.2">
      <c r="A57" s="965" t="s">
        <v>151</v>
      </c>
      <c r="B57" s="965"/>
      <c r="C57" s="965"/>
      <c r="D57" s="965"/>
      <c r="E57" s="965"/>
      <c r="F57" s="965"/>
      <c r="G57" s="223">
        <v>0</v>
      </c>
      <c r="H57" s="218" t="s">
        <v>139</v>
      </c>
    </row>
    <row r="58" spans="1:8" ht="16.2">
      <c r="A58" s="965" t="s">
        <v>150</v>
      </c>
      <c r="B58" s="965"/>
      <c r="C58" s="965"/>
      <c r="D58" s="965"/>
      <c r="E58" s="965"/>
      <c r="F58" s="965"/>
      <c r="G58" s="223">
        <v>3</v>
      </c>
      <c r="H58" s="218" t="s">
        <v>139</v>
      </c>
    </row>
    <row r="59" spans="1:8">
      <c r="A59" s="507"/>
      <c r="B59" s="507"/>
      <c r="C59" s="507"/>
      <c r="D59" s="507"/>
      <c r="E59" s="507"/>
      <c r="F59" s="507"/>
      <c r="G59" s="222"/>
      <c r="H59" s="218"/>
    </row>
    <row r="60" spans="1:8">
      <c r="A60" s="972" t="s">
        <v>149</v>
      </c>
      <c r="B60" s="972"/>
      <c r="C60" s="972"/>
      <c r="D60" s="972"/>
      <c r="E60" s="972"/>
      <c r="F60" s="972"/>
      <c r="G60" s="528"/>
      <c r="H60" s="222"/>
    </row>
    <row r="61" spans="1:8" ht="17.7" customHeight="1">
      <c r="A61" s="964" t="s">
        <v>148</v>
      </c>
      <c r="B61" s="964"/>
      <c r="C61" s="964"/>
      <c r="D61" s="964"/>
      <c r="E61" s="218">
        <f>SUM(E62:E67)</f>
        <v>23</v>
      </c>
      <c r="F61" s="218" t="s">
        <v>140</v>
      </c>
      <c r="G61" s="219">
        <f>E61/25</f>
        <v>0.92</v>
      </c>
      <c r="H61" s="218" t="s">
        <v>139</v>
      </c>
    </row>
    <row r="62" spans="1:8" ht="17.7" customHeight="1">
      <c r="A62" s="234" t="s">
        <v>12</v>
      </c>
      <c r="B62" s="965" t="s">
        <v>14</v>
      </c>
      <c r="C62" s="965"/>
      <c r="D62" s="965"/>
      <c r="E62" s="218">
        <v>9</v>
      </c>
      <c r="F62" s="218" t="s">
        <v>140</v>
      </c>
      <c r="G62" s="569"/>
      <c r="H62" s="570"/>
    </row>
    <row r="63" spans="1:8" ht="17.7" customHeight="1">
      <c r="A63" s="234"/>
      <c r="B63" s="965" t="s">
        <v>147</v>
      </c>
      <c r="C63" s="965"/>
      <c r="D63" s="965"/>
      <c r="E63" s="218">
        <v>9</v>
      </c>
      <c r="F63" s="218" t="s">
        <v>140</v>
      </c>
      <c r="G63" s="569"/>
      <c r="H63" s="570"/>
    </row>
    <row r="64" spans="1:8" ht="17.7" customHeight="1">
      <c r="A64" s="234"/>
      <c r="B64" s="965" t="s">
        <v>146</v>
      </c>
      <c r="C64" s="965"/>
      <c r="D64" s="965"/>
      <c r="E64" s="218">
        <v>2</v>
      </c>
      <c r="F64" s="218" t="s">
        <v>140</v>
      </c>
      <c r="G64" s="569"/>
      <c r="H64" s="570"/>
    </row>
    <row r="65" spans="1:8" ht="17.7" customHeight="1">
      <c r="A65" s="234"/>
      <c r="B65" s="965" t="s">
        <v>145</v>
      </c>
      <c r="C65" s="965"/>
      <c r="D65" s="965"/>
      <c r="E65" s="218">
        <v>0</v>
      </c>
      <c r="F65" s="218" t="s">
        <v>140</v>
      </c>
      <c r="G65" s="569"/>
      <c r="H65" s="570"/>
    </row>
    <row r="66" spans="1:8" ht="17.7" customHeight="1">
      <c r="A66" s="234"/>
      <c r="B66" s="965" t="s">
        <v>144</v>
      </c>
      <c r="C66" s="965"/>
      <c r="D66" s="965"/>
      <c r="E66" s="218">
        <v>0</v>
      </c>
      <c r="F66" s="218" t="s">
        <v>140</v>
      </c>
      <c r="G66" s="569"/>
      <c r="H66" s="570"/>
    </row>
    <row r="67" spans="1:8" ht="17.7" customHeight="1">
      <c r="A67" s="234"/>
      <c r="B67" s="965" t="s">
        <v>143</v>
      </c>
      <c r="C67" s="965"/>
      <c r="D67" s="965"/>
      <c r="E67" s="218">
        <v>3</v>
      </c>
      <c r="F67" s="218" t="s">
        <v>140</v>
      </c>
      <c r="G67" s="569"/>
      <c r="H67" s="570"/>
    </row>
    <row r="68" spans="1:8" ht="31.2" customHeight="1">
      <c r="A68" s="964" t="s">
        <v>142</v>
      </c>
      <c r="B68" s="964"/>
      <c r="C68" s="964"/>
      <c r="D68" s="964"/>
      <c r="E68" s="218">
        <v>0</v>
      </c>
      <c r="F68" s="218" t="s">
        <v>140</v>
      </c>
      <c r="G68" s="219">
        <v>0</v>
      </c>
      <c r="H68" s="218" t="s">
        <v>139</v>
      </c>
    </row>
    <row r="69" spans="1:8" ht="17.7" customHeight="1">
      <c r="A69" s="965" t="s">
        <v>141</v>
      </c>
      <c r="B69" s="965"/>
      <c r="C69" s="965"/>
      <c r="D69" s="965"/>
      <c r="E69" s="218">
        <f>G69*25</f>
        <v>52</v>
      </c>
      <c r="F69" s="218" t="s">
        <v>140</v>
      </c>
      <c r="G69" s="219">
        <f>D6-G68-G61</f>
        <v>2.08</v>
      </c>
      <c r="H69" s="218" t="s">
        <v>139</v>
      </c>
    </row>
    <row r="70" spans="1:8" ht="10.199999999999999" customHeight="1"/>
    <row r="73" spans="1:8">
      <c r="A73" s="217" t="s">
        <v>138</v>
      </c>
    </row>
    <row r="74" spans="1:8" ht="16.2">
      <c r="A74" s="989" t="s">
        <v>137</v>
      </c>
      <c r="B74" s="989"/>
      <c r="C74" s="989"/>
      <c r="D74" s="989"/>
      <c r="E74" s="989"/>
      <c r="F74" s="989"/>
      <c r="G74" s="989"/>
      <c r="H74" s="989"/>
    </row>
    <row r="75" spans="1:8">
      <c r="A75" s="217" t="s">
        <v>136</v>
      </c>
    </row>
    <row r="77" spans="1:8">
      <c r="A77" s="990" t="s">
        <v>135</v>
      </c>
      <c r="B77" s="990"/>
      <c r="C77" s="990"/>
      <c r="D77" s="990"/>
      <c r="E77" s="990"/>
      <c r="F77" s="990"/>
      <c r="G77" s="990"/>
      <c r="H77" s="990"/>
    </row>
    <row r="78" spans="1:8">
      <c r="A78" s="990"/>
      <c r="B78" s="990"/>
      <c r="C78" s="990"/>
      <c r="D78" s="990"/>
      <c r="E78" s="990"/>
      <c r="F78" s="990"/>
      <c r="G78" s="990"/>
      <c r="H78" s="990"/>
    </row>
    <row r="79" spans="1:8">
      <c r="A79" s="990"/>
      <c r="B79" s="990"/>
      <c r="C79" s="990"/>
      <c r="D79" s="990"/>
      <c r="E79" s="990"/>
      <c r="F79" s="990"/>
      <c r="G79" s="990"/>
      <c r="H79" s="990"/>
    </row>
  </sheetData>
  <mergeCells count="77">
    <mergeCell ref="D41:H41"/>
    <mergeCell ref="A42:C42"/>
    <mergeCell ref="A43:F43"/>
    <mergeCell ref="A44:A45"/>
    <mergeCell ref="B45:H45"/>
    <mergeCell ref="D42:H42"/>
    <mergeCell ref="B44:H44"/>
    <mergeCell ref="B67:D67"/>
    <mergeCell ref="A68:D68"/>
    <mergeCell ref="A46:C46"/>
    <mergeCell ref="D46:H46"/>
    <mergeCell ref="A47:C47"/>
    <mergeCell ref="A60:F60"/>
    <mergeCell ref="A50:B52"/>
    <mergeCell ref="C50:H50"/>
    <mergeCell ref="A58:F58"/>
    <mergeCell ref="D47:H47"/>
    <mergeCell ref="C52:H52"/>
    <mergeCell ref="C51:H51"/>
    <mergeCell ref="A53:B54"/>
    <mergeCell ref="C53:H53"/>
    <mergeCell ref="C54:H54"/>
    <mergeCell ref="A57:F57"/>
    <mergeCell ref="B62:D62"/>
    <mergeCell ref="B63:D63"/>
    <mergeCell ref="B64:D64"/>
    <mergeCell ref="B65:D65"/>
    <mergeCell ref="B66:D66"/>
    <mergeCell ref="A77:H79"/>
    <mergeCell ref="A74:H74"/>
    <mergeCell ref="A41:C41"/>
    <mergeCell ref="B29:F29"/>
    <mergeCell ref="A27:H27"/>
    <mergeCell ref="A34:F34"/>
    <mergeCell ref="A35:A40"/>
    <mergeCell ref="B35:H35"/>
    <mergeCell ref="B40:H40"/>
    <mergeCell ref="B36:H36"/>
    <mergeCell ref="B37:H37"/>
    <mergeCell ref="B38:H38"/>
    <mergeCell ref="B32:F32"/>
    <mergeCell ref="B28:F28"/>
    <mergeCell ref="A69:D69"/>
    <mergeCell ref="A61:D61"/>
    <mergeCell ref="A12:H12"/>
    <mergeCell ref="A2:H2"/>
    <mergeCell ref="A5:H5"/>
    <mergeCell ref="A6:C6"/>
    <mergeCell ref="D6:H6"/>
    <mergeCell ref="A7:C7"/>
    <mergeCell ref="D7:H7"/>
    <mergeCell ref="A8:C8"/>
    <mergeCell ref="D8:H8"/>
    <mergeCell ref="A9:C9"/>
    <mergeCell ref="D9:H9"/>
    <mergeCell ref="A11:H11"/>
    <mergeCell ref="A19:B19"/>
    <mergeCell ref="C19:H19"/>
    <mergeCell ref="B39:H39"/>
    <mergeCell ref="B31:F31"/>
    <mergeCell ref="A21:D21"/>
    <mergeCell ref="A22:A23"/>
    <mergeCell ref="A30:H30"/>
    <mergeCell ref="B26:F26"/>
    <mergeCell ref="B22:F23"/>
    <mergeCell ref="G22:H22"/>
    <mergeCell ref="A24:H24"/>
    <mergeCell ref="B25:F25"/>
    <mergeCell ref="A16:D16"/>
    <mergeCell ref="E16:H16"/>
    <mergeCell ref="A18:H18"/>
    <mergeCell ref="E13:H13"/>
    <mergeCell ref="A14:D14"/>
    <mergeCell ref="E14:H14"/>
    <mergeCell ref="A15:D15"/>
    <mergeCell ref="E15:H15"/>
    <mergeCell ref="A13:D13"/>
  </mergeCells>
  <pageMargins left="0.7" right="0.7" top="0.75" bottom="0.75" header="0.3" footer="0.3"/>
  <pageSetup paperSize="9"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90" zoomScaleNormal="90" zoomScaleSheetLayoutView="115" workbookViewId="0"/>
  </sheetViews>
  <sheetFormatPr defaultColWidth="8" defaultRowHeight="13.8"/>
  <cols>
    <col min="1" max="1" width="8.3984375" style="217" customWidth="1"/>
    <col min="2" max="2" width="10.5" style="217" customWidth="1"/>
    <col min="3" max="3" width="5.09765625" style="217" customWidth="1"/>
    <col min="4" max="4" width="19.5" style="217" customWidth="1"/>
    <col min="5" max="5" width="8.3984375" style="217" customWidth="1"/>
    <col min="6" max="6" width="7.69921875" style="217" customWidth="1"/>
    <col min="7" max="7" width="11.3984375" style="217" customWidth="1"/>
    <col min="8" max="8" width="8.69921875" style="217" customWidth="1"/>
    <col min="9" max="16384" width="8" style="217"/>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56</v>
      </c>
      <c r="B5" s="993"/>
      <c r="C5" s="993"/>
      <c r="D5" s="993"/>
      <c r="E5" s="993"/>
      <c r="F5" s="993"/>
      <c r="G5" s="993"/>
      <c r="H5" s="993"/>
    </row>
    <row r="6" spans="1:8" s="423" customFormat="1" ht="17.399999999999999" customHeight="1">
      <c r="A6" s="890" t="s">
        <v>10</v>
      </c>
      <c r="B6" s="1191"/>
      <c r="C6" s="1191"/>
      <c r="D6" s="1191">
        <v>3</v>
      </c>
      <c r="E6" s="1191"/>
      <c r="F6" s="1191"/>
      <c r="G6" s="1191"/>
      <c r="H6" s="1182"/>
    </row>
    <row r="7" spans="1:8" s="423" customFormat="1" ht="17.399999999999999" customHeight="1">
      <c r="A7" s="890" t="s">
        <v>9</v>
      </c>
      <c r="B7" s="1191"/>
      <c r="C7" s="1191"/>
      <c r="D7" s="1192" t="s">
        <v>239</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324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1">
        <v>3</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7.5" customHeight="1">
      <c r="A19" s="892" t="s">
        <v>178</v>
      </c>
      <c r="B19" s="892"/>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8.25" customHeight="1">
      <c r="A23" s="977"/>
      <c r="B23" s="934"/>
      <c r="C23" s="934"/>
      <c r="D23" s="934"/>
      <c r="E23" s="934"/>
      <c r="F23" s="934"/>
      <c r="G23" s="501" t="s">
        <v>172</v>
      </c>
      <c r="H23" s="502" t="s">
        <v>171</v>
      </c>
    </row>
    <row r="24" spans="1:8" s="423" customFormat="1" ht="21" customHeight="1">
      <c r="A24" s="977" t="s">
        <v>170</v>
      </c>
      <c r="B24" s="934"/>
      <c r="C24" s="934"/>
      <c r="D24" s="934"/>
      <c r="E24" s="934"/>
      <c r="F24" s="934"/>
      <c r="G24" s="934"/>
      <c r="H24" s="935"/>
    </row>
    <row r="25" spans="1:8" s="423" customFormat="1" ht="53.25" customHeight="1">
      <c r="A25" s="567" t="s">
        <v>702</v>
      </c>
      <c r="B25" s="932" t="s">
        <v>701</v>
      </c>
      <c r="C25" s="932"/>
      <c r="D25" s="932"/>
      <c r="E25" s="932"/>
      <c r="F25" s="932"/>
      <c r="G25" s="602" t="s">
        <v>347</v>
      </c>
      <c r="H25" s="431" t="s">
        <v>346</v>
      </c>
    </row>
    <row r="26" spans="1:8" s="423" customFormat="1" ht="43.5" customHeight="1">
      <c r="A26" s="567" t="s">
        <v>700</v>
      </c>
      <c r="B26" s="932" t="s">
        <v>2771</v>
      </c>
      <c r="C26" s="932"/>
      <c r="D26" s="932"/>
      <c r="E26" s="932"/>
      <c r="F26" s="932"/>
      <c r="G26" s="602" t="s">
        <v>327</v>
      </c>
      <c r="H26" s="431" t="s">
        <v>346</v>
      </c>
    </row>
    <row r="27" spans="1:8" s="423" customFormat="1" ht="24" customHeight="1">
      <c r="A27" s="977" t="s">
        <v>167</v>
      </c>
      <c r="B27" s="934"/>
      <c r="C27" s="934"/>
      <c r="D27" s="934"/>
      <c r="E27" s="934"/>
      <c r="F27" s="934"/>
      <c r="G27" s="934"/>
      <c r="H27" s="935"/>
    </row>
    <row r="28" spans="1:8" s="423" customFormat="1" ht="59.25" customHeight="1">
      <c r="A28" s="567" t="s">
        <v>699</v>
      </c>
      <c r="B28" s="932" t="s">
        <v>2772</v>
      </c>
      <c r="C28" s="932"/>
      <c r="D28" s="932"/>
      <c r="E28" s="932"/>
      <c r="F28" s="932"/>
      <c r="G28" s="602" t="s">
        <v>698</v>
      </c>
      <c r="H28" s="431" t="s">
        <v>346</v>
      </c>
    </row>
    <row r="29" spans="1:8" s="423" customFormat="1" ht="20.399999999999999" customHeight="1">
      <c r="A29" s="977" t="s">
        <v>163</v>
      </c>
      <c r="B29" s="934"/>
      <c r="C29" s="934"/>
      <c r="D29" s="934"/>
      <c r="E29" s="934"/>
      <c r="F29" s="934"/>
      <c r="G29" s="934"/>
      <c r="H29" s="935"/>
    </row>
    <row r="30" spans="1:8" s="423" customFormat="1" ht="70.5" customHeight="1">
      <c r="A30" s="567" t="s">
        <v>697</v>
      </c>
      <c r="B30" s="932" t="s">
        <v>696</v>
      </c>
      <c r="C30" s="932"/>
      <c r="D30" s="932"/>
      <c r="E30" s="932"/>
      <c r="F30" s="932"/>
      <c r="G30" s="602" t="s">
        <v>265</v>
      </c>
      <c r="H30" s="431" t="s">
        <v>346</v>
      </c>
    </row>
    <row r="31" spans="1:8" ht="10.35" customHeight="1">
      <c r="A31" s="234"/>
      <c r="B31" s="234"/>
      <c r="C31" s="234"/>
      <c r="D31" s="234"/>
      <c r="E31" s="234"/>
      <c r="F31" s="234"/>
      <c r="G31" s="234"/>
      <c r="H31" s="234"/>
    </row>
    <row r="32" spans="1:8" ht="15" customHeight="1">
      <c r="A32" s="235" t="s">
        <v>161</v>
      </c>
      <c r="B32" s="234"/>
      <c r="C32" s="234"/>
      <c r="D32" s="234"/>
      <c r="E32" s="234"/>
      <c r="F32" s="234"/>
      <c r="G32" s="234"/>
      <c r="H32" s="234"/>
    </row>
    <row r="33" spans="1:8" s="224" customFormat="1" ht="17.850000000000001" customHeight="1">
      <c r="A33" s="958" t="s">
        <v>160</v>
      </c>
      <c r="B33" s="958"/>
      <c r="C33" s="958"/>
      <c r="D33" s="958"/>
      <c r="E33" s="958"/>
      <c r="F33" s="958"/>
      <c r="G33" s="248">
        <v>15</v>
      </c>
      <c r="H33" s="509" t="s">
        <v>140</v>
      </c>
    </row>
    <row r="34" spans="1:8" ht="25.2" customHeight="1">
      <c r="A34" s="966" t="s">
        <v>158</v>
      </c>
      <c r="B34" s="1303" t="s">
        <v>694</v>
      </c>
      <c r="C34" s="1303"/>
      <c r="D34" s="1303"/>
      <c r="E34" s="1303"/>
      <c r="F34" s="1303"/>
      <c r="G34" s="1303"/>
      <c r="H34" s="1304"/>
    </row>
    <row r="35" spans="1:8" ht="24" customHeight="1">
      <c r="A35" s="967"/>
      <c r="B35" s="1206" t="s">
        <v>693</v>
      </c>
      <c r="C35" s="1206"/>
      <c r="D35" s="1206"/>
      <c r="E35" s="1206"/>
      <c r="F35" s="1206"/>
      <c r="G35" s="1206"/>
      <c r="H35" s="1207"/>
    </row>
    <row r="36" spans="1:8" ht="32.4" customHeight="1">
      <c r="A36" s="967"/>
      <c r="B36" s="1206" t="s">
        <v>692</v>
      </c>
      <c r="C36" s="1206"/>
      <c r="D36" s="1206"/>
      <c r="E36" s="1206"/>
      <c r="F36" s="1206"/>
      <c r="G36" s="1206"/>
      <c r="H36" s="1207"/>
    </row>
    <row r="37" spans="1:8" ht="28.2" customHeight="1">
      <c r="A37" s="967"/>
      <c r="B37" s="1206" t="s">
        <v>691</v>
      </c>
      <c r="C37" s="1206"/>
      <c r="D37" s="1206"/>
      <c r="E37" s="1206"/>
      <c r="F37" s="1206"/>
      <c r="G37" s="1206"/>
      <c r="H37" s="1207"/>
    </row>
    <row r="38" spans="1:8" ht="34.950000000000003" customHeight="1">
      <c r="A38" s="967"/>
      <c r="B38" s="1206" t="s">
        <v>690</v>
      </c>
      <c r="C38" s="1206"/>
      <c r="D38" s="1206"/>
      <c r="E38" s="1206"/>
      <c r="F38" s="1206"/>
      <c r="G38" s="1206"/>
      <c r="H38" s="1207"/>
    </row>
    <row r="39" spans="1:8" ht="24.6" customHeight="1">
      <c r="A39" s="967"/>
      <c r="B39" s="1206" t="s">
        <v>689</v>
      </c>
      <c r="C39" s="1206"/>
      <c r="D39" s="1206"/>
      <c r="E39" s="1206"/>
      <c r="F39" s="1206"/>
      <c r="G39" s="1206"/>
      <c r="H39" s="1207"/>
    </row>
    <row r="40" spans="1:8" ht="17.25" customHeight="1">
      <c r="A40" s="1305" t="s">
        <v>157</v>
      </c>
      <c r="B40" s="1305"/>
      <c r="C40" s="953"/>
      <c r="D40" s="1184" t="s">
        <v>688</v>
      </c>
      <c r="E40" s="1305"/>
      <c r="F40" s="1305"/>
      <c r="G40" s="1305"/>
      <c r="H40" s="1305"/>
    </row>
    <row r="41" spans="1:8" ht="37.5" customHeight="1">
      <c r="A41" s="971" t="s">
        <v>156</v>
      </c>
      <c r="B41" s="971"/>
      <c r="C41" s="956"/>
      <c r="D41" s="1207" t="s">
        <v>687</v>
      </c>
      <c r="E41" s="964"/>
      <c r="F41" s="964"/>
      <c r="G41" s="964"/>
      <c r="H41" s="964"/>
    </row>
    <row r="42" spans="1:8" s="224" customFormat="1" ht="17.850000000000001" customHeight="1">
      <c r="A42" s="958" t="s">
        <v>159</v>
      </c>
      <c r="B42" s="958"/>
      <c r="C42" s="958"/>
      <c r="D42" s="958"/>
      <c r="E42" s="958"/>
      <c r="F42" s="958"/>
      <c r="G42" s="248">
        <v>6</v>
      </c>
      <c r="H42" s="509" t="s">
        <v>140</v>
      </c>
    </row>
    <row r="43" spans="1:8" ht="17.25" customHeight="1">
      <c r="A43" s="966" t="s">
        <v>158</v>
      </c>
      <c r="B43" s="1206" t="s">
        <v>686</v>
      </c>
      <c r="C43" s="1303"/>
      <c r="D43" s="1303"/>
      <c r="E43" s="1303"/>
      <c r="F43" s="1303"/>
      <c r="G43" s="1303"/>
      <c r="H43" s="1304"/>
    </row>
    <row r="44" spans="1:8" ht="44.25" customHeight="1">
      <c r="A44" s="967"/>
      <c r="B44" s="1206" t="s">
        <v>685</v>
      </c>
      <c r="C44" s="1303"/>
      <c r="D44" s="1303"/>
      <c r="E44" s="1303"/>
      <c r="F44" s="1303"/>
      <c r="G44" s="1303"/>
      <c r="H44" s="1304"/>
    </row>
    <row r="45" spans="1:8" ht="67.5" customHeight="1">
      <c r="A45" s="967"/>
      <c r="B45" s="1206" t="s">
        <v>2983</v>
      </c>
      <c r="C45" s="1303"/>
      <c r="D45" s="1303"/>
      <c r="E45" s="1303"/>
      <c r="F45" s="1303"/>
      <c r="G45" s="1303"/>
      <c r="H45" s="1304"/>
    </row>
    <row r="46" spans="1:8" ht="28.2" customHeight="1">
      <c r="A46" s="1066"/>
      <c r="B46" s="1306" t="s">
        <v>684</v>
      </c>
      <c r="C46" s="1306"/>
      <c r="D46" s="1306"/>
      <c r="E46" s="1306"/>
      <c r="F46" s="1306"/>
      <c r="G46" s="1306"/>
      <c r="H46" s="1307"/>
    </row>
    <row r="47" spans="1:8" ht="17.25" customHeight="1">
      <c r="A47" s="1305" t="s">
        <v>157</v>
      </c>
      <c r="B47" s="1305"/>
      <c r="C47" s="953"/>
      <c r="D47" s="1184" t="s">
        <v>683</v>
      </c>
      <c r="E47" s="1305"/>
      <c r="F47" s="1305"/>
      <c r="G47" s="1305"/>
      <c r="H47" s="1305"/>
    </row>
    <row r="48" spans="1:8" ht="39.75" customHeight="1">
      <c r="A48" s="971" t="s">
        <v>156</v>
      </c>
      <c r="B48" s="971"/>
      <c r="C48" s="956"/>
      <c r="D48" s="1207" t="s">
        <v>682</v>
      </c>
      <c r="E48" s="964"/>
      <c r="F48" s="964"/>
      <c r="G48" s="964"/>
      <c r="H48" s="964"/>
    </row>
    <row r="49" spans="1:8" ht="17.25" customHeight="1">
      <c r="A49" s="234"/>
      <c r="B49" s="234"/>
      <c r="C49" s="234"/>
      <c r="D49" s="234"/>
      <c r="E49" s="234"/>
      <c r="F49" s="234"/>
      <c r="G49" s="234"/>
      <c r="H49" s="234"/>
    </row>
    <row r="50" spans="1:8" ht="15" customHeight="1">
      <c r="A50" s="235" t="s">
        <v>155</v>
      </c>
      <c r="B50" s="234"/>
      <c r="C50" s="234"/>
      <c r="D50" s="234"/>
      <c r="E50" s="234"/>
      <c r="F50" s="234"/>
      <c r="G50" s="234"/>
      <c r="H50" s="234"/>
    </row>
    <row r="51" spans="1:8" ht="39.9" customHeight="1">
      <c r="A51" s="965" t="s">
        <v>154</v>
      </c>
      <c r="B51" s="1073"/>
      <c r="C51" s="1207" t="s">
        <v>681</v>
      </c>
      <c r="D51" s="964"/>
      <c r="E51" s="964"/>
      <c r="F51" s="964"/>
      <c r="G51" s="964"/>
      <c r="H51" s="964"/>
    </row>
    <row r="52" spans="1:8" ht="39.9" customHeight="1">
      <c r="A52" s="965"/>
      <c r="B52" s="1073"/>
      <c r="C52" s="1206" t="s">
        <v>680</v>
      </c>
      <c r="D52" s="1206"/>
      <c r="E52" s="1206"/>
      <c r="F52" s="1206"/>
      <c r="G52" s="1206"/>
      <c r="H52" s="1207"/>
    </row>
    <row r="53" spans="1:8" ht="39.9" customHeight="1">
      <c r="A53" s="965"/>
      <c r="B53" s="1073"/>
      <c r="C53" s="1206" t="s">
        <v>679</v>
      </c>
      <c r="D53" s="1206"/>
      <c r="E53" s="1206"/>
      <c r="F53" s="1206"/>
      <c r="G53" s="1206"/>
      <c r="H53" s="1207"/>
    </row>
    <row r="54" spans="1:8" ht="39.9" customHeight="1">
      <c r="A54" s="1074" t="s">
        <v>153</v>
      </c>
      <c r="B54" s="1075"/>
      <c r="C54" s="1206" t="s">
        <v>678</v>
      </c>
      <c r="D54" s="1206"/>
      <c r="E54" s="1206"/>
      <c r="F54" s="1206"/>
      <c r="G54" s="1206"/>
      <c r="H54" s="1207"/>
    </row>
    <row r="55" spans="1:8" ht="27" customHeight="1">
      <c r="A55" s="1078"/>
      <c r="B55" s="1079"/>
      <c r="C55" s="1206" t="s">
        <v>677</v>
      </c>
      <c r="D55" s="1206"/>
      <c r="E55" s="1206"/>
      <c r="F55" s="1206"/>
      <c r="G55" s="1206"/>
      <c r="H55" s="1207"/>
    </row>
    <row r="56" spans="1:8" ht="27" customHeight="1">
      <c r="A56" s="234"/>
      <c r="B56" s="234"/>
      <c r="C56" s="234"/>
      <c r="D56" s="234"/>
      <c r="E56" s="234"/>
      <c r="F56" s="234"/>
      <c r="G56" s="234"/>
      <c r="H56" s="234"/>
    </row>
    <row r="57" spans="1:8" ht="27" customHeight="1">
      <c r="A57" s="235" t="s">
        <v>152</v>
      </c>
      <c r="B57" s="235"/>
      <c r="C57" s="235"/>
      <c r="D57" s="235"/>
      <c r="E57" s="235"/>
      <c r="F57" s="235"/>
      <c r="G57" s="234"/>
      <c r="H57" s="234"/>
    </row>
    <row r="58" spans="1:8" ht="27" customHeight="1">
      <c r="A58" s="965" t="s">
        <v>151</v>
      </c>
      <c r="B58" s="965"/>
      <c r="C58" s="965"/>
      <c r="D58" s="965"/>
      <c r="E58" s="965"/>
      <c r="F58" s="965"/>
      <c r="G58" s="223">
        <v>0</v>
      </c>
      <c r="H58" s="218" t="s">
        <v>139</v>
      </c>
    </row>
    <row r="59" spans="1:8" ht="16.2">
      <c r="A59" s="965" t="s">
        <v>150</v>
      </c>
      <c r="B59" s="965"/>
      <c r="C59" s="965"/>
      <c r="D59" s="965"/>
      <c r="E59" s="965"/>
      <c r="F59" s="965"/>
      <c r="G59" s="223">
        <v>3</v>
      </c>
      <c r="H59" s="218" t="s">
        <v>139</v>
      </c>
    </row>
    <row r="60" spans="1:8">
      <c r="A60" s="507"/>
      <c r="B60" s="507"/>
      <c r="C60" s="507"/>
      <c r="D60" s="507"/>
      <c r="E60" s="507"/>
      <c r="F60" s="507"/>
      <c r="G60" s="222"/>
      <c r="H60" s="218"/>
    </row>
    <row r="61" spans="1:8">
      <c r="A61" s="972" t="s">
        <v>149</v>
      </c>
      <c r="B61" s="972"/>
      <c r="C61" s="972"/>
      <c r="D61" s="972"/>
      <c r="E61" s="972"/>
      <c r="F61" s="972"/>
      <c r="G61" s="528"/>
      <c r="H61" s="222"/>
    </row>
    <row r="62" spans="1:8" ht="17.850000000000001" customHeight="1">
      <c r="A62" s="964" t="s">
        <v>148</v>
      </c>
      <c r="B62" s="964"/>
      <c r="C62" s="964"/>
      <c r="D62" s="964"/>
      <c r="E62" s="218">
        <f>SUM(E63:E68)</f>
        <v>27</v>
      </c>
      <c r="F62" s="218" t="s">
        <v>140</v>
      </c>
      <c r="G62" s="219">
        <f>E62/25</f>
        <v>1.08</v>
      </c>
      <c r="H62" s="218" t="s">
        <v>139</v>
      </c>
    </row>
    <row r="63" spans="1:8" ht="17.850000000000001" customHeight="1">
      <c r="A63" s="234" t="s">
        <v>12</v>
      </c>
      <c r="B63" s="965" t="s">
        <v>14</v>
      </c>
      <c r="C63" s="965"/>
      <c r="D63" s="965"/>
      <c r="E63" s="218">
        <v>15</v>
      </c>
      <c r="F63" s="218" t="s">
        <v>140</v>
      </c>
      <c r="G63" s="569" t="s">
        <v>240</v>
      </c>
      <c r="H63" s="570"/>
    </row>
    <row r="64" spans="1:8" ht="17.850000000000001" customHeight="1">
      <c r="A64" s="234"/>
      <c r="B64" s="965" t="s">
        <v>147</v>
      </c>
      <c r="C64" s="965"/>
      <c r="D64" s="965"/>
      <c r="E64" s="218">
        <v>6</v>
      </c>
      <c r="F64" s="218" t="s">
        <v>140</v>
      </c>
      <c r="G64" s="569" t="s">
        <v>240</v>
      </c>
      <c r="H64" s="570"/>
    </row>
    <row r="65" spans="1:8" ht="17.850000000000001" customHeight="1">
      <c r="A65" s="234"/>
      <c r="B65" s="965" t="s">
        <v>146</v>
      </c>
      <c r="C65" s="965"/>
      <c r="D65" s="965"/>
      <c r="E65" s="218">
        <v>3</v>
      </c>
      <c r="F65" s="218" t="s">
        <v>140</v>
      </c>
      <c r="G65" s="569"/>
      <c r="H65" s="570"/>
    </row>
    <row r="66" spans="1:8" ht="17.850000000000001" customHeight="1">
      <c r="A66" s="234"/>
      <c r="B66" s="965" t="s">
        <v>145</v>
      </c>
      <c r="C66" s="965"/>
      <c r="D66" s="965"/>
      <c r="E66" s="218">
        <v>0</v>
      </c>
      <c r="F66" s="218" t="s">
        <v>140</v>
      </c>
      <c r="G66" s="569"/>
      <c r="H66" s="570"/>
    </row>
    <row r="67" spans="1:8" ht="17.850000000000001" customHeight="1">
      <c r="A67" s="234"/>
      <c r="B67" s="965" t="s">
        <v>144</v>
      </c>
      <c r="C67" s="965"/>
      <c r="D67" s="965"/>
      <c r="E67" s="218">
        <v>0</v>
      </c>
      <c r="F67" s="218" t="s">
        <v>140</v>
      </c>
      <c r="G67" s="569"/>
      <c r="H67" s="570"/>
    </row>
    <row r="68" spans="1:8" ht="17.850000000000001" customHeight="1">
      <c r="A68" s="234"/>
      <c r="B68" s="965" t="s">
        <v>143</v>
      </c>
      <c r="C68" s="965"/>
      <c r="D68" s="965"/>
      <c r="E68" s="218">
        <v>3</v>
      </c>
      <c r="F68" s="218" t="s">
        <v>140</v>
      </c>
      <c r="G68" s="569"/>
      <c r="H68" s="570"/>
    </row>
    <row r="69" spans="1:8" ht="31.35" customHeight="1">
      <c r="A69" s="964" t="s">
        <v>142</v>
      </c>
      <c r="B69" s="964"/>
      <c r="C69" s="964"/>
      <c r="D69" s="964"/>
      <c r="E69" s="218">
        <v>0</v>
      </c>
      <c r="F69" s="218" t="s">
        <v>140</v>
      </c>
      <c r="G69" s="219">
        <v>0</v>
      </c>
      <c r="H69" s="218" t="s">
        <v>139</v>
      </c>
    </row>
    <row r="70" spans="1:8" ht="17.850000000000001" customHeight="1">
      <c r="A70" s="965" t="s">
        <v>141</v>
      </c>
      <c r="B70" s="965"/>
      <c r="C70" s="965"/>
      <c r="D70" s="965"/>
      <c r="E70" s="218">
        <f>G70*25</f>
        <v>48</v>
      </c>
      <c r="F70" s="218" t="s">
        <v>140</v>
      </c>
      <c r="G70" s="219">
        <f>D6-G69-G62</f>
        <v>1.92</v>
      </c>
      <c r="H70" s="218" t="s">
        <v>139</v>
      </c>
    </row>
    <row r="71" spans="1:8" ht="10.35" customHeight="1"/>
    <row r="74" spans="1:8">
      <c r="A74" s="217" t="s">
        <v>138</v>
      </c>
    </row>
    <row r="75" spans="1:8" ht="16.2">
      <c r="A75" s="989" t="s">
        <v>137</v>
      </c>
      <c r="B75" s="989"/>
      <c r="C75" s="989"/>
      <c r="D75" s="989"/>
      <c r="E75" s="989"/>
      <c r="F75" s="989"/>
      <c r="G75" s="989"/>
      <c r="H75" s="989"/>
    </row>
    <row r="76" spans="1:8">
      <c r="A76" s="217" t="s">
        <v>136</v>
      </c>
    </row>
    <row r="78" spans="1:8" ht="13.95" customHeight="1">
      <c r="A78" s="990" t="s">
        <v>135</v>
      </c>
      <c r="B78" s="990"/>
      <c r="C78" s="990"/>
      <c r="D78" s="990"/>
      <c r="E78" s="990"/>
      <c r="F78" s="990"/>
      <c r="G78" s="990"/>
      <c r="H78" s="990"/>
    </row>
    <row r="79" spans="1:8">
      <c r="A79" s="990"/>
      <c r="B79" s="990"/>
      <c r="C79" s="990"/>
      <c r="D79" s="990"/>
      <c r="E79" s="990"/>
      <c r="F79" s="990"/>
      <c r="G79" s="990"/>
      <c r="H79" s="990"/>
    </row>
    <row r="80" spans="1:8">
      <c r="A80" s="990"/>
      <c r="B80" s="990"/>
      <c r="C80" s="990"/>
      <c r="D80" s="990"/>
      <c r="E80" s="990"/>
      <c r="F80" s="990"/>
      <c r="G80" s="990"/>
      <c r="H80" s="990"/>
    </row>
  </sheetData>
  <mergeCells count="77">
    <mergeCell ref="A69:D69"/>
    <mergeCell ref="A54:B55"/>
    <mergeCell ref="C54:H54"/>
    <mergeCell ref="C55:H55"/>
    <mergeCell ref="D41:H41"/>
    <mergeCell ref="D48:H48"/>
    <mergeCell ref="A48:C48"/>
    <mergeCell ref="A43:A46"/>
    <mergeCell ref="B43:H43"/>
    <mergeCell ref="B44:H44"/>
    <mergeCell ref="A42:F42"/>
    <mergeCell ref="A47:C47"/>
    <mergeCell ref="D47:H47"/>
    <mergeCell ref="C53:H53"/>
    <mergeCell ref="A61:F61"/>
    <mergeCell ref="A58:F58"/>
    <mergeCell ref="B45:H45"/>
    <mergeCell ref="B46:H46"/>
    <mergeCell ref="B66:D66"/>
    <mergeCell ref="B67:D67"/>
    <mergeCell ref="B68:D68"/>
    <mergeCell ref="A59:F59"/>
    <mergeCell ref="A62:D62"/>
    <mergeCell ref="B63:D63"/>
    <mergeCell ref="B64:D64"/>
    <mergeCell ref="B65:D65"/>
    <mergeCell ref="A51:B53"/>
    <mergeCell ref="C51:H51"/>
    <mergeCell ref="C52:H52"/>
    <mergeCell ref="B25:F25"/>
    <mergeCell ref="A21:D21"/>
    <mergeCell ref="A22:A23"/>
    <mergeCell ref="B22:F23"/>
    <mergeCell ref="G22:H22"/>
    <mergeCell ref="A24:H24"/>
    <mergeCell ref="A78:H80"/>
    <mergeCell ref="A12:H12"/>
    <mergeCell ref="A2:H2"/>
    <mergeCell ref="A5:H5"/>
    <mergeCell ref="A6:C6"/>
    <mergeCell ref="D6:H6"/>
    <mergeCell ref="A7:C7"/>
    <mergeCell ref="D7:H7"/>
    <mergeCell ref="A8:C8"/>
    <mergeCell ref="A13:D13"/>
    <mergeCell ref="E16:H16"/>
    <mergeCell ref="A18:H18"/>
    <mergeCell ref="A19:B19"/>
    <mergeCell ref="C19:H19"/>
    <mergeCell ref="B35:H35"/>
    <mergeCell ref="B36:H36"/>
    <mergeCell ref="D8:H8"/>
    <mergeCell ref="A9:C9"/>
    <mergeCell ref="D9:H9"/>
    <mergeCell ref="A11:H11"/>
    <mergeCell ref="A16:D16"/>
    <mergeCell ref="E13:H13"/>
    <mergeCell ref="A14:D14"/>
    <mergeCell ref="E14:H14"/>
    <mergeCell ref="A15:D15"/>
    <mergeCell ref="E15:H15"/>
    <mergeCell ref="A75:H75"/>
    <mergeCell ref="A27:H27"/>
    <mergeCell ref="B28:F28"/>
    <mergeCell ref="A29:H29"/>
    <mergeCell ref="B26:F26"/>
    <mergeCell ref="B30:F30"/>
    <mergeCell ref="A33:F33"/>
    <mergeCell ref="B34:H34"/>
    <mergeCell ref="B37:H37"/>
    <mergeCell ref="B38:H38"/>
    <mergeCell ref="B39:H39"/>
    <mergeCell ref="A40:C40"/>
    <mergeCell ref="D40:H40"/>
    <mergeCell ref="A41:C41"/>
    <mergeCell ref="A34:A39"/>
    <mergeCell ref="A70:D70"/>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30" workbookViewId="0"/>
  </sheetViews>
  <sheetFormatPr defaultColWidth="7.8984375" defaultRowHeight="13.8"/>
  <cols>
    <col min="1" max="1" width="8.19921875" style="217" customWidth="1"/>
    <col min="2" max="2" width="10.59765625" style="217" customWidth="1"/>
    <col min="3" max="3" width="4.8984375" style="217" customWidth="1"/>
    <col min="4" max="4" width="19.59765625" style="217" customWidth="1"/>
    <col min="5" max="5" width="8.19921875" style="217" customWidth="1"/>
    <col min="6" max="6" width="7.8984375" style="217" customWidth="1"/>
    <col min="7" max="7" width="11.5" style="217" customWidth="1"/>
    <col min="8" max="8" width="8.5" style="217" customWidth="1"/>
    <col min="9" max="16384" width="7.8984375" style="217"/>
  </cols>
  <sheetData>
    <row r="1" spans="1:8" s="432" customFormat="1" ht="10.35" customHeight="1"/>
    <row r="2" spans="1:8" s="433" customFormat="1">
      <c r="A2" s="992" t="s">
        <v>192</v>
      </c>
      <c r="B2" s="992"/>
      <c r="C2" s="992"/>
      <c r="D2" s="992"/>
      <c r="E2" s="992"/>
      <c r="F2" s="992"/>
      <c r="G2" s="992"/>
      <c r="H2" s="992"/>
    </row>
    <row r="3" spans="1:8" s="432" customFormat="1" ht="10.35" customHeight="1">
      <c r="A3" s="423"/>
      <c r="B3" s="423"/>
      <c r="C3" s="423"/>
      <c r="D3" s="423"/>
      <c r="E3" s="423"/>
      <c r="F3" s="423"/>
      <c r="G3" s="423"/>
      <c r="H3" s="423"/>
    </row>
    <row r="4" spans="1:8" s="432" customFormat="1" ht="15" customHeight="1">
      <c r="A4" s="430" t="s">
        <v>191</v>
      </c>
      <c r="B4" s="423"/>
      <c r="C4" s="423"/>
      <c r="D4" s="423"/>
      <c r="E4" s="423"/>
      <c r="F4" s="423"/>
      <c r="G4" s="423"/>
      <c r="H4" s="423"/>
    </row>
    <row r="5" spans="1:8" s="448" customFormat="1" ht="17.850000000000001" customHeight="1">
      <c r="A5" s="993" t="s">
        <v>57</v>
      </c>
      <c r="B5" s="993"/>
      <c r="C5" s="993"/>
      <c r="D5" s="993"/>
      <c r="E5" s="993"/>
      <c r="F5" s="993"/>
      <c r="G5" s="993"/>
      <c r="H5" s="993"/>
    </row>
    <row r="6" spans="1:8" s="432" customFormat="1" ht="17.399999999999999" customHeight="1">
      <c r="A6" s="890" t="s">
        <v>10</v>
      </c>
      <c r="B6" s="1191"/>
      <c r="C6" s="1191"/>
      <c r="D6" s="1191">
        <v>5</v>
      </c>
      <c r="E6" s="1191"/>
      <c r="F6" s="1191"/>
      <c r="G6" s="1191"/>
      <c r="H6" s="1182"/>
    </row>
    <row r="7" spans="1:8" s="432" customFormat="1" ht="17.399999999999999" customHeight="1">
      <c r="A7" s="890" t="s">
        <v>9</v>
      </c>
      <c r="B7" s="1191"/>
      <c r="C7" s="1191"/>
      <c r="D7" s="1192" t="s">
        <v>243</v>
      </c>
      <c r="E7" s="1192"/>
      <c r="F7" s="1192"/>
      <c r="G7" s="1192"/>
      <c r="H7" s="1193"/>
    </row>
    <row r="8" spans="1:8" s="432" customFormat="1" ht="17.399999999999999" customHeight="1">
      <c r="A8" s="890" t="s">
        <v>13</v>
      </c>
      <c r="B8" s="1191"/>
      <c r="C8" s="1191"/>
      <c r="D8" s="1195" t="s">
        <v>238</v>
      </c>
      <c r="E8" s="1195"/>
      <c r="F8" s="1195"/>
      <c r="G8" s="1195"/>
      <c r="H8" s="1196"/>
    </row>
    <row r="9" spans="1:8" s="432" customFormat="1" ht="17.399999999999999" customHeight="1">
      <c r="A9" s="890" t="s">
        <v>189</v>
      </c>
      <c r="B9" s="1191"/>
      <c r="C9" s="1191"/>
      <c r="D9" s="1195" t="s">
        <v>676</v>
      </c>
      <c r="E9" s="1195"/>
      <c r="F9" s="1195"/>
      <c r="G9" s="1195"/>
      <c r="H9" s="1196"/>
    </row>
    <row r="10" spans="1:8" s="432" customFormat="1" ht="10.35" customHeight="1">
      <c r="A10" s="444"/>
      <c r="B10" s="444"/>
      <c r="C10" s="444"/>
      <c r="D10" s="444"/>
      <c r="E10" s="444"/>
      <c r="F10" s="444"/>
      <c r="G10" s="444"/>
      <c r="H10" s="444"/>
    </row>
    <row r="11" spans="1:8" s="432" customFormat="1" ht="15" customHeight="1">
      <c r="A11" s="988" t="s">
        <v>188</v>
      </c>
      <c r="B11" s="988"/>
      <c r="C11" s="988"/>
      <c r="D11" s="988"/>
      <c r="E11" s="988"/>
      <c r="F11" s="988"/>
      <c r="G11" s="988"/>
      <c r="H11" s="988"/>
    </row>
    <row r="12" spans="1:8" s="448" customFormat="1" ht="17.850000000000001" customHeight="1">
      <c r="A12" s="991" t="s">
        <v>2773</v>
      </c>
      <c r="B12" s="991"/>
      <c r="C12" s="991"/>
      <c r="D12" s="991"/>
      <c r="E12" s="991"/>
      <c r="F12" s="991"/>
      <c r="G12" s="991"/>
      <c r="H12" s="991"/>
    </row>
    <row r="13" spans="1:8" s="432" customFormat="1" ht="17.850000000000001" customHeight="1">
      <c r="A13" s="890" t="s">
        <v>186</v>
      </c>
      <c r="B13" s="1191"/>
      <c r="C13" s="1191"/>
      <c r="D13" s="1191"/>
      <c r="E13" s="1191" t="s">
        <v>185</v>
      </c>
      <c r="F13" s="1191"/>
      <c r="G13" s="1191"/>
      <c r="H13" s="1182"/>
    </row>
    <row r="14" spans="1:8" s="432" customFormat="1" ht="17.850000000000001" customHeight="1">
      <c r="A14" s="890" t="s">
        <v>184</v>
      </c>
      <c r="B14" s="1191"/>
      <c r="C14" s="1191"/>
      <c r="D14" s="1191"/>
      <c r="E14" s="1191" t="s">
        <v>183</v>
      </c>
      <c r="F14" s="1191"/>
      <c r="G14" s="1191"/>
      <c r="H14" s="1182"/>
    </row>
    <row r="15" spans="1:8" s="432" customFormat="1" ht="17.850000000000001" customHeight="1">
      <c r="A15" s="890" t="s">
        <v>182</v>
      </c>
      <c r="B15" s="1191"/>
      <c r="C15" s="1191"/>
      <c r="D15" s="1191"/>
      <c r="E15" s="1191">
        <v>3</v>
      </c>
      <c r="F15" s="1194"/>
      <c r="G15" s="1194"/>
      <c r="H15" s="1180"/>
    </row>
    <row r="16" spans="1:8" s="432" customFormat="1" ht="17.850000000000001" customHeight="1">
      <c r="A16" s="890" t="s">
        <v>181</v>
      </c>
      <c r="B16" s="1191"/>
      <c r="C16" s="1191"/>
      <c r="D16" s="1191"/>
      <c r="E16" s="1191" t="s">
        <v>180</v>
      </c>
      <c r="F16" s="1191"/>
      <c r="G16" s="1191"/>
      <c r="H16" s="1182"/>
    </row>
    <row r="17" spans="1:11" s="432" customFormat="1" ht="10.35" customHeight="1">
      <c r="A17" s="422"/>
      <c r="B17" s="422"/>
      <c r="C17" s="422"/>
      <c r="D17" s="422"/>
      <c r="E17" s="422"/>
      <c r="F17" s="422"/>
      <c r="G17" s="422"/>
      <c r="H17" s="422"/>
    </row>
    <row r="18" spans="1:11" s="432" customFormat="1" ht="15" customHeight="1">
      <c r="A18" s="988" t="s">
        <v>179</v>
      </c>
      <c r="B18" s="988"/>
      <c r="C18" s="988"/>
      <c r="D18" s="988"/>
      <c r="E18" s="988"/>
      <c r="F18" s="988"/>
      <c r="G18" s="988"/>
      <c r="H18" s="988"/>
    </row>
    <row r="19" spans="1:11" s="432" customFormat="1" ht="38.4" customHeight="1">
      <c r="A19" s="892" t="s">
        <v>178</v>
      </c>
      <c r="B19" s="892"/>
      <c r="C19" s="932" t="s">
        <v>2774</v>
      </c>
      <c r="D19" s="932"/>
      <c r="E19" s="932"/>
      <c r="F19" s="932"/>
      <c r="G19" s="932"/>
      <c r="H19" s="928"/>
    </row>
    <row r="20" spans="1:11" s="432" customFormat="1" ht="10.35" customHeight="1">
      <c r="A20" s="422"/>
      <c r="B20" s="422"/>
      <c r="C20" s="422"/>
      <c r="D20" s="422"/>
      <c r="E20" s="422"/>
      <c r="F20" s="422"/>
      <c r="G20" s="422"/>
      <c r="H20" s="422"/>
    </row>
    <row r="21" spans="1:11" s="432" customFormat="1" ht="15" customHeight="1">
      <c r="A21" s="983" t="s">
        <v>176</v>
      </c>
      <c r="B21" s="983"/>
      <c r="C21" s="983"/>
      <c r="D21" s="983"/>
      <c r="E21" s="422"/>
      <c r="F21" s="422"/>
      <c r="G21" s="422"/>
      <c r="H21" s="422"/>
    </row>
    <row r="22" spans="1:11" s="432" customFormat="1">
      <c r="A22" s="977" t="s">
        <v>175</v>
      </c>
      <c r="B22" s="934" t="s">
        <v>174</v>
      </c>
      <c r="C22" s="934"/>
      <c r="D22" s="934"/>
      <c r="E22" s="934"/>
      <c r="F22" s="934"/>
      <c r="G22" s="934" t="s">
        <v>173</v>
      </c>
      <c r="H22" s="935"/>
    </row>
    <row r="23" spans="1:11" s="432" customFormat="1" ht="40.5" customHeight="1">
      <c r="A23" s="977"/>
      <c r="B23" s="934"/>
      <c r="C23" s="934"/>
      <c r="D23" s="934"/>
      <c r="E23" s="934"/>
      <c r="F23" s="934"/>
      <c r="G23" s="501" t="s">
        <v>172</v>
      </c>
      <c r="H23" s="502" t="s">
        <v>171</v>
      </c>
      <c r="I23" s="423"/>
      <c r="J23" s="423"/>
      <c r="K23" s="423"/>
    </row>
    <row r="24" spans="1:11" s="432" customFormat="1" ht="17.850000000000001" customHeight="1">
      <c r="A24" s="977" t="s">
        <v>170</v>
      </c>
      <c r="B24" s="934"/>
      <c r="C24" s="934"/>
      <c r="D24" s="934"/>
      <c r="E24" s="934"/>
      <c r="F24" s="934"/>
      <c r="G24" s="934"/>
      <c r="H24" s="935"/>
      <c r="I24" s="423"/>
      <c r="J24" s="423"/>
      <c r="K24" s="423"/>
    </row>
    <row r="25" spans="1:11" s="432" customFormat="1" ht="50.25" customHeight="1">
      <c r="A25" s="599" t="s">
        <v>675</v>
      </c>
      <c r="B25" s="932" t="s">
        <v>2775</v>
      </c>
      <c r="C25" s="932"/>
      <c r="D25" s="932"/>
      <c r="E25" s="932"/>
      <c r="F25" s="932"/>
      <c r="G25" s="544" t="s">
        <v>674</v>
      </c>
      <c r="H25" s="445" t="s">
        <v>270</v>
      </c>
      <c r="I25" s="423"/>
      <c r="J25" s="423"/>
      <c r="K25" s="423"/>
    </row>
    <row r="26" spans="1:11" s="432" customFormat="1" ht="38.25" customHeight="1">
      <c r="A26" s="599" t="s">
        <v>673</v>
      </c>
      <c r="B26" s="932" t="s">
        <v>2776</v>
      </c>
      <c r="C26" s="932"/>
      <c r="D26" s="932"/>
      <c r="E26" s="932"/>
      <c r="F26" s="932"/>
      <c r="G26" s="544" t="s">
        <v>327</v>
      </c>
      <c r="H26" s="445" t="s">
        <v>270</v>
      </c>
      <c r="I26" s="423"/>
      <c r="J26" s="423"/>
      <c r="K26" s="423"/>
    </row>
    <row r="27" spans="1:11" s="432" customFormat="1" ht="17.850000000000001" customHeight="1">
      <c r="A27" s="977" t="s">
        <v>167</v>
      </c>
      <c r="B27" s="934"/>
      <c r="C27" s="934"/>
      <c r="D27" s="934"/>
      <c r="E27" s="934"/>
      <c r="F27" s="934"/>
      <c r="G27" s="934"/>
      <c r="H27" s="935"/>
    </row>
    <row r="28" spans="1:11" s="432" customFormat="1" ht="39.75" customHeight="1">
      <c r="A28" s="599" t="s">
        <v>672</v>
      </c>
      <c r="B28" s="932" t="s">
        <v>671</v>
      </c>
      <c r="C28" s="932"/>
      <c r="D28" s="932"/>
      <c r="E28" s="932"/>
      <c r="F28" s="932"/>
      <c r="G28" s="544" t="s">
        <v>271</v>
      </c>
      <c r="H28" s="445" t="s">
        <v>270</v>
      </c>
    </row>
    <row r="29" spans="1:11" s="432" customFormat="1" ht="35.25" customHeight="1">
      <c r="A29" s="599" t="s">
        <v>670</v>
      </c>
      <c r="B29" s="932" t="s">
        <v>669</v>
      </c>
      <c r="C29" s="932"/>
      <c r="D29" s="932"/>
      <c r="E29" s="932"/>
      <c r="F29" s="932"/>
      <c r="G29" s="544" t="s">
        <v>326</v>
      </c>
      <c r="H29" s="445" t="s">
        <v>162</v>
      </c>
    </row>
    <row r="30" spans="1:11" s="432" customFormat="1" ht="39.75" customHeight="1">
      <c r="A30" s="599" t="s">
        <v>668</v>
      </c>
      <c r="B30" s="928" t="s">
        <v>667</v>
      </c>
      <c r="C30" s="892"/>
      <c r="D30" s="892"/>
      <c r="E30" s="892"/>
      <c r="F30" s="1108"/>
      <c r="G30" s="544" t="s">
        <v>275</v>
      </c>
      <c r="H30" s="445" t="s">
        <v>270</v>
      </c>
    </row>
    <row r="31" spans="1:11" s="432" customFormat="1" ht="17.850000000000001" customHeight="1">
      <c r="A31" s="977" t="s">
        <v>163</v>
      </c>
      <c r="B31" s="934"/>
      <c r="C31" s="934"/>
      <c r="D31" s="934"/>
      <c r="E31" s="934"/>
      <c r="F31" s="934"/>
      <c r="G31" s="934"/>
      <c r="H31" s="935"/>
    </row>
    <row r="32" spans="1:11" s="432" customFormat="1" ht="48.6" customHeight="1">
      <c r="A32" s="599" t="s">
        <v>666</v>
      </c>
      <c r="B32" s="932" t="s">
        <v>665</v>
      </c>
      <c r="C32" s="932"/>
      <c r="D32" s="932"/>
      <c r="E32" s="932"/>
      <c r="F32" s="932"/>
      <c r="G32" s="544" t="s">
        <v>265</v>
      </c>
      <c r="H32" s="445" t="s">
        <v>270</v>
      </c>
    </row>
    <row r="33" spans="1:8" s="432" customFormat="1" ht="54" customHeight="1">
      <c r="A33" s="599" t="s">
        <v>664</v>
      </c>
      <c r="B33" s="932" t="s">
        <v>2777</v>
      </c>
      <c r="C33" s="932"/>
      <c r="D33" s="932"/>
      <c r="E33" s="932"/>
      <c r="F33" s="932"/>
      <c r="G33" s="544" t="s">
        <v>223</v>
      </c>
      <c r="H33" s="445" t="s">
        <v>162</v>
      </c>
    </row>
    <row r="34" spans="1:8" s="432" customFormat="1" ht="45" customHeight="1">
      <c r="A34" s="599" t="s">
        <v>663</v>
      </c>
      <c r="B34" s="932" t="s">
        <v>662</v>
      </c>
      <c r="C34" s="932"/>
      <c r="D34" s="932"/>
      <c r="E34" s="932"/>
      <c r="F34" s="932"/>
      <c r="G34" s="544" t="s">
        <v>661</v>
      </c>
      <c r="H34" s="445" t="s">
        <v>270</v>
      </c>
    </row>
    <row r="35" spans="1:8" ht="10.199999999999999" customHeight="1">
      <c r="A35" s="234"/>
      <c r="B35" s="234"/>
      <c r="C35" s="234"/>
      <c r="D35" s="234"/>
      <c r="E35" s="234"/>
      <c r="F35" s="234"/>
      <c r="G35" s="234"/>
      <c r="H35" s="234"/>
    </row>
    <row r="36" spans="1:8" ht="15" customHeight="1">
      <c r="A36" s="235" t="s">
        <v>161</v>
      </c>
      <c r="B36" s="234"/>
      <c r="C36" s="234"/>
      <c r="D36" s="234"/>
      <c r="E36" s="234"/>
      <c r="F36" s="234"/>
      <c r="G36" s="234"/>
      <c r="H36" s="234"/>
    </row>
    <row r="37" spans="1:8" s="224" customFormat="1" ht="17.7" customHeight="1">
      <c r="A37" s="958" t="s">
        <v>160</v>
      </c>
      <c r="B37" s="958"/>
      <c r="C37" s="958"/>
      <c r="D37" s="958"/>
      <c r="E37" s="958"/>
      <c r="F37" s="958"/>
      <c r="G37" s="248">
        <v>18</v>
      </c>
      <c r="H37" s="509" t="s">
        <v>140</v>
      </c>
    </row>
    <row r="38" spans="1:8" ht="69.75" customHeight="1">
      <c r="A38" s="966" t="s">
        <v>158</v>
      </c>
      <c r="B38" s="1206" t="s">
        <v>660</v>
      </c>
      <c r="C38" s="1206"/>
      <c r="D38" s="1206"/>
      <c r="E38" s="1206"/>
      <c r="F38" s="1206"/>
      <c r="G38" s="1206"/>
      <c r="H38" s="1207"/>
    </row>
    <row r="39" spans="1:8" ht="56.25" customHeight="1">
      <c r="A39" s="967"/>
      <c r="B39" s="1206" t="s">
        <v>659</v>
      </c>
      <c r="C39" s="1206"/>
      <c r="D39" s="1206"/>
      <c r="E39" s="1206"/>
      <c r="F39" s="1206"/>
      <c r="G39" s="1206"/>
      <c r="H39" s="1207"/>
    </row>
    <row r="40" spans="1:8" ht="55.5" customHeight="1">
      <c r="A40" s="967"/>
      <c r="B40" s="1206" t="s">
        <v>658</v>
      </c>
      <c r="C40" s="1206"/>
      <c r="D40" s="1206"/>
      <c r="E40" s="1206"/>
      <c r="F40" s="1206"/>
      <c r="G40" s="1206"/>
      <c r="H40" s="1207"/>
    </row>
    <row r="41" spans="1:8" ht="39" customHeight="1">
      <c r="A41" s="967"/>
      <c r="B41" s="1206" t="s">
        <v>657</v>
      </c>
      <c r="C41" s="1206"/>
      <c r="D41" s="1206"/>
      <c r="E41" s="1206"/>
      <c r="F41" s="1206"/>
      <c r="G41" s="1206"/>
      <c r="H41" s="1207"/>
    </row>
    <row r="42" spans="1:8" ht="42.75" customHeight="1">
      <c r="A42" s="967"/>
      <c r="B42" s="1206" t="s">
        <v>656</v>
      </c>
      <c r="C42" s="1206"/>
      <c r="D42" s="1206"/>
      <c r="E42" s="1206"/>
      <c r="F42" s="1206"/>
      <c r="G42" s="1206"/>
      <c r="H42" s="1207"/>
    </row>
    <row r="43" spans="1:8" ht="37.5" customHeight="1">
      <c r="A43" s="967"/>
      <c r="B43" s="1206" t="s">
        <v>655</v>
      </c>
      <c r="C43" s="1206"/>
      <c r="D43" s="1206"/>
      <c r="E43" s="1206"/>
      <c r="F43" s="1206"/>
      <c r="G43" s="1206"/>
      <c r="H43" s="1207"/>
    </row>
    <row r="44" spans="1:8" ht="51" customHeight="1">
      <c r="A44" s="1066"/>
      <c r="B44" s="1206" t="s">
        <v>654</v>
      </c>
      <c r="C44" s="1206"/>
      <c r="D44" s="1206"/>
      <c r="E44" s="1206"/>
      <c r="F44" s="1206"/>
      <c r="G44" s="1206"/>
      <c r="H44" s="1207"/>
    </row>
    <row r="45" spans="1:8">
      <c r="A45" s="953" t="s">
        <v>157</v>
      </c>
      <c r="B45" s="1183"/>
      <c r="C45" s="1183"/>
      <c r="D45" s="1309" t="s">
        <v>653</v>
      </c>
      <c r="E45" s="1309"/>
      <c r="F45" s="1309"/>
      <c r="G45" s="1309"/>
      <c r="H45" s="1310"/>
    </row>
    <row r="46" spans="1:8" ht="52.5" customHeight="1">
      <c r="A46" s="956" t="s">
        <v>156</v>
      </c>
      <c r="B46" s="1185"/>
      <c r="C46" s="1185"/>
      <c r="D46" s="1185" t="s">
        <v>652</v>
      </c>
      <c r="E46" s="1185"/>
      <c r="F46" s="1185"/>
      <c r="G46" s="1185"/>
      <c r="H46" s="1186"/>
    </row>
    <row r="47" spans="1:8" s="224" customFormat="1" ht="17.7" customHeight="1">
      <c r="A47" s="958" t="s">
        <v>159</v>
      </c>
      <c r="B47" s="958"/>
      <c r="C47" s="958"/>
      <c r="D47" s="958"/>
      <c r="E47" s="958"/>
      <c r="F47" s="958"/>
      <c r="G47" s="248">
        <v>16</v>
      </c>
      <c r="H47" s="509" t="s">
        <v>140</v>
      </c>
    </row>
    <row r="48" spans="1:8" ht="17.25" customHeight="1">
      <c r="A48" s="966" t="s">
        <v>158</v>
      </c>
      <c r="B48" s="1308" t="s">
        <v>651</v>
      </c>
      <c r="C48" s="1308"/>
      <c r="D48" s="1308"/>
      <c r="E48" s="1308"/>
      <c r="F48" s="1308"/>
      <c r="G48" s="1308"/>
      <c r="H48" s="1265"/>
    </row>
    <row r="49" spans="1:8" ht="17.25" customHeight="1">
      <c r="A49" s="967"/>
      <c r="B49" s="1265" t="s">
        <v>650</v>
      </c>
      <c r="C49" s="1266"/>
      <c r="D49" s="1266"/>
      <c r="E49" s="1266"/>
      <c r="F49" s="1266"/>
      <c r="G49" s="1266"/>
      <c r="H49" s="1266"/>
    </row>
    <row r="50" spans="1:8" ht="17.25" customHeight="1">
      <c r="A50" s="967"/>
      <c r="B50" s="1265" t="s">
        <v>649</v>
      </c>
      <c r="C50" s="1266"/>
      <c r="D50" s="1266"/>
      <c r="E50" s="1266"/>
      <c r="F50" s="1266"/>
      <c r="G50" s="1266"/>
      <c r="H50" s="1266"/>
    </row>
    <row r="51" spans="1:8" ht="17.25" customHeight="1">
      <c r="A51" s="967"/>
      <c r="B51" s="1265" t="s">
        <v>648</v>
      </c>
      <c r="C51" s="1266"/>
      <c r="D51" s="1266"/>
      <c r="E51" s="1266"/>
      <c r="F51" s="1266"/>
      <c r="G51" s="1266"/>
      <c r="H51" s="1266"/>
    </row>
    <row r="52" spans="1:8" ht="17.25" customHeight="1">
      <c r="A52" s="967"/>
      <c r="B52" s="1265" t="s">
        <v>647</v>
      </c>
      <c r="C52" s="1266"/>
      <c r="D52" s="1266"/>
      <c r="E52" s="1266"/>
      <c r="F52" s="1266"/>
      <c r="G52" s="1266"/>
      <c r="H52" s="1266"/>
    </row>
    <row r="53" spans="1:8" ht="17.25" customHeight="1">
      <c r="A53" s="967"/>
      <c r="B53" s="1265" t="s">
        <v>646</v>
      </c>
      <c r="C53" s="1266"/>
      <c r="D53" s="1266"/>
      <c r="E53" s="1266"/>
      <c r="F53" s="1266"/>
      <c r="G53" s="1266"/>
      <c r="H53" s="1266"/>
    </row>
    <row r="54" spans="1:8" ht="17.25" customHeight="1">
      <c r="A54" s="967"/>
      <c r="B54" s="1265" t="s">
        <v>645</v>
      </c>
      <c r="C54" s="1266"/>
      <c r="D54" s="1266"/>
      <c r="E54" s="1266"/>
      <c r="F54" s="1266"/>
      <c r="G54" s="1266"/>
      <c r="H54" s="1266"/>
    </row>
    <row r="55" spans="1:8" ht="17.25" customHeight="1">
      <c r="A55" s="967"/>
      <c r="B55" s="1265" t="s">
        <v>644</v>
      </c>
      <c r="C55" s="1266"/>
      <c r="D55" s="1266"/>
      <c r="E55" s="1266"/>
      <c r="F55" s="1266"/>
      <c r="G55" s="1266"/>
      <c r="H55" s="1266"/>
    </row>
    <row r="56" spans="1:8" ht="17.25" customHeight="1">
      <c r="A56" s="967"/>
      <c r="B56" s="1308" t="s">
        <v>643</v>
      </c>
      <c r="C56" s="1308"/>
      <c r="D56" s="1308"/>
      <c r="E56" s="1308"/>
      <c r="F56" s="1308"/>
      <c r="G56" s="1308"/>
      <c r="H56" s="1265"/>
    </row>
    <row r="57" spans="1:8" ht="17.25" customHeight="1">
      <c r="A57" s="967"/>
      <c r="B57" s="1308" t="s">
        <v>642</v>
      </c>
      <c r="C57" s="1308"/>
      <c r="D57" s="1308"/>
      <c r="E57" s="1308"/>
      <c r="F57" s="1308"/>
      <c r="G57" s="1308"/>
      <c r="H57" s="1265"/>
    </row>
    <row r="58" spans="1:8" ht="17.25" customHeight="1">
      <c r="A58" s="967"/>
      <c r="B58" s="1308" t="s">
        <v>641</v>
      </c>
      <c r="C58" s="1308"/>
      <c r="D58" s="1308"/>
      <c r="E58" s="1308"/>
      <c r="F58" s="1308"/>
      <c r="G58" s="1308"/>
      <c r="H58" s="1265"/>
    </row>
    <row r="59" spans="1:8">
      <c r="A59" s="953" t="s">
        <v>157</v>
      </c>
      <c r="B59" s="1183"/>
      <c r="C59" s="1183"/>
      <c r="D59" s="1311" t="s">
        <v>640</v>
      </c>
      <c r="E59" s="1311"/>
      <c r="F59" s="1311"/>
      <c r="G59" s="1311"/>
      <c r="H59" s="1312"/>
    </row>
    <row r="60" spans="1:8" ht="55.5" customHeight="1">
      <c r="A60" s="956" t="s">
        <v>156</v>
      </c>
      <c r="B60" s="1185"/>
      <c r="C60" s="1186"/>
      <c r="D60" s="1253" t="s">
        <v>639</v>
      </c>
      <c r="E60" s="1254"/>
      <c r="F60" s="1254"/>
      <c r="G60" s="1254"/>
      <c r="H60" s="1254"/>
    </row>
    <row r="61" spans="1:8" ht="10.199999999999999" customHeight="1">
      <c r="A61" s="234"/>
      <c r="B61" s="234"/>
      <c r="C61" s="234"/>
      <c r="D61" s="234"/>
      <c r="E61" s="234"/>
      <c r="F61" s="234"/>
      <c r="G61" s="234"/>
      <c r="H61" s="234"/>
    </row>
    <row r="62" spans="1:8" ht="15" customHeight="1">
      <c r="A62" s="235" t="s">
        <v>155</v>
      </c>
      <c r="B62" s="234"/>
      <c r="C62" s="234"/>
      <c r="D62" s="234"/>
      <c r="E62" s="234"/>
      <c r="F62" s="234"/>
      <c r="G62" s="234"/>
      <c r="H62" s="234"/>
    </row>
    <row r="63" spans="1:8" ht="20.100000000000001" customHeight="1">
      <c r="A63" s="965" t="s">
        <v>154</v>
      </c>
      <c r="B63" s="1073"/>
      <c r="C63" s="1207" t="s">
        <v>638</v>
      </c>
      <c r="D63" s="964"/>
      <c r="E63" s="964"/>
      <c r="F63" s="964"/>
      <c r="G63" s="964"/>
      <c r="H63" s="964"/>
    </row>
    <row r="64" spans="1:8" ht="20.100000000000001" customHeight="1">
      <c r="A64" s="965"/>
      <c r="B64" s="1073"/>
      <c r="C64" s="1206" t="s">
        <v>637</v>
      </c>
      <c r="D64" s="1206"/>
      <c r="E64" s="1206"/>
      <c r="F64" s="1206"/>
      <c r="G64" s="1206"/>
      <c r="H64" s="1207"/>
    </row>
    <row r="65" spans="1:8" ht="20.100000000000001" customHeight="1">
      <c r="A65" s="965"/>
      <c r="B65" s="1073"/>
      <c r="C65" s="1206" t="s">
        <v>636</v>
      </c>
      <c r="D65" s="1206"/>
      <c r="E65" s="1206"/>
      <c r="F65" s="1206"/>
      <c r="G65" s="1206"/>
      <c r="H65" s="1207"/>
    </row>
    <row r="66" spans="1:8" ht="20.100000000000001" customHeight="1">
      <c r="A66" s="1074" t="s">
        <v>153</v>
      </c>
      <c r="B66" s="1075"/>
      <c r="C66" s="1206" t="s">
        <v>635</v>
      </c>
      <c r="D66" s="1206"/>
      <c r="E66" s="1206"/>
      <c r="F66" s="1206"/>
      <c r="G66" s="1206"/>
      <c r="H66" s="1207"/>
    </row>
    <row r="67" spans="1:8" ht="20.100000000000001" customHeight="1">
      <c r="A67" s="1076"/>
      <c r="B67" s="1077"/>
      <c r="C67" s="1207" t="s">
        <v>634</v>
      </c>
      <c r="D67" s="964"/>
      <c r="E67" s="964"/>
      <c r="F67" s="964"/>
      <c r="G67" s="964"/>
      <c r="H67" s="964"/>
    </row>
    <row r="68" spans="1:8" ht="20.100000000000001" customHeight="1">
      <c r="A68" s="1078"/>
      <c r="B68" s="1079"/>
      <c r="C68" s="1206" t="s">
        <v>633</v>
      </c>
      <c r="D68" s="1206"/>
      <c r="E68" s="1206"/>
      <c r="F68" s="1206"/>
      <c r="G68" s="1206"/>
      <c r="H68" s="1207"/>
    </row>
    <row r="69" spans="1:8" ht="10.199999999999999" customHeight="1">
      <c r="A69" s="234"/>
      <c r="B69" s="234"/>
      <c r="C69" s="234"/>
      <c r="D69" s="234"/>
      <c r="E69" s="234"/>
      <c r="F69" s="234"/>
      <c r="G69" s="234"/>
      <c r="H69" s="234"/>
    </row>
    <row r="70" spans="1:8" ht="15" customHeight="1">
      <c r="A70" s="235" t="s">
        <v>152</v>
      </c>
      <c r="B70" s="235"/>
      <c r="C70" s="235"/>
      <c r="D70" s="235"/>
      <c r="E70" s="235"/>
      <c r="F70" s="235"/>
      <c r="G70" s="234"/>
      <c r="H70" s="234"/>
    </row>
    <row r="71" spans="1:8" ht="16.2">
      <c r="A71" s="965" t="s">
        <v>151</v>
      </c>
      <c r="B71" s="965"/>
      <c r="C71" s="965"/>
      <c r="D71" s="965"/>
      <c r="E71" s="965"/>
      <c r="F71" s="965"/>
      <c r="G71" s="223">
        <v>3</v>
      </c>
      <c r="H71" s="218" t="s">
        <v>139</v>
      </c>
    </row>
    <row r="72" spans="1:8" ht="16.2">
      <c r="A72" s="965" t="s">
        <v>150</v>
      </c>
      <c r="B72" s="965"/>
      <c r="C72" s="965"/>
      <c r="D72" s="965"/>
      <c r="E72" s="965"/>
      <c r="F72" s="965"/>
      <c r="G72" s="223">
        <v>2</v>
      </c>
      <c r="H72" s="218" t="s">
        <v>139</v>
      </c>
    </row>
    <row r="73" spans="1:8">
      <c r="A73" s="507"/>
      <c r="B73" s="507"/>
      <c r="C73" s="507"/>
      <c r="D73" s="507"/>
      <c r="E73" s="507"/>
      <c r="F73" s="507"/>
      <c r="G73" s="222"/>
      <c r="H73" s="218"/>
    </row>
    <row r="74" spans="1:8">
      <c r="A74" s="972" t="s">
        <v>149</v>
      </c>
      <c r="B74" s="972"/>
      <c r="C74" s="972"/>
      <c r="D74" s="972"/>
      <c r="E74" s="972"/>
      <c r="F74" s="972"/>
      <c r="G74" s="528"/>
      <c r="H74" s="222"/>
    </row>
    <row r="75" spans="1:8" ht="17.7" customHeight="1">
      <c r="A75" s="964" t="s">
        <v>148</v>
      </c>
      <c r="B75" s="964"/>
      <c r="C75" s="964"/>
      <c r="D75" s="964"/>
      <c r="E75" s="218">
        <f>SUM(E76:E81)</f>
        <v>40</v>
      </c>
      <c r="F75" s="218" t="s">
        <v>140</v>
      </c>
      <c r="G75" s="219">
        <f>E75/25</f>
        <v>1.6</v>
      </c>
      <c r="H75" s="218" t="s">
        <v>139</v>
      </c>
    </row>
    <row r="76" spans="1:8" ht="17.7" customHeight="1">
      <c r="A76" s="234" t="s">
        <v>12</v>
      </c>
      <c r="B76" s="965" t="s">
        <v>14</v>
      </c>
      <c r="C76" s="965"/>
      <c r="D76" s="965"/>
      <c r="E76" s="218">
        <v>18</v>
      </c>
      <c r="F76" s="218" t="s">
        <v>140</v>
      </c>
      <c r="G76" s="569"/>
      <c r="H76" s="570"/>
    </row>
    <row r="77" spans="1:8" ht="17.7" customHeight="1">
      <c r="A77" s="234"/>
      <c r="B77" s="965" t="s">
        <v>147</v>
      </c>
      <c r="C77" s="965"/>
      <c r="D77" s="965"/>
      <c r="E77" s="218">
        <v>16</v>
      </c>
      <c r="F77" s="218" t="s">
        <v>140</v>
      </c>
      <c r="G77" s="569"/>
      <c r="H77" s="570"/>
    </row>
    <row r="78" spans="1:8" ht="17.7" customHeight="1">
      <c r="A78" s="234"/>
      <c r="B78" s="965" t="s">
        <v>146</v>
      </c>
      <c r="C78" s="965"/>
      <c r="D78" s="965"/>
      <c r="E78" s="218">
        <v>3</v>
      </c>
      <c r="F78" s="218" t="s">
        <v>140</v>
      </c>
      <c r="G78" s="569"/>
      <c r="H78" s="570"/>
    </row>
    <row r="79" spans="1:8" ht="17.7" customHeight="1">
      <c r="A79" s="234"/>
      <c r="B79" s="965" t="s">
        <v>145</v>
      </c>
      <c r="C79" s="965"/>
      <c r="D79" s="965"/>
      <c r="E79" s="218">
        <v>0</v>
      </c>
      <c r="F79" s="218" t="s">
        <v>140</v>
      </c>
      <c r="G79" s="569"/>
      <c r="H79" s="570"/>
    </row>
    <row r="80" spans="1:8" ht="17.7" customHeight="1">
      <c r="A80" s="234"/>
      <c r="B80" s="965" t="s">
        <v>144</v>
      </c>
      <c r="C80" s="965"/>
      <c r="D80" s="965"/>
      <c r="E80" s="218">
        <v>0</v>
      </c>
      <c r="F80" s="218" t="s">
        <v>140</v>
      </c>
      <c r="G80" s="569"/>
      <c r="H80" s="570"/>
    </row>
    <row r="81" spans="1:8" ht="17.7" customHeight="1">
      <c r="A81" s="234"/>
      <c r="B81" s="965" t="s">
        <v>143</v>
      </c>
      <c r="C81" s="965"/>
      <c r="D81" s="965"/>
      <c r="E81" s="218">
        <v>3</v>
      </c>
      <c r="F81" s="218" t="s">
        <v>140</v>
      </c>
      <c r="G81" s="569"/>
      <c r="H81" s="570"/>
    </row>
    <row r="82" spans="1:8" ht="31.2" customHeight="1">
      <c r="A82" s="964" t="s">
        <v>142</v>
      </c>
      <c r="B82" s="964"/>
      <c r="C82" s="964"/>
      <c r="D82" s="964"/>
      <c r="E82" s="218">
        <v>0</v>
      </c>
      <c r="F82" s="218" t="s">
        <v>140</v>
      </c>
      <c r="G82" s="219">
        <f>E82/25</f>
        <v>0</v>
      </c>
      <c r="H82" s="218" t="s">
        <v>139</v>
      </c>
    </row>
    <row r="83" spans="1:8" ht="17.7" customHeight="1">
      <c r="A83" s="965" t="s">
        <v>141</v>
      </c>
      <c r="B83" s="965"/>
      <c r="C83" s="965"/>
      <c r="D83" s="965"/>
      <c r="E83" s="218">
        <f>G83*25</f>
        <v>85</v>
      </c>
      <c r="F83" s="218" t="s">
        <v>140</v>
      </c>
      <c r="G83" s="219">
        <f>D6-G82-G75</f>
        <v>3.4</v>
      </c>
      <c r="H83" s="218" t="s">
        <v>139</v>
      </c>
    </row>
    <row r="84" spans="1:8" ht="10.199999999999999" customHeight="1"/>
    <row r="87" spans="1:8">
      <c r="A87" s="217" t="s">
        <v>138</v>
      </c>
    </row>
    <row r="88" spans="1:8" ht="16.2">
      <c r="A88" s="989" t="s">
        <v>137</v>
      </c>
      <c r="B88" s="989"/>
      <c r="C88" s="989"/>
      <c r="D88" s="989"/>
      <c r="E88" s="989"/>
      <c r="F88" s="989"/>
      <c r="G88" s="989"/>
      <c r="H88" s="989"/>
    </row>
    <row r="89" spans="1:8">
      <c r="A89" s="217" t="s">
        <v>136</v>
      </c>
    </row>
    <row r="91" spans="1:8">
      <c r="A91" s="990" t="s">
        <v>135</v>
      </c>
      <c r="B91" s="990"/>
      <c r="C91" s="990"/>
      <c r="D91" s="990"/>
      <c r="E91" s="990"/>
      <c r="F91" s="990"/>
      <c r="G91" s="990"/>
      <c r="H91" s="990"/>
    </row>
    <row r="92" spans="1:8">
      <c r="A92" s="990"/>
      <c r="B92" s="990"/>
      <c r="C92" s="990"/>
      <c r="D92" s="990"/>
      <c r="E92" s="990"/>
      <c r="F92" s="990"/>
      <c r="G92" s="990"/>
      <c r="H92" s="990"/>
    </row>
    <row r="93" spans="1:8">
      <c r="A93" s="990"/>
      <c r="B93" s="990"/>
      <c r="C93" s="990"/>
      <c r="D93" s="990"/>
      <c r="E93" s="990"/>
      <c r="F93" s="990"/>
      <c r="G93" s="990"/>
      <c r="H93" s="990"/>
    </row>
  </sheetData>
  <mergeCells count="90">
    <mergeCell ref="A13:D13"/>
    <mergeCell ref="E13:H13"/>
    <mergeCell ref="A14:D14"/>
    <mergeCell ref="E14:H14"/>
    <mergeCell ref="A15:D15"/>
    <mergeCell ref="E15:H15"/>
    <mergeCell ref="A18:H18"/>
    <mergeCell ref="A19:B19"/>
    <mergeCell ref="C19:H19"/>
    <mergeCell ref="B25:F25"/>
    <mergeCell ref="A16:D16"/>
    <mergeCell ref="E16:H16"/>
    <mergeCell ref="A12:H12"/>
    <mergeCell ref="A2:H2"/>
    <mergeCell ref="A5:H5"/>
    <mergeCell ref="A6:C6"/>
    <mergeCell ref="D6:H6"/>
    <mergeCell ref="A7:C7"/>
    <mergeCell ref="D7:H7"/>
    <mergeCell ref="A8:C8"/>
    <mergeCell ref="D8:H8"/>
    <mergeCell ref="A9:C9"/>
    <mergeCell ref="D9:H9"/>
    <mergeCell ref="A11:H11"/>
    <mergeCell ref="B29:F29"/>
    <mergeCell ref="A27:H27"/>
    <mergeCell ref="B28:F28"/>
    <mergeCell ref="A21:D21"/>
    <mergeCell ref="A22:A23"/>
    <mergeCell ref="B22:F23"/>
    <mergeCell ref="G22:H22"/>
    <mergeCell ref="A24:H24"/>
    <mergeCell ref="B26:F26"/>
    <mergeCell ref="A88:H88"/>
    <mergeCell ref="B38:H38"/>
    <mergeCell ref="B81:D81"/>
    <mergeCell ref="A82:D82"/>
    <mergeCell ref="A59:C59"/>
    <mergeCell ref="D59:H59"/>
    <mergeCell ref="B43:H43"/>
    <mergeCell ref="A83:D83"/>
    <mergeCell ref="A75:D75"/>
    <mergeCell ref="B58:H58"/>
    <mergeCell ref="B53:H53"/>
    <mergeCell ref="B54:H54"/>
    <mergeCell ref="B55:H55"/>
    <mergeCell ref="B49:H49"/>
    <mergeCell ref="B51:H51"/>
    <mergeCell ref="B80:D80"/>
    <mergeCell ref="A91:H93"/>
    <mergeCell ref="B33:F33"/>
    <mergeCell ref="B34:F34"/>
    <mergeCell ref="B32:F32"/>
    <mergeCell ref="A45:C45"/>
    <mergeCell ref="D45:H45"/>
    <mergeCell ref="A46:C46"/>
    <mergeCell ref="D46:H46"/>
    <mergeCell ref="A37:F37"/>
    <mergeCell ref="A38:A44"/>
    <mergeCell ref="B40:H40"/>
    <mergeCell ref="B41:H41"/>
    <mergeCell ref="B42:H42"/>
    <mergeCell ref="B78:D78"/>
    <mergeCell ref="B79:D79"/>
    <mergeCell ref="B52:H52"/>
    <mergeCell ref="A31:H31"/>
    <mergeCell ref="B76:D76"/>
    <mergeCell ref="A74:F74"/>
    <mergeCell ref="B30:F30"/>
    <mergeCell ref="B77:D77"/>
    <mergeCell ref="A66:B68"/>
    <mergeCell ref="C66:H66"/>
    <mergeCell ref="C68:H68"/>
    <mergeCell ref="D60:H60"/>
    <mergeCell ref="B44:H44"/>
    <mergeCell ref="B39:H39"/>
    <mergeCell ref="A60:C60"/>
    <mergeCell ref="A63:B65"/>
    <mergeCell ref="C63:H63"/>
    <mergeCell ref="C65:H65"/>
    <mergeCell ref="C64:H64"/>
    <mergeCell ref="C67:H67"/>
    <mergeCell ref="A71:F71"/>
    <mergeCell ref="A72:F72"/>
    <mergeCell ref="B48:H48"/>
    <mergeCell ref="A47:F47"/>
    <mergeCell ref="B57:H57"/>
    <mergeCell ref="B56:H56"/>
    <mergeCell ref="A48:A58"/>
    <mergeCell ref="B50:H5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2"/>
  <sheetViews>
    <sheetView zoomScaleNormal="100" zoomScaleSheetLayoutView="100" workbookViewId="0"/>
  </sheetViews>
  <sheetFormatPr defaultColWidth="8" defaultRowHeight="13.8"/>
  <cols>
    <col min="1" max="1" width="8.19921875" style="481" customWidth="1"/>
    <col min="2" max="2" width="10.69921875" style="481" customWidth="1"/>
    <col min="3" max="3" width="5.19921875" style="481" customWidth="1"/>
    <col min="4" max="4" width="19.69921875" style="481" customWidth="1"/>
    <col min="5" max="5" width="8.19921875" style="481" customWidth="1"/>
    <col min="6" max="6" width="6.19921875" style="481" customWidth="1"/>
    <col min="7" max="7" width="10.19921875" style="481" customWidth="1"/>
    <col min="8" max="8" width="8.8984375" style="481" customWidth="1"/>
    <col min="9" max="16384" width="8" style="481"/>
  </cols>
  <sheetData>
    <row r="1" spans="1:8" ht="10.35" customHeight="1"/>
    <row r="2" spans="1:8" s="482" customFormat="1">
      <c r="A2" s="1376" t="s">
        <v>192</v>
      </c>
      <c r="B2" s="1376"/>
      <c r="C2" s="1376"/>
      <c r="D2" s="1376"/>
      <c r="E2" s="1376"/>
      <c r="F2" s="1376"/>
      <c r="G2" s="1376"/>
      <c r="H2" s="1376"/>
    </row>
    <row r="3" spans="1:8" ht="10.35" customHeight="1"/>
    <row r="4" spans="1:8" ht="15" customHeight="1">
      <c r="A4" s="482" t="s">
        <v>191</v>
      </c>
    </row>
    <row r="5" spans="1:8" ht="17.850000000000001" customHeight="1">
      <c r="A5" s="1322" t="s">
        <v>2929</v>
      </c>
      <c r="B5" s="1322"/>
      <c r="C5" s="1322"/>
      <c r="D5" s="1322"/>
      <c r="E5" s="1322"/>
      <c r="F5" s="1322"/>
      <c r="G5" s="1322"/>
      <c r="H5" s="1322"/>
    </row>
    <row r="6" spans="1:8" ht="17.399999999999999" customHeight="1">
      <c r="A6" s="1337" t="s">
        <v>10</v>
      </c>
      <c r="B6" s="1360"/>
      <c r="C6" s="1360"/>
      <c r="D6" s="1360">
        <v>1</v>
      </c>
      <c r="E6" s="1360"/>
      <c r="F6" s="1360"/>
      <c r="G6" s="1360"/>
      <c r="H6" s="1363"/>
    </row>
    <row r="7" spans="1:8" ht="17.399999999999999" customHeight="1">
      <c r="A7" s="1337" t="s">
        <v>9</v>
      </c>
      <c r="B7" s="1360"/>
      <c r="C7" s="1360"/>
      <c r="D7" s="1334" t="s">
        <v>1121</v>
      </c>
      <c r="E7" s="1334"/>
      <c r="F7" s="1334"/>
      <c r="G7" s="1334"/>
      <c r="H7" s="1366"/>
    </row>
    <row r="8" spans="1:8" ht="17.399999999999999" customHeight="1">
      <c r="A8" s="1337" t="s">
        <v>13</v>
      </c>
      <c r="B8" s="1360"/>
      <c r="C8" s="1360"/>
      <c r="D8" s="1331" t="s">
        <v>190</v>
      </c>
      <c r="E8" s="1331"/>
      <c r="F8" s="1331"/>
      <c r="G8" s="1331"/>
      <c r="H8" s="1332"/>
    </row>
    <row r="9" spans="1:8" ht="17.399999999999999" customHeight="1">
      <c r="A9" s="1337" t="s">
        <v>189</v>
      </c>
      <c r="B9" s="1360"/>
      <c r="C9" s="1360"/>
      <c r="D9" s="1331" t="s">
        <v>324</v>
      </c>
      <c r="E9" s="1331"/>
      <c r="F9" s="1331"/>
      <c r="G9" s="1331"/>
      <c r="H9" s="1332"/>
    </row>
    <row r="10" spans="1:8" ht="10.35" customHeight="1">
      <c r="A10" s="617"/>
      <c r="B10" s="617"/>
      <c r="C10" s="617"/>
      <c r="D10" s="617"/>
      <c r="E10" s="617"/>
      <c r="F10" s="617"/>
      <c r="G10" s="617"/>
      <c r="H10" s="617"/>
    </row>
    <row r="11" spans="1:8" ht="15" customHeight="1">
      <c r="A11" s="1364" t="s">
        <v>188</v>
      </c>
      <c r="B11" s="1364"/>
      <c r="C11" s="1364"/>
      <c r="D11" s="1364"/>
      <c r="E11" s="1364"/>
      <c r="F11" s="1364"/>
      <c r="G11" s="1364"/>
      <c r="H11" s="1364"/>
    </row>
    <row r="12" spans="1:8" ht="17.850000000000001" customHeight="1">
      <c r="A12" s="1365" t="s">
        <v>1008</v>
      </c>
      <c r="B12" s="1365"/>
      <c r="C12" s="1365"/>
      <c r="D12" s="1365"/>
      <c r="E12" s="1365"/>
      <c r="F12" s="1365"/>
      <c r="G12" s="1365"/>
      <c r="H12" s="1365"/>
    </row>
    <row r="13" spans="1:8" ht="17.850000000000001" customHeight="1">
      <c r="A13" s="1337" t="s">
        <v>186</v>
      </c>
      <c r="B13" s="1360"/>
      <c r="C13" s="1360"/>
      <c r="D13" s="1360"/>
      <c r="E13" s="1360" t="s">
        <v>185</v>
      </c>
      <c r="F13" s="1360"/>
      <c r="G13" s="1360"/>
      <c r="H13" s="1363"/>
    </row>
    <row r="14" spans="1:8" ht="17.850000000000001" customHeight="1">
      <c r="A14" s="1337" t="s">
        <v>184</v>
      </c>
      <c r="B14" s="1360"/>
      <c r="C14" s="1360"/>
      <c r="D14" s="1360"/>
      <c r="E14" s="1360" t="s">
        <v>183</v>
      </c>
      <c r="F14" s="1360"/>
      <c r="G14" s="1360"/>
      <c r="H14" s="1363"/>
    </row>
    <row r="15" spans="1:8" ht="17.850000000000001" customHeight="1">
      <c r="A15" s="1337" t="s">
        <v>182</v>
      </c>
      <c r="B15" s="1360"/>
      <c r="C15" s="1360"/>
      <c r="D15" s="1360"/>
      <c r="E15" s="1361" t="s">
        <v>236</v>
      </c>
      <c r="F15" s="1361"/>
      <c r="G15" s="1361"/>
      <c r="H15" s="1362"/>
    </row>
    <row r="16" spans="1:8" ht="17.850000000000001" customHeight="1">
      <c r="A16" s="1337" t="s">
        <v>181</v>
      </c>
      <c r="B16" s="1360"/>
      <c r="C16" s="1360"/>
      <c r="D16" s="1360"/>
      <c r="E16" s="1360" t="s">
        <v>180</v>
      </c>
      <c r="F16" s="1360"/>
      <c r="G16" s="1360"/>
      <c r="H16" s="1363"/>
    </row>
    <row r="17" spans="1:9" ht="10.35" customHeight="1">
      <c r="A17" s="617"/>
      <c r="B17" s="617"/>
      <c r="C17" s="617"/>
      <c r="D17" s="617"/>
      <c r="E17" s="617"/>
      <c r="F17" s="617"/>
      <c r="G17" s="617"/>
      <c r="H17" s="617"/>
    </row>
    <row r="18" spans="1:9" ht="15" customHeight="1">
      <c r="A18" s="1364" t="s">
        <v>179</v>
      </c>
      <c r="B18" s="1364"/>
      <c r="C18" s="1364"/>
      <c r="D18" s="1364"/>
      <c r="E18" s="1364"/>
      <c r="F18" s="1364"/>
      <c r="G18" s="1364"/>
      <c r="H18" s="1364"/>
    </row>
    <row r="19" spans="1:9" ht="54" customHeight="1">
      <c r="A19" s="1314" t="s">
        <v>178</v>
      </c>
      <c r="B19" s="1314"/>
      <c r="C19" s="1353" t="s">
        <v>1122</v>
      </c>
      <c r="D19" s="1353"/>
      <c r="E19" s="1353"/>
      <c r="F19" s="1353"/>
      <c r="G19" s="1353"/>
      <c r="H19" s="1340"/>
    </row>
    <row r="20" spans="1:9" ht="10.35" customHeight="1">
      <c r="A20" s="617"/>
      <c r="B20" s="617"/>
      <c r="C20" s="617"/>
      <c r="D20" s="617"/>
      <c r="E20" s="617"/>
      <c r="F20" s="617"/>
      <c r="G20" s="617"/>
      <c r="H20" s="617"/>
    </row>
    <row r="21" spans="1:9" ht="15" customHeight="1">
      <c r="A21" s="1358" t="s">
        <v>176</v>
      </c>
      <c r="B21" s="1358"/>
      <c r="C21" s="1358"/>
      <c r="D21" s="1358"/>
      <c r="E21" s="617"/>
      <c r="F21" s="617"/>
      <c r="G21" s="617"/>
      <c r="H21" s="617"/>
    </row>
    <row r="22" spans="1:9">
      <c r="A22" s="1350" t="s">
        <v>175</v>
      </c>
      <c r="B22" s="1351" t="s">
        <v>174</v>
      </c>
      <c r="C22" s="1351"/>
      <c r="D22" s="1351"/>
      <c r="E22" s="1351"/>
      <c r="F22" s="1351"/>
      <c r="G22" s="1351" t="s">
        <v>173</v>
      </c>
      <c r="H22" s="1352"/>
    </row>
    <row r="23" spans="1:9" ht="27" customHeight="1">
      <c r="A23" s="1350"/>
      <c r="B23" s="1351"/>
      <c r="C23" s="1351"/>
      <c r="D23" s="1351"/>
      <c r="E23" s="1351"/>
      <c r="F23" s="1351"/>
      <c r="G23" s="618" t="s">
        <v>172</v>
      </c>
      <c r="H23" s="619" t="s">
        <v>171</v>
      </c>
    </row>
    <row r="24" spans="1:9" ht="17.850000000000001" customHeight="1">
      <c r="A24" s="1350" t="s">
        <v>170</v>
      </c>
      <c r="B24" s="1351"/>
      <c r="C24" s="1351"/>
      <c r="D24" s="1351"/>
      <c r="E24" s="1351"/>
      <c r="F24" s="1351"/>
      <c r="G24" s="1351"/>
      <c r="H24" s="1352"/>
    </row>
    <row r="25" spans="1:9" ht="24.9" customHeight="1">
      <c r="A25" s="620" t="s">
        <v>1123</v>
      </c>
      <c r="B25" s="1359" t="s">
        <v>1124</v>
      </c>
      <c r="C25" s="1359"/>
      <c r="D25" s="1359"/>
      <c r="E25" s="1359"/>
      <c r="F25" s="1359"/>
      <c r="G25" s="618" t="s">
        <v>1028</v>
      </c>
      <c r="H25" s="621" t="s">
        <v>346</v>
      </c>
      <c r="I25" s="483"/>
    </row>
    <row r="26" spans="1:9" ht="17.850000000000001" customHeight="1">
      <c r="A26" s="1350" t="s">
        <v>167</v>
      </c>
      <c r="B26" s="1351"/>
      <c r="C26" s="1351"/>
      <c r="D26" s="1351"/>
      <c r="E26" s="1351"/>
      <c r="F26" s="1351"/>
      <c r="G26" s="1351"/>
      <c r="H26" s="1352"/>
    </row>
    <row r="27" spans="1:9" ht="24.9" customHeight="1">
      <c r="A27" s="620"/>
      <c r="B27" s="1353"/>
      <c r="C27" s="1353"/>
      <c r="D27" s="1353"/>
      <c r="E27" s="1353"/>
      <c r="F27" s="1353"/>
      <c r="G27" s="618"/>
      <c r="H27" s="621"/>
    </row>
    <row r="28" spans="1:9" ht="17.850000000000001" customHeight="1">
      <c r="A28" s="1350" t="s">
        <v>163</v>
      </c>
      <c r="B28" s="1351"/>
      <c r="C28" s="1351"/>
      <c r="D28" s="1351"/>
      <c r="E28" s="1351"/>
      <c r="F28" s="1351"/>
      <c r="G28" s="1351"/>
      <c r="H28" s="1352"/>
    </row>
    <row r="29" spans="1:9" ht="54" customHeight="1">
      <c r="A29" s="531" t="s">
        <v>1125</v>
      </c>
      <c r="B29" s="1354" t="s">
        <v>2930</v>
      </c>
      <c r="C29" s="1355"/>
      <c r="D29" s="1355"/>
      <c r="E29" s="1355"/>
      <c r="F29" s="1356"/>
      <c r="G29" s="622" t="s">
        <v>265</v>
      </c>
      <c r="H29" s="619" t="s">
        <v>346</v>
      </c>
    </row>
    <row r="30" spans="1:9" ht="35.1" customHeight="1">
      <c r="A30" s="531" t="s">
        <v>2931</v>
      </c>
      <c r="B30" s="1354" t="s">
        <v>2932</v>
      </c>
      <c r="C30" s="1355"/>
      <c r="D30" s="1355"/>
      <c r="E30" s="1355"/>
      <c r="F30" s="1356"/>
      <c r="G30" s="622" t="s">
        <v>661</v>
      </c>
      <c r="H30" s="621" t="s">
        <v>346</v>
      </c>
    </row>
    <row r="31" spans="1:9" ht="10.35" customHeight="1">
      <c r="A31" s="617"/>
      <c r="B31" s="617"/>
      <c r="C31" s="617"/>
      <c r="D31" s="617"/>
      <c r="E31" s="617"/>
      <c r="F31" s="617"/>
      <c r="G31" s="617"/>
      <c r="H31" s="617"/>
    </row>
    <row r="32" spans="1:9" ht="15" customHeight="1">
      <c r="A32" s="623" t="s">
        <v>161</v>
      </c>
      <c r="B32" s="617"/>
      <c r="C32" s="617"/>
      <c r="D32" s="617"/>
      <c r="E32" s="617"/>
      <c r="F32" s="617"/>
      <c r="G32" s="617"/>
      <c r="H32" s="617"/>
    </row>
    <row r="33" spans="1:8" s="482" customFormat="1" ht="17.850000000000001" customHeight="1">
      <c r="A33" s="1357" t="s">
        <v>160</v>
      </c>
      <c r="B33" s="1357"/>
      <c r="C33" s="1357"/>
      <c r="D33" s="1357"/>
      <c r="E33" s="1357"/>
      <c r="F33" s="1357"/>
      <c r="G33" s="484">
        <v>6</v>
      </c>
      <c r="H33" s="530" t="s">
        <v>140</v>
      </c>
    </row>
    <row r="34" spans="1:8" ht="20.100000000000001" customHeight="1">
      <c r="A34" s="1342" t="s">
        <v>158</v>
      </c>
      <c r="B34" s="1374" t="s">
        <v>1126</v>
      </c>
      <c r="C34" s="1375"/>
      <c r="D34" s="1375"/>
      <c r="E34" s="1375"/>
      <c r="F34" s="1375"/>
      <c r="G34" s="1375"/>
      <c r="H34" s="1375"/>
    </row>
    <row r="35" spans="1:8" ht="20.100000000000001" customHeight="1">
      <c r="A35" s="1343"/>
      <c r="B35" s="1344" t="s">
        <v>2933</v>
      </c>
      <c r="C35" s="1345"/>
      <c r="D35" s="1345"/>
      <c r="E35" s="1345"/>
      <c r="F35" s="1345"/>
      <c r="G35" s="1345"/>
      <c r="H35" s="1345"/>
    </row>
    <row r="36" spans="1:8" ht="20.100000000000001" customHeight="1">
      <c r="A36" s="1343"/>
      <c r="B36" s="1344" t="s">
        <v>2934</v>
      </c>
      <c r="C36" s="1345"/>
      <c r="D36" s="1345"/>
      <c r="E36" s="1345"/>
      <c r="F36" s="1345"/>
      <c r="G36" s="1345"/>
      <c r="H36" s="1345"/>
    </row>
    <row r="37" spans="1:8" ht="20.100000000000001" customHeight="1">
      <c r="A37" s="1343"/>
      <c r="B37" s="1344" t="s">
        <v>1128</v>
      </c>
      <c r="C37" s="1345"/>
      <c r="D37" s="1345"/>
      <c r="E37" s="1345"/>
      <c r="F37" s="1345"/>
      <c r="G37" s="1345"/>
      <c r="H37" s="1345"/>
    </row>
    <row r="38" spans="1:8" ht="20.100000000000001" customHeight="1">
      <c r="A38" s="1343"/>
      <c r="B38" s="1344" t="s">
        <v>1130</v>
      </c>
      <c r="C38" s="1345"/>
      <c r="D38" s="1345"/>
      <c r="E38" s="1345"/>
      <c r="F38" s="1345"/>
      <c r="G38" s="1345"/>
      <c r="H38" s="1345"/>
    </row>
    <row r="39" spans="1:8" ht="20.100000000000001" customHeight="1">
      <c r="A39" s="1343"/>
      <c r="B39" s="1344" t="s">
        <v>1129</v>
      </c>
      <c r="C39" s="1345"/>
      <c r="D39" s="1345"/>
      <c r="E39" s="1345"/>
      <c r="F39" s="1345"/>
      <c r="G39" s="1345"/>
      <c r="H39" s="1345"/>
    </row>
    <row r="40" spans="1:8" ht="20.100000000000001" customHeight="1">
      <c r="A40" s="1343"/>
      <c r="B40" s="1338" t="s">
        <v>1127</v>
      </c>
      <c r="C40" s="1339"/>
      <c r="D40" s="1339"/>
      <c r="E40" s="1339"/>
      <c r="F40" s="1339"/>
      <c r="G40" s="1339"/>
      <c r="H40" s="1339"/>
    </row>
    <row r="41" spans="1:8" ht="19.5" customHeight="1">
      <c r="A41" s="1330" t="s">
        <v>157</v>
      </c>
      <c r="B41" s="1331"/>
      <c r="C41" s="1331"/>
      <c r="D41" s="1331" t="s">
        <v>2935</v>
      </c>
      <c r="E41" s="1331"/>
      <c r="F41" s="1331"/>
      <c r="G41" s="1331"/>
      <c r="H41" s="1332"/>
    </row>
    <row r="42" spans="1:8" ht="45.9" customHeight="1">
      <c r="A42" s="1333" t="s">
        <v>156</v>
      </c>
      <c r="B42" s="1334"/>
      <c r="C42" s="1334"/>
      <c r="D42" s="1340" t="s">
        <v>1131</v>
      </c>
      <c r="E42" s="1314"/>
      <c r="F42" s="1314"/>
      <c r="G42" s="1314"/>
      <c r="H42" s="1314"/>
    </row>
    <row r="43" spans="1:8" s="482" customFormat="1" ht="17.850000000000001" customHeight="1">
      <c r="A43" s="1341" t="s">
        <v>338</v>
      </c>
      <c r="B43" s="1341"/>
      <c r="C43" s="1341"/>
      <c r="D43" s="1341"/>
      <c r="E43" s="1341"/>
      <c r="F43" s="1341"/>
      <c r="G43" s="484">
        <v>6</v>
      </c>
      <c r="H43" s="530" t="s">
        <v>140</v>
      </c>
    </row>
    <row r="44" spans="1:8" ht="20.100000000000001" customHeight="1">
      <c r="A44" s="1342" t="s">
        <v>158</v>
      </c>
      <c r="B44" s="1372" t="s">
        <v>1132</v>
      </c>
      <c r="C44" s="1373"/>
      <c r="D44" s="1373"/>
      <c r="E44" s="1373"/>
      <c r="F44" s="1373"/>
      <c r="G44" s="1373"/>
      <c r="H44" s="1373"/>
    </row>
    <row r="45" spans="1:8" ht="20.100000000000001" customHeight="1">
      <c r="A45" s="1343"/>
      <c r="B45" s="1348" t="s">
        <v>1133</v>
      </c>
      <c r="C45" s="1349"/>
      <c r="D45" s="1349"/>
      <c r="E45" s="1349"/>
      <c r="F45" s="1349"/>
      <c r="G45" s="1349"/>
      <c r="H45" s="1349"/>
    </row>
    <row r="46" spans="1:8" ht="20.100000000000001" customHeight="1">
      <c r="A46" s="1343"/>
      <c r="B46" s="1348" t="s">
        <v>1134</v>
      </c>
      <c r="C46" s="1349"/>
      <c r="D46" s="1349"/>
      <c r="E46" s="1349"/>
      <c r="F46" s="1349"/>
      <c r="G46" s="1349"/>
      <c r="H46" s="1349"/>
    </row>
    <row r="47" spans="1:8" ht="18" customHeight="1">
      <c r="A47" s="1330" t="s">
        <v>157</v>
      </c>
      <c r="B47" s="1331"/>
      <c r="C47" s="1331"/>
      <c r="D47" s="1331" t="s">
        <v>2936</v>
      </c>
      <c r="E47" s="1331"/>
      <c r="F47" s="1331"/>
      <c r="G47" s="1331"/>
      <c r="H47" s="1332"/>
    </row>
    <row r="48" spans="1:8" ht="38.1" customHeight="1">
      <c r="A48" s="1333" t="s">
        <v>156</v>
      </c>
      <c r="B48" s="1334"/>
      <c r="C48" s="1334"/>
      <c r="D48" s="1335" t="s">
        <v>1135</v>
      </c>
      <c r="E48" s="1336"/>
      <c r="F48" s="1336"/>
      <c r="G48" s="1336"/>
      <c r="H48" s="1336"/>
    </row>
    <row r="49" spans="1:8" ht="10.35" customHeight="1">
      <c r="A49" s="617"/>
      <c r="B49" s="617"/>
      <c r="C49" s="617"/>
      <c r="D49" s="617"/>
      <c r="E49" s="617"/>
      <c r="F49" s="617"/>
      <c r="G49" s="617"/>
      <c r="H49" s="617"/>
    </row>
    <row r="50" spans="1:8" ht="15" customHeight="1">
      <c r="A50" s="623" t="s">
        <v>155</v>
      </c>
      <c r="B50" s="617"/>
      <c r="C50" s="617"/>
      <c r="D50" s="617"/>
      <c r="E50" s="617"/>
      <c r="F50" s="617"/>
      <c r="G50" s="617"/>
      <c r="H50" s="617"/>
    </row>
    <row r="51" spans="1:8" ht="32.25" customHeight="1">
      <c r="A51" s="1313" t="s">
        <v>154</v>
      </c>
      <c r="B51" s="1337"/>
      <c r="C51" s="1340" t="s">
        <v>1136</v>
      </c>
      <c r="D51" s="1314"/>
      <c r="E51" s="1314"/>
      <c r="F51" s="1314"/>
      <c r="G51" s="1314"/>
      <c r="H51" s="1314"/>
    </row>
    <row r="52" spans="1:8" ht="34.5" customHeight="1">
      <c r="A52" s="1313"/>
      <c r="B52" s="1337"/>
      <c r="C52" s="1353" t="s">
        <v>1137</v>
      </c>
      <c r="D52" s="1353"/>
      <c r="E52" s="1353"/>
      <c r="F52" s="1353"/>
      <c r="G52" s="1353"/>
      <c r="H52" s="1340"/>
    </row>
    <row r="53" spans="1:8" ht="51.75" customHeight="1">
      <c r="A53" s="1313"/>
      <c r="B53" s="1337"/>
      <c r="C53" s="1353" t="s">
        <v>1138</v>
      </c>
      <c r="D53" s="1353"/>
      <c r="E53" s="1353"/>
      <c r="F53" s="1353"/>
      <c r="G53" s="1353"/>
      <c r="H53" s="1340"/>
    </row>
    <row r="54" spans="1:8" ht="33.75" customHeight="1">
      <c r="A54" s="1313" t="s">
        <v>153</v>
      </c>
      <c r="B54" s="1337"/>
      <c r="C54" s="1353" t="s">
        <v>1139</v>
      </c>
      <c r="D54" s="1353"/>
      <c r="E54" s="1353"/>
      <c r="F54" s="1353"/>
      <c r="G54" s="1353"/>
      <c r="H54" s="1340"/>
    </row>
    <row r="55" spans="1:8" ht="10.35" customHeight="1">
      <c r="A55" s="617"/>
      <c r="B55" s="617"/>
      <c r="C55" s="617"/>
      <c r="D55" s="617"/>
      <c r="E55" s="617"/>
      <c r="F55" s="617"/>
      <c r="G55" s="617"/>
      <c r="H55" s="617"/>
    </row>
    <row r="56" spans="1:8" ht="15" customHeight="1">
      <c r="A56" s="623" t="s">
        <v>152</v>
      </c>
      <c r="B56" s="623"/>
      <c r="C56" s="623"/>
      <c r="D56" s="623"/>
      <c r="E56" s="623"/>
      <c r="F56" s="623"/>
      <c r="G56" s="617"/>
      <c r="H56" s="617"/>
    </row>
    <row r="57" spans="1:8" ht="16.2">
      <c r="A57" s="1313" t="s">
        <v>151</v>
      </c>
      <c r="B57" s="1313"/>
      <c r="C57" s="1313"/>
      <c r="D57" s="1313"/>
      <c r="E57" s="1313"/>
      <c r="F57" s="1313"/>
      <c r="G57" s="485">
        <v>0</v>
      </c>
      <c r="H57" s="486" t="s">
        <v>139</v>
      </c>
    </row>
    <row r="58" spans="1:8" ht="16.2">
      <c r="A58" s="1313" t="s">
        <v>150</v>
      </c>
      <c r="B58" s="1313"/>
      <c r="C58" s="1313"/>
      <c r="D58" s="1313"/>
      <c r="E58" s="1313"/>
      <c r="F58" s="1313"/>
      <c r="G58" s="485">
        <v>1</v>
      </c>
      <c r="H58" s="486" t="s">
        <v>139</v>
      </c>
    </row>
    <row r="59" spans="1:8">
      <c r="A59" s="529"/>
      <c r="B59" s="529"/>
      <c r="C59" s="529"/>
      <c r="D59" s="529"/>
      <c r="E59" s="529"/>
      <c r="F59" s="529"/>
      <c r="G59" s="487"/>
      <c r="H59" s="486"/>
    </row>
    <row r="60" spans="1:8">
      <c r="A60" s="1317" t="s">
        <v>149</v>
      </c>
      <c r="B60" s="1317"/>
      <c r="C60" s="1317"/>
      <c r="D60" s="1317"/>
      <c r="E60" s="1317"/>
      <c r="F60" s="1317"/>
      <c r="G60" s="488"/>
      <c r="H60" s="487"/>
    </row>
    <row r="61" spans="1:8" ht="17.850000000000001" customHeight="1">
      <c r="A61" s="1314" t="s">
        <v>148</v>
      </c>
      <c r="B61" s="1314"/>
      <c r="C61" s="1314"/>
      <c r="D61" s="1314"/>
      <c r="E61" s="486">
        <f>SUM(E62:E67)</f>
        <v>15</v>
      </c>
      <c r="F61" s="486" t="s">
        <v>140</v>
      </c>
      <c r="G61" s="489">
        <f>E61/25</f>
        <v>0.6</v>
      </c>
      <c r="H61" s="486" t="s">
        <v>139</v>
      </c>
    </row>
    <row r="62" spans="1:8" ht="17.850000000000001" customHeight="1">
      <c r="A62" s="617" t="s">
        <v>12</v>
      </c>
      <c r="B62" s="1313" t="s">
        <v>14</v>
      </c>
      <c r="C62" s="1313"/>
      <c r="D62" s="1313"/>
      <c r="E62" s="486">
        <v>6</v>
      </c>
      <c r="F62" s="486" t="s">
        <v>140</v>
      </c>
      <c r="G62" s="624"/>
      <c r="H62" s="625"/>
    </row>
    <row r="63" spans="1:8" ht="17.850000000000001" customHeight="1">
      <c r="A63" s="617"/>
      <c r="B63" s="1313" t="s">
        <v>147</v>
      </c>
      <c r="C63" s="1313"/>
      <c r="D63" s="1313"/>
      <c r="E63" s="486">
        <v>6</v>
      </c>
      <c r="F63" s="486" t="s">
        <v>140</v>
      </c>
      <c r="G63" s="624"/>
      <c r="H63" s="625"/>
    </row>
    <row r="64" spans="1:8" ht="17.850000000000001" customHeight="1">
      <c r="A64" s="617"/>
      <c r="B64" s="1313" t="s">
        <v>146</v>
      </c>
      <c r="C64" s="1313"/>
      <c r="D64" s="1313"/>
      <c r="E64" s="486">
        <v>2</v>
      </c>
      <c r="F64" s="486" t="s">
        <v>140</v>
      </c>
      <c r="G64" s="624"/>
      <c r="H64" s="625"/>
    </row>
    <row r="65" spans="1:8" ht="17.850000000000001" customHeight="1">
      <c r="A65" s="617"/>
      <c r="B65" s="1313" t="s">
        <v>145</v>
      </c>
      <c r="C65" s="1313"/>
      <c r="D65" s="1313"/>
      <c r="E65" s="486">
        <v>0</v>
      </c>
      <c r="F65" s="486" t="s">
        <v>140</v>
      </c>
      <c r="G65" s="624"/>
      <c r="H65" s="625"/>
    </row>
    <row r="66" spans="1:8" ht="17.850000000000001" customHeight="1">
      <c r="A66" s="617"/>
      <c r="B66" s="1313" t="s">
        <v>144</v>
      </c>
      <c r="C66" s="1313"/>
      <c r="D66" s="1313"/>
      <c r="E66" s="486">
        <v>0</v>
      </c>
      <c r="F66" s="486" t="s">
        <v>140</v>
      </c>
      <c r="G66" s="624"/>
      <c r="H66" s="625"/>
    </row>
    <row r="67" spans="1:8" ht="17.850000000000001" customHeight="1">
      <c r="A67" s="617"/>
      <c r="B67" s="1313" t="s">
        <v>143</v>
      </c>
      <c r="C67" s="1313"/>
      <c r="D67" s="1313"/>
      <c r="E67" s="486">
        <v>1</v>
      </c>
      <c r="F67" s="486" t="s">
        <v>140</v>
      </c>
      <c r="G67" s="624"/>
      <c r="H67" s="625"/>
    </row>
    <row r="68" spans="1:8" ht="31.35" customHeight="1">
      <c r="A68" s="1314" t="s">
        <v>142</v>
      </c>
      <c r="B68" s="1314"/>
      <c r="C68" s="1314"/>
      <c r="D68" s="1314"/>
      <c r="E68" s="486">
        <v>0</v>
      </c>
      <c r="F68" s="486" t="s">
        <v>140</v>
      </c>
      <c r="G68" s="489">
        <v>0</v>
      </c>
      <c r="H68" s="486" t="s">
        <v>139</v>
      </c>
    </row>
    <row r="69" spans="1:8" ht="17.850000000000001" customHeight="1">
      <c r="A69" s="1313" t="s">
        <v>141</v>
      </c>
      <c r="B69" s="1313"/>
      <c r="C69" s="1313"/>
      <c r="D69" s="1313"/>
      <c r="E69" s="486">
        <v>10</v>
      </c>
      <c r="F69" s="486" t="s">
        <v>140</v>
      </c>
      <c r="G69" s="489">
        <v>0.4</v>
      </c>
      <c r="H69" s="486" t="s">
        <v>139</v>
      </c>
    </row>
    <row r="70" spans="1:8" ht="10.35" customHeight="1">
      <c r="A70" s="617"/>
      <c r="B70" s="617"/>
      <c r="C70" s="617"/>
      <c r="D70" s="617"/>
      <c r="E70" s="617"/>
      <c r="F70" s="617"/>
      <c r="G70" s="617"/>
      <c r="H70" s="617"/>
    </row>
    <row r="71" spans="1:8">
      <c r="A71" s="617"/>
      <c r="B71" s="617"/>
      <c r="C71" s="617"/>
      <c r="D71" s="617"/>
      <c r="E71" s="617"/>
      <c r="F71" s="617"/>
      <c r="G71" s="617"/>
      <c r="H71" s="617"/>
    </row>
    <row r="72" spans="1:8" ht="14.1" customHeight="1">
      <c r="A72" s="1367" t="s">
        <v>192</v>
      </c>
      <c r="B72" s="1367"/>
      <c r="C72" s="1367"/>
      <c r="D72" s="1367"/>
      <c r="E72" s="1367"/>
      <c r="F72" s="1367"/>
      <c r="G72" s="1367"/>
      <c r="H72" s="1367"/>
    </row>
    <row r="73" spans="1:8" ht="14.1" customHeight="1">
      <c r="A73" s="617"/>
      <c r="B73" s="617"/>
      <c r="C73" s="617"/>
      <c r="D73" s="617"/>
      <c r="E73" s="617"/>
      <c r="F73" s="617"/>
      <c r="G73" s="617"/>
      <c r="H73" s="617"/>
    </row>
    <row r="74" spans="1:8" ht="14.1" customHeight="1">
      <c r="A74" s="623" t="s">
        <v>191</v>
      </c>
      <c r="B74" s="617"/>
      <c r="C74" s="617"/>
      <c r="D74" s="617"/>
      <c r="E74" s="617"/>
      <c r="F74" s="617"/>
      <c r="G74" s="617"/>
      <c r="H74" s="617"/>
    </row>
    <row r="75" spans="1:8" ht="17.399999999999999" customHeight="1">
      <c r="A75" s="1322" t="s">
        <v>2937</v>
      </c>
      <c r="B75" s="1322"/>
      <c r="C75" s="1322"/>
      <c r="D75" s="1322"/>
      <c r="E75" s="1322"/>
      <c r="F75" s="1322"/>
      <c r="G75" s="1322"/>
      <c r="H75" s="1322"/>
    </row>
    <row r="76" spans="1:8" ht="17.399999999999999" customHeight="1">
      <c r="A76" s="1337" t="s">
        <v>10</v>
      </c>
      <c r="B76" s="1360"/>
      <c r="C76" s="1360"/>
      <c r="D76" s="1360">
        <v>1</v>
      </c>
      <c r="E76" s="1360"/>
      <c r="F76" s="1360"/>
      <c r="G76" s="1360"/>
      <c r="H76" s="1363"/>
    </row>
    <row r="77" spans="1:8" ht="17.399999999999999" customHeight="1">
      <c r="A77" s="1337" t="s">
        <v>9</v>
      </c>
      <c r="B77" s="1360"/>
      <c r="C77" s="1360"/>
      <c r="D77" s="1334" t="s">
        <v>1121</v>
      </c>
      <c r="E77" s="1334"/>
      <c r="F77" s="1334"/>
      <c r="G77" s="1334"/>
      <c r="H77" s="1366"/>
    </row>
    <row r="78" spans="1:8" ht="17.399999999999999" customHeight="1">
      <c r="A78" s="1337" t="s">
        <v>13</v>
      </c>
      <c r="B78" s="1360"/>
      <c r="C78" s="1360"/>
      <c r="D78" s="1331" t="s">
        <v>190</v>
      </c>
      <c r="E78" s="1331"/>
      <c r="F78" s="1331"/>
      <c r="G78" s="1331"/>
      <c r="H78" s="1332"/>
    </row>
    <row r="79" spans="1:8" ht="17.399999999999999" customHeight="1">
      <c r="A79" s="1337" t="s">
        <v>189</v>
      </c>
      <c r="B79" s="1360"/>
      <c r="C79" s="1360"/>
      <c r="D79" s="1331" t="s">
        <v>324</v>
      </c>
      <c r="E79" s="1331"/>
      <c r="F79" s="1331"/>
      <c r="G79" s="1331"/>
      <c r="H79" s="1332"/>
    </row>
    <row r="80" spans="1:8" ht="14.1" customHeight="1">
      <c r="A80" s="617"/>
      <c r="B80" s="617"/>
      <c r="C80" s="617"/>
      <c r="D80" s="617"/>
      <c r="E80" s="617"/>
      <c r="F80" s="617"/>
      <c r="G80" s="617"/>
      <c r="H80" s="617"/>
    </row>
    <row r="81" spans="1:8" ht="14.1" customHeight="1">
      <c r="A81" s="1364" t="s">
        <v>188</v>
      </c>
      <c r="B81" s="1364"/>
      <c r="C81" s="1364"/>
      <c r="D81" s="1364"/>
      <c r="E81" s="1364"/>
      <c r="F81" s="1364"/>
      <c r="G81" s="1364"/>
      <c r="H81" s="1364"/>
    </row>
    <row r="82" spans="1:8" ht="17.399999999999999" customHeight="1">
      <c r="A82" s="1365" t="s">
        <v>1008</v>
      </c>
      <c r="B82" s="1365"/>
      <c r="C82" s="1365"/>
      <c r="D82" s="1365"/>
      <c r="E82" s="1365"/>
      <c r="F82" s="1365"/>
      <c r="G82" s="1365"/>
      <c r="H82" s="1365"/>
    </row>
    <row r="83" spans="1:8" ht="17.399999999999999" customHeight="1">
      <c r="A83" s="1337" t="s">
        <v>186</v>
      </c>
      <c r="B83" s="1360"/>
      <c r="C83" s="1360"/>
      <c r="D83" s="1360"/>
      <c r="E83" s="1360" t="s">
        <v>185</v>
      </c>
      <c r="F83" s="1360"/>
      <c r="G83" s="1360"/>
      <c r="H83" s="1363"/>
    </row>
    <row r="84" spans="1:8" ht="17.399999999999999" customHeight="1">
      <c r="A84" s="1337" t="s">
        <v>184</v>
      </c>
      <c r="B84" s="1360"/>
      <c r="C84" s="1360"/>
      <c r="D84" s="1360"/>
      <c r="E84" s="1360" t="s">
        <v>183</v>
      </c>
      <c r="F84" s="1360"/>
      <c r="G84" s="1360"/>
      <c r="H84" s="1363"/>
    </row>
    <row r="85" spans="1:8" ht="17.399999999999999" customHeight="1">
      <c r="A85" s="1337" t="s">
        <v>182</v>
      </c>
      <c r="B85" s="1360"/>
      <c r="C85" s="1360"/>
      <c r="D85" s="1360"/>
      <c r="E85" s="1361" t="s">
        <v>236</v>
      </c>
      <c r="F85" s="1361"/>
      <c r="G85" s="1361"/>
      <c r="H85" s="1362"/>
    </row>
    <row r="86" spans="1:8" ht="17.399999999999999" customHeight="1">
      <c r="A86" s="1337" t="s">
        <v>181</v>
      </c>
      <c r="B86" s="1360"/>
      <c r="C86" s="1360"/>
      <c r="D86" s="1360"/>
      <c r="E86" s="1360" t="s">
        <v>180</v>
      </c>
      <c r="F86" s="1360"/>
      <c r="G86" s="1360"/>
      <c r="H86" s="1363"/>
    </row>
    <row r="87" spans="1:8" ht="14.1" customHeight="1">
      <c r="A87" s="617"/>
      <c r="B87" s="617"/>
      <c r="C87" s="617"/>
      <c r="D87" s="617"/>
      <c r="E87" s="617"/>
      <c r="F87" s="617"/>
      <c r="G87" s="617"/>
      <c r="H87" s="617"/>
    </row>
    <row r="88" spans="1:8" ht="14.1" customHeight="1">
      <c r="A88" s="1364" t="s">
        <v>179</v>
      </c>
      <c r="B88" s="1364"/>
      <c r="C88" s="1364"/>
      <c r="D88" s="1364"/>
      <c r="E88" s="1364"/>
      <c r="F88" s="1364"/>
      <c r="G88" s="1364"/>
      <c r="H88" s="1364"/>
    </row>
    <row r="89" spans="1:8" ht="45" customHeight="1">
      <c r="A89" s="1314" t="s">
        <v>178</v>
      </c>
      <c r="B89" s="1314"/>
      <c r="C89" s="1353" t="s">
        <v>1122</v>
      </c>
      <c r="D89" s="1353"/>
      <c r="E89" s="1353"/>
      <c r="F89" s="1353"/>
      <c r="G89" s="1353"/>
      <c r="H89" s="1340"/>
    </row>
    <row r="90" spans="1:8" ht="14.1" customHeight="1">
      <c r="A90" s="617"/>
      <c r="B90" s="617"/>
      <c r="C90" s="617"/>
      <c r="D90" s="617"/>
      <c r="E90" s="617"/>
      <c r="F90" s="617"/>
      <c r="G90" s="617"/>
      <c r="H90" s="617"/>
    </row>
    <row r="91" spans="1:8" ht="14.1" customHeight="1">
      <c r="A91" s="1358" t="s">
        <v>176</v>
      </c>
      <c r="B91" s="1358"/>
      <c r="C91" s="1358"/>
      <c r="D91" s="1358"/>
      <c r="E91" s="617"/>
      <c r="F91" s="617"/>
      <c r="G91" s="617"/>
      <c r="H91" s="617"/>
    </row>
    <row r="92" spans="1:8" ht="14.1" customHeight="1">
      <c r="A92" s="1350" t="s">
        <v>175</v>
      </c>
      <c r="B92" s="1351" t="s">
        <v>174</v>
      </c>
      <c r="C92" s="1351"/>
      <c r="D92" s="1351"/>
      <c r="E92" s="1351"/>
      <c r="F92" s="1351"/>
      <c r="G92" s="1351" t="s">
        <v>173</v>
      </c>
      <c r="H92" s="1352"/>
    </row>
    <row r="93" spans="1:8" ht="33" customHeight="1">
      <c r="A93" s="1350"/>
      <c r="B93" s="1351"/>
      <c r="C93" s="1351"/>
      <c r="D93" s="1351"/>
      <c r="E93" s="1351"/>
      <c r="F93" s="1351"/>
      <c r="G93" s="618" t="s">
        <v>172</v>
      </c>
      <c r="H93" s="619" t="s">
        <v>171</v>
      </c>
    </row>
    <row r="94" spans="1:8" ht="18.75" customHeight="1">
      <c r="A94" s="1350" t="s">
        <v>170</v>
      </c>
      <c r="B94" s="1351"/>
      <c r="C94" s="1351"/>
      <c r="D94" s="1351"/>
      <c r="E94" s="1351"/>
      <c r="F94" s="1351"/>
      <c r="G94" s="1351"/>
      <c r="H94" s="1352"/>
    </row>
    <row r="95" spans="1:8" ht="33.9" customHeight="1">
      <c r="A95" s="620" t="s">
        <v>1140</v>
      </c>
      <c r="B95" s="1359" t="s">
        <v>1141</v>
      </c>
      <c r="C95" s="1359"/>
      <c r="D95" s="1359"/>
      <c r="E95" s="1359"/>
      <c r="F95" s="1359"/>
      <c r="G95" s="622" t="s">
        <v>1028</v>
      </c>
      <c r="H95" s="621" t="s">
        <v>346</v>
      </c>
    </row>
    <row r="96" spans="1:8" ht="20.100000000000001" customHeight="1">
      <c r="A96" s="1350" t="s">
        <v>167</v>
      </c>
      <c r="B96" s="1351"/>
      <c r="C96" s="1351"/>
      <c r="D96" s="1351"/>
      <c r="E96" s="1351"/>
      <c r="F96" s="1351"/>
      <c r="G96" s="1351"/>
      <c r="H96" s="1352"/>
    </row>
    <row r="97" spans="1:8" ht="14.1" customHeight="1">
      <c r="A97" s="620"/>
      <c r="B97" s="1353"/>
      <c r="C97" s="1353"/>
      <c r="D97" s="1353"/>
      <c r="E97" s="1353"/>
      <c r="F97" s="1353"/>
      <c r="G97" s="618"/>
      <c r="H97" s="621"/>
    </row>
    <row r="98" spans="1:8" ht="24.6" customHeight="1">
      <c r="A98" s="1350" t="s">
        <v>163</v>
      </c>
      <c r="B98" s="1351"/>
      <c r="C98" s="1351"/>
      <c r="D98" s="1351"/>
      <c r="E98" s="1351"/>
      <c r="F98" s="1351"/>
      <c r="G98" s="1351"/>
      <c r="H98" s="1352"/>
    </row>
    <row r="99" spans="1:8" ht="24.6" customHeight="1">
      <c r="A99" s="531" t="s">
        <v>1142</v>
      </c>
      <c r="B99" s="1354" t="s">
        <v>2938</v>
      </c>
      <c r="C99" s="1355"/>
      <c r="D99" s="1355"/>
      <c r="E99" s="1355"/>
      <c r="F99" s="1356"/>
      <c r="G99" s="622" t="s">
        <v>265</v>
      </c>
      <c r="H99" s="619" t="s">
        <v>346</v>
      </c>
    </row>
    <row r="100" spans="1:8" ht="33" customHeight="1">
      <c r="A100" s="531" t="s">
        <v>2939</v>
      </c>
      <c r="B100" s="1354" t="s">
        <v>2940</v>
      </c>
      <c r="C100" s="1355"/>
      <c r="D100" s="1355"/>
      <c r="E100" s="1355"/>
      <c r="F100" s="1356"/>
      <c r="G100" s="622" t="s">
        <v>661</v>
      </c>
      <c r="H100" s="621" t="s">
        <v>346</v>
      </c>
    </row>
    <row r="101" spans="1:8">
      <c r="A101" s="617"/>
      <c r="B101" s="617"/>
      <c r="C101" s="617"/>
      <c r="D101" s="617"/>
      <c r="E101" s="617"/>
      <c r="F101" s="617"/>
      <c r="G101" s="617"/>
      <c r="H101" s="617"/>
    </row>
    <row r="102" spans="1:8">
      <c r="A102" s="623" t="s">
        <v>161</v>
      </c>
      <c r="B102" s="617"/>
      <c r="C102" s="617"/>
      <c r="D102" s="617"/>
      <c r="E102" s="617"/>
      <c r="F102" s="617"/>
      <c r="G102" s="617"/>
      <c r="H102" s="617"/>
    </row>
    <row r="103" spans="1:8">
      <c r="A103" s="1357" t="s">
        <v>160</v>
      </c>
      <c r="B103" s="1357"/>
      <c r="C103" s="1357"/>
      <c r="D103" s="1357"/>
      <c r="E103" s="1357"/>
      <c r="F103" s="1357"/>
      <c r="G103" s="484">
        <v>6</v>
      </c>
      <c r="H103" s="530" t="s">
        <v>140</v>
      </c>
    </row>
    <row r="104" spans="1:8" ht="20.100000000000001" customHeight="1">
      <c r="A104" s="1342" t="s">
        <v>158</v>
      </c>
      <c r="B104" s="1360" t="s">
        <v>1143</v>
      </c>
      <c r="C104" s="1360"/>
      <c r="D104" s="1360"/>
      <c r="E104" s="1360"/>
      <c r="F104" s="1360"/>
      <c r="G104" s="1360"/>
      <c r="H104" s="1363"/>
    </row>
    <row r="105" spans="1:8" ht="20.100000000000001" customHeight="1">
      <c r="A105" s="1343"/>
      <c r="B105" s="1353" t="s">
        <v>1144</v>
      </c>
      <c r="C105" s="1353"/>
      <c r="D105" s="1353"/>
      <c r="E105" s="1353"/>
      <c r="F105" s="1353"/>
      <c r="G105" s="1353"/>
      <c r="H105" s="1340"/>
    </row>
    <row r="106" spans="1:8" ht="20.100000000000001" customHeight="1">
      <c r="A106" s="1343"/>
      <c r="B106" s="1353" t="s">
        <v>1145</v>
      </c>
      <c r="C106" s="1353"/>
      <c r="D106" s="1353"/>
      <c r="E106" s="1353"/>
      <c r="F106" s="1353"/>
      <c r="G106" s="1353"/>
      <c r="H106" s="1340"/>
    </row>
    <row r="107" spans="1:8" ht="20.100000000000001" customHeight="1">
      <c r="A107" s="1343"/>
      <c r="B107" s="1353" t="s">
        <v>1146</v>
      </c>
      <c r="C107" s="1353"/>
      <c r="D107" s="1353"/>
      <c r="E107" s="1353"/>
      <c r="F107" s="1353"/>
      <c r="G107" s="1353"/>
      <c r="H107" s="1340"/>
    </row>
    <row r="108" spans="1:8" ht="20.100000000000001" customHeight="1">
      <c r="A108" s="1343"/>
      <c r="B108" s="1353" t="s">
        <v>1147</v>
      </c>
      <c r="C108" s="1353"/>
      <c r="D108" s="1353"/>
      <c r="E108" s="1353"/>
      <c r="F108" s="1353"/>
      <c r="G108" s="1353"/>
      <c r="H108" s="1340"/>
    </row>
    <row r="109" spans="1:8" ht="21" customHeight="1">
      <c r="A109" s="1330" t="s">
        <v>157</v>
      </c>
      <c r="B109" s="1331"/>
      <c r="C109" s="1331"/>
      <c r="D109" s="1331" t="s">
        <v>2941</v>
      </c>
      <c r="E109" s="1331"/>
      <c r="F109" s="1331"/>
      <c r="G109" s="1331"/>
      <c r="H109" s="1332"/>
    </row>
    <row r="110" spans="1:8" ht="49.5" customHeight="1">
      <c r="A110" s="1333" t="s">
        <v>156</v>
      </c>
      <c r="B110" s="1334"/>
      <c r="C110" s="1334"/>
      <c r="D110" s="1340" t="s">
        <v>1131</v>
      </c>
      <c r="E110" s="1314"/>
      <c r="F110" s="1314"/>
      <c r="G110" s="1314"/>
      <c r="H110" s="1314"/>
    </row>
    <row r="111" spans="1:8">
      <c r="A111" s="1341" t="s">
        <v>338</v>
      </c>
      <c r="B111" s="1341"/>
      <c r="C111" s="1341"/>
      <c r="D111" s="1341"/>
      <c r="E111" s="1341"/>
      <c r="F111" s="1341"/>
      <c r="G111" s="484">
        <v>6</v>
      </c>
      <c r="H111" s="530" t="s">
        <v>140</v>
      </c>
    </row>
    <row r="112" spans="1:8" ht="20.100000000000001" customHeight="1">
      <c r="A112" s="1342" t="s">
        <v>158</v>
      </c>
      <c r="B112" s="1369" t="s">
        <v>1148</v>
      </c>
      <c r="C112" s="1370"/>
      <c r="D112" s="1370"/>
      <c r="E112" s="1370"/>
      <c r="F112" s="1370"/>
      <c r="G112" s="1370"/>
      <c r="H112" s="1370"/>
    </row>
    <row r="113" spans="1:8" ht="20.100000000000001" customHeight="1">
      <c r="A113" s="1343"/>
      <c r="B113" s="1366" t="s">
        <v>1149</v>
      </c>
      <c r="C113" s="1371"/>
      <c r="D113" s="1371"/>
      <c r="E113" s="1371"/>
      <c r="F113" s="1371"/>
      <c r="G113" s="1371"/>
      <c r="H113" s="1371"/>
    </row>
    <row r="114" spans="1:8" ht="20.100000000000001" customHeight="1">
      <c r="A114" s="1343"/>
      <c r="B114" s="1366" t="s">
        <v>1150</v>
      </c>
      <c r="C114" s="1371"/>
      <c r="D114" s="1371"/>
      <c r="E114" s="1371"/>
      <c r="F114" s="1371"/>
      <c r="G114" s="1371"/>
      <c r="H114" s="1371"/>
    </row>
    <row r="115" spans="1:8">
      <c r="A115" s="1330" t="s">
        <v>157</v>
      </c>
      <c r="B115" s="1331"/>
      <c r="C115" s="1331"/>
      <c r="D115" s="1331" t="s">
        <v>2942</v>
      </c>
      <c r="E115" s="1331"/>
      <c r="F115" s="1331"/>
      <c r="G115" s="1331"/>
      <c r="H115" s="1332"/>
    </row>
    <row r="116" spans="1:8" ht="36" customHeight="1">
      <c r="A116" s="1333" t="s">
        <v>156</v>
      </c>
      <c r="B116" s="1334"/>
      <c r="C116" s="1334"/>
      <c r="D116" s="1335" t="s">
        <v>1135</v>
      </c>
      <c r="E116" s="1336"/>
      <c r="F116" s="1336"/>
      <c r="G116" s="1336"/>
      <c r="H116" s="1336"/>
    </row>
    <row r="117" spans="1:8">
      <c r="A117" s="617"/>
      <c r="B117" s="617"/>
      <c r="C117" s="617"/>
      <c r="D117" s="617"/>
      <c r="E117" s="617"/>
      <c r="F117" s="617"/>
      <c r="G117" s="617"/>
      <c r="H117" s="617"/>
    </row>
    <row r="118" spans="1:8">
      <c r="A118" s="623" t="s">
        <v>155</v>
      </c>
      <c r="B118" s="617"/>
      <c r="C118" s="617"/>
      <c r="D118" s="617"/>
      <c r="E118" s="617"/>
      <c r="F118" s="617"/>
      <c r="G118" s="617"/>
      <c r="H118" s="617"/>
    </row>
    <row r="119" spans="1:8" ht="20.100000000000001" customHeight="1">
      <c r="A119" s="1313" t="s">
        <v>154</v>
      </c>
      <c r="B119" s="1337"/>
      <c r="C119" s="1340" t="s">
        <v>1151</v>
      </c>
      <c r="D119" s="1314"/>
      <c r="E119" s="1314"/>
      <c r="F119" s="1314"/>
      <c r="G119" s="1314"/>
      <c r="H119" s="1314"/>
    </row>
    <row r="120" spans="1:8" ht="20.100000000000001" customHeight="1">
      <c r="A120" s="1313"/>
      <c r="B120" s="1337"/>
      <c r="C120" s="1353" t="s">
        <v>1152</v>
      </c>
      <c r="D120" s="1353"/>
      <c r="E120" s="1353"/>
      <c r="F120" s="1353"/>
      <c r="G120" s="1353"/>
      <c r="H120" s="1340"/>
    </row>
    <row r="121" spans="1:8" ht="54.75" customHeight="1">
      <c r="A121" s="1313"/>
      <c r="B121" s="1337"/>
      <c r="C121" s="1353" t="s">
        <v>1153</v>
      </c>
      <c r="D121" s="1353"/>
      <c r="E121" s="1353"/>
      <c r="F121" s="1353"/>
      <c r="G121" s="1353"/>
      <c r="H121" s="1340"/>
    </row>
    <row r="122" spans="1:8" ht="20.100000000000001" customHeight="1">
      <c r="A122" s="1313" t="s">
        <v>153</v>
      </c>
      <c r="B122" s="1337"/>
      <c r="C122" s="1353" t="s">
        <v>1154</v>
      </c>
      <c r="D122" s="1353"/>
      <c r="E122" s="1353"/>
      <c r="F122" s="1353"/>
      <c r="G122" s="1353"/>
      <c r="H122" s="1340"/>
    </row>
    <row r="123" spans="1:8">
      <c r="A123" s="617"/>
      <c r="B123" s="617"/>
      <c r="C123" s="617"/>
      <c r="D123" s="617"/>
      <c r="E123" s="617"/>
      <c r="F123" s="617"/>
      <c r="G123" s="617"/>
      <c r="H123" s="617"/>
    </row>
    <row r="124" spans="1:8">
      <c r="A124" s="623" t="s">
        <v>152</v>
      </c>
      <c r="B124" s="623"/>
      <c r="C124" s="623"/>
      <c r="D124" s="623"/>
      <c r="E124" s="623"/>
      <c r="F124" s="623"/>
      <c r="G124" s="617"/>
      <c r="H124" s="617"/>
    </row>
    <row r="125" spans="1:8" ht="16.2">
      <c r="A125" s="1313" t="s">
        <v>151</v>
      </c>
      <c r="B125" s="1313"/>
      <c r="C125" s="1313"/>
      <c r="D125" s="1313"/>
      <c r="E125" s="1313"/>
      <c r="F125" s="1313"/>
      <c r="G125" s="485">
        <v>0</v>
      </c>
      <c r="H125" s="486" t="s">
        <v>139</v>
      </c>
    </row>
    <row r="126" spans="1:8" ht="16.2">
      <c r="A126" s="1313" t="s">
        <v>150</v>
      </c>
      <c r="B126" s="1313"/>
      <c r="C126" s="1313"/>
      <c r="D126" s="1313"/>
      <c r="E126" s="1313"/>
      <c r="F126" s="1313"/>
      <c r="G126" s="485">
        <v>1</v>
      </c>
      <c r="H126" s="486" t="s">
        <v>139</v>
      </c>
    </row>
    <row r="127" spans="1:8">
      <c r="A127" s="529"/>
      <c r="B127" s="529"/>
      <c r="C127" s="529"/>
      <c r="D127" s="529"/>
      <c r="E127" s="529"/>
      <c r="F127" s="529"/>
      <c r="G127" s="487"/>
      <c r="H127" s="486"/>
    </row>
    <row r="128" spans="1:8">
      <c r="A128" s="1317" t="s">
        <v>149</v>
      </c>
      <c r="B128" s="1317"/>
      <c r="C128" s="1317"/>
      <c r="D128" s="1317"/>
      <c r="E128" s="1317"/>
      <c r="F128" s="1317"/>
      <c r="G128" s="488"/>
      <c r="H128" s="487"/>
    </row>
    <row r="129" spans="1:8" ht="16.2">
      <c r="A129" s="1314" t="s">
        <v>148</v>
      </c>
      <c r="B129" s="1314"/>
      <c r="C129" s="1314"/>
      <c r="D129" s="1314"/>
      <c r="E129" s="486">
        <f>SUM(E130:E135)</f>
        <v>15</v>
      </c>
      <c r="F129" s="486" t="s">
        <v>140</v>
      </c>
      <c r="G129" s="489">
        <f>E129/25</f>
        <v>0.6</v>
      </c>
      <c r="H129" s="486" t="s">
        <v>139</v>
      </c>
    </row>
    <row r="130" spans="1:8" ht="17.399999999999999" customHeight="1">
      <c r="A130" s="617" t="s">
        <v>12</v>
      </c>
      <c r="B130" s="1313" t="s">
        <v>14</v>
      </c>
      <c r="C130" s="1313"/>
      <c r="D130" s="1313"/>
      <c r="E130" s="486">
        <v>6</v>
      </c>
      <c r="F130" s="486" t="s">
        <v>140</v>
      </c>
      <c r="G130" s="624"/>
      <c r="H130" s="625"/>
    </row>
    <row r="131" spans="1:8" ht="17.399999999999999" customHeight="1">
      <c r="A131" s="617"/>
      <c r="B131" s="1313" t="s">
        <v>147</v>
      </c>
      <c r="C131" s="1313"/>
      <c r="D131" s="1313"/>
      <c r="E131" s="486">
        <v>6</v>
      </c>
      <c r="F131" s="486" t="s">
        <v>140</v>
      </c>
      <c r="G131" s="624"/>
      <c r="H131" s="625"/>
    </row>
    <row r="132" spans="1:8" ht="17.399999999999999" customHeight="1">
      <c r="A132" s="617"/>
      <c r="B132" s="1313" t="s">
        <v>146</v>
      </c>
      <c r="C132" s="1313"/>
      <c r="D132" s="1313"/>
      <c r="E132" s="486">
        <v>2</v>
      </c>
      <c r="F132" s="486" t="s">
        <v>140</v>
      </c>
      <c r="G132" s="624"/>
      <c r="H132" s="625"/>
    </row>
    <row r="133" spans="1:8" ht="17.399999999999999" customHeight="1">
      <c r="A133" s="617"/>
      <c r="B133" s="1313" t="s">
        <v>145</v>
      </c>
      <c r="C133" s="1313"/>
      <c r="D133" s="1313"/>
      <c r="E133" s="486">
        <v>0</v>
      </c>
      <c r="F133" s="486" t="s">
        <v>140</v>
      </c>
      <c r="G133" s="624"/>
      <c r="H133" s="625"/>
    </row>
    <row r="134" spans="1:8" ht="17.399999999999999" customHeight="1">
      <c r="A134" s="617"/>
      <c r="B134" s="1313" t="s">
        <v>144</v>
      </c>
      <c r="C134" s="1313"/>
      <c r="D134" s="1313"/>
      <c r="E134" s="486">
        <v>0</v>
      </c>
      <c r="F134" s="486" t="s">
        <v>140</v>
      </c>
      <c r="G134" s="624"/>
      <c r="H134" s="625"/>
    </row>
    <row r="135" spans="1:8" ht="17.399999999999999" customHeight="1">
      <c r="A135" s="617"/>
      <c r="B135" s="1313" t="s">
        <v>143</v>
      </c>
      <c r="C135" s="1313"/>
      <c r="D135" s="1313"/>
      <c r="E135" s="486">
        <v>1</v>
      </c>
      <c r="F135" s="486" t="s">
        <v>140</v>
      </c>
      <c r="G135" s="624"/>
      <c r="H135" s="625"/>
    </row>
    <row r="136" spans="1:8" ht="33" customHeight="1">
      <c r="A136" s="1314" t="s">
        <v>142</v>
      </c>
      <c r="B136" s="1314"/>
      <c r="C136" s="1314"/>
      <c r="D136" s="1314"/>
      <c r="E136" s="486">
        <v>0</v>
      </c>
      <c r="F136" s="486" t="s">
        <v>140</v>
      </c>
      <c r="G136" s="489">
        <v>0</v>
      </c>
      <c r="H136" s="486" t="s">
        <v>139</v>
      </c>
    </row>
    <row r="137" spans="1:8" ht="17.399999999999999" customHeight="1">
      <c r="A137" s="1313" t="s">
        <v>141</v>
      </c>
      <c r="B137" s="1313"/>
      <c r="C137" s="1313"/>
      <c r="D137" s="1313"/>
      <c r="E137" s="486">
        <v>10</v>
      </c>
      <c r="F137" s="486" t="s">
        <v>140</v>
      </c>
      <c r="G137" s="489">
        <v>0.4</v>
      </c>
      <c r="H137" s="486" t="s">
        <v>139</v>
      </c>
    </row>
    <row r="138" spans="1:8">
      <c r="A138" s="617"/>
      <c r="B138" s="617"/>
      <c r="C138" s="617"/>
      <c r="D138" s="617"/>
      <c r="E138" s="617"/>
      <c r="F138" s="617"/>
      <c r="G138" s="617"/>
      <c r="H138" s="617"/>
    </row>
    <row r="139" spans="1:8">
      <c r="A139" s="1367" t="s">
        <v>192</v>
      </c>
      <c r="B139" s="1367"/>
      <c r="C139" s="1367"/>
      <c r="D139" s="1367"/>
      <c r="E139" s="1367"/>
      <c r="F139" s="1367"/>
      <c r="G139" s="1367"/>
      <c r="H139" s="1367"/>
    </row>
    <row r="140" spans="1:8">
      <c r="A140" s="617"/>
      <c r="B140" s="617"/>
      <c r="C140" s="617"/>
      <c r="D140" s="617"/>
      <c r="E140" s="617"/>
      <c r="F140" s="617"/>
      <c r="G140" s="617"/>
      <c r="H140" s="617"/>
    </row>
    <row r="141" spans="1:8">
      <c r="A141" s="623" t="s">
        <v>191</v>
      </c>
      <c r="B141" s="617"/>
      <c r="C141" s="617"/>
      <c r="D141" s="617"/>
      <c r="E141" s="617"/>
      <c r="F141" s="617"/>
      <c r="G141" s="617"/>
      <c r="H141" s="617"/>
    </row>
    <row r="142" spans="1:8" ht="17.399999999999999" customHeight="1">
      <c r="A142" s="1322" t="s">
        <v>2943</v>
      </c>
      <c r="B142" s="1322"/>
      <c r="C142" s="1322"/>
      <c r="D142" s="1322"/>
      <c r="E142" s="1322"/>
      <c r="F142" s="1322"/>
      <c r="G142" s="1322"/>
      <c r="H142" s="1322"/>
    </row>
    <row r="143" spans="1:8" ht="17.399999999999999" customHeight="1">
      <c r="A143" s="1337" t="s">
        <v>10</v>
      </c>
      <c r="B143" s="1360"/>
      <c r="C143" s="1360"/>
      <c r="D143" s="1360">
        <v>1</v>
      </c>
      <c r="E143" s="1360"/>
      <c r="F143" s="1360"/>
      <c r="G143" s="1360"/>
      <c r="H143" s="1363"/>
    </row>
    <row r="144" spans="1:8" ht="17.399999999999999" customHeight="1">
      <c r="A144" s="1337" t="s">
        <v>9</v>
      </c>
      <c r="B144" s="1360"/>
      <c r="C144" s="1360"/>
      <c r="D144" s="1334" t="s">
        <v>1121</v>
      </c>
      <c r="E144" s="1334"/>
      <c r="F144" s="1334"/>
      <c r="G144" s="1334"/>
      <c r="H144" s="1366"/>
    </row>
    <row r="145" spans="1:8" ht="17.399999999999999" customHeight="1">
      <c r="A145" s="1337" t="s">
        <v>13</v>
      </c>
      <c r="B145" s="1360"/>
      <c r="C145" s="1360"/>
      <c r="D145" s="1331" t="s">
        <v>190</v>
      </c>
      <c r="E145" s="1331"/>
      <c r="F145" s="1331"/>
      <c r="G145" s="1331"/>
      <c r="H145" s="1332"/>
    </row>
    <row r="146" spans="1:8" ht="17.399999999999999" customHeight="1">
      <c r="A146" s="1337" t="s">
        <v>189</v>
      </c>
      <c r="B146" s="1360"/>
      <c r="C146" s="1360"/>
      <c r="D146" s="1331" t="s">
        <v>324</v>
      </c>
      <c r="E146" s="1331"/>
      <c r="F146" s="1331"/>
      <c r="G146" s="1331"/>
      <c r="H146" s="1332"/>
    </row>
    <row r="147" spans="1:8">
      <c r="A147" s="617"/>
      <c r="B147" s="617"/>
      <c r="C147" s="617"/>
      <c r="D147" s="617"/>
      <c r="E147" s="617"/>
      <c r="F147" s="617"/>
      <c r="G147" s="617"/>
      <c r="H147" s="617"/>
    </row>
    <row r="148" spans="1:8">
      <c r="A148" s="1364" t="s">
        <v>188</v>
      </c>
      <c r="B148" s="1364"/>
      <c r="C148" s="1364"/>
      <c r="D148" s="1364"/>
      <c r="E148" s="1364"/>
      <c r="F148" s="1364"/>
      <c r="G148" s="1364"/>
      <c r="H148" s="1364"/>
    </row>
    <row r="149" spans="1:8" ht="17.399999999999999" customHeight="1">
      <c r="A149" s="1365" t="s">
        <v>1008</v>
      </c>
      <c r="B149" s="1365"/>
      <c r="C149" s="1365"/>
      <c r="D149" s="1365"/>
      <c r="E149" s="1365"/>
      <c r="F149" s="1365"/>
      <c r="G149" s="1365"/>
      <c r="H149" s="1365"/>
    </row>
    <row r="150" spans="1:8" ht="17.399999999999999" customHeight="1">
      <c r="A150" s="1337" t="s">
        <v>186</v>
      </c>
      <c r="B150" s="1360"/>
      <c r="C150" s="1360"/>
      <c r="D150" s="1360"/>
      <c r="E150" s="1360" t="s">
        <v>185</v>
      </c>
      <c r="F150" s="1360"/>
      <c r="G150" s="1360"/>
      <c r="H150" s="1363"/>
    </row>
    <row r="151" spans="1:8" ht="17.399999999999999" customHeight="1">
      <c r="A151" s="1337" t="s">
        <v>184</v>
      </c>
      <c r="B151" s="1360"/>
      <c r="C151" s="1360"/>
      <c r="D151" s="1360"/>
      <c r="E151" s="1360" t="s">
        <v>183</v>
      </c>
      <c r="F151" s="1360"/>
      <c r="G151" s="1360"/>
      <c r="H151" s="1363"/>
    </row>
    <row r="152" spans="1:8" ht="17.399999999999999" customHeight="1">
      <c r="A152" s="1337" t="s">
        <v>182</v>
      </c>
      <c r="B152" s="1360"/>
      <c r="C152" s="1360"/>
      <c r="D152" s="1360"/>
      <c r="E152" s="1361" t="s">
        <v>236</v>
      </c>
      <c r="F152" s="1361"/>
      <c r="G152" s="1361"/>
      <c r="H152" s="1362"/>
    </row>
    <row r="153" spans="1:8" ht="17.399999999999999" customHeight="1">
      <c r="A153" s="1337" t="s">
        <v>181</v>
      </c>
      <c r="B153" s="1360"/>
      <c r="C153" s="1360"/>
      <c r="D153" s="1360"/>
      <c r="E153" s="1360" t="s">
        <v>180</v>
      </c>
      <c r="F153" s="1360"/>
      <c r="G153" s="1360"/>
      <c r="H153" s="1363"/>
    </row>
    <row r="154" spans="1:8">
      <c r="A154" s="617"/>
      <c r="B154" s="617"/>
      <c r="C154" s="617"/>
      <c r="D154" s="617"/>
      <c r="E154" s="617"/>
      <c r="F154" s="617"/>
      <c r="G154" s="617"/>
      <c r="H154" s="617"/>
    </row>
    <row r="155" spans="1:8">
      <c r="A155" s="1364" t="s">
        <v>179</v>
      </c>
      <c r="B155" s="1364"/>
      <c r="C155" s="1364"/>
      <c r="D155" s="1364"/>
      <c r="E155" s="1364"/>
      <c r="F155" s="1364"/>
      <c r="G155" s="1364"/>
      <c r="H155" s="1364"/>
    </row>
    <row r="156" spans="1:8" ht="33.6" customHeight="1">
      <c r="A156" s="1314" t="s">
        <v>178</v>
      </c>
      <c r="B156" s="1314"/>
      <c r="C156" s="1353" t="s">
        <v>1122</v>
      </c>
      <c r="D156" s="1353"/>
      <c r="E156" s="1353"/>
      <c r="F156" s="1353"/>
      <c r="G156" s="1353"/>
      <c r="H156" s="1340"/>
    </row>
    <row r="157" spans="1:8">
      <c r="A157" s="617"/>
      <c r="B157" s="617"/>
      <c r="C157" s="617"/>
      <c r="D157" s="617"/>
      <c r="E157" s="617"/>
      <c r="F157" s="617"/>
      <c r="G157" s="617"/>
      <c r="H157" s="617"/>
    </row>
    <row r="158" spans="1:8">
      <c r="A158" s="1358" t="s">
        <v>176</v>
      </c>
      <c r="B158" s="1358"/>
      <c r="C158" s="1358"/>
      <c r="D158" s="1358"/>
      <c r="E158" s="617"/>
      <c r="F158" s="617"/>
      <c r="G158" s="617"/>
      <c r="H158" s="617"/>
    </row>
    <row r="159" spans="1:8">
      <c r="A159" s="1350" t="s">
        <v>175</v>
      </c>
      <c r="B159" s="1351" t="s">
        <v>174</v>
      </c>
      <c r="C159" s="1351"/>
      <c r="D159" s="1351"/>
      <c r="E159" s="1351"/>
      <c r="F159" s="1351"/>
      <c r="G159" s="1351" t="s">
        <v>173</v>
      </c>
      <c r="H159" s="1352"/>
    </row>
    <row r="160" spans="1:8" ht="27.6">
      <c r="A160" s="1350"/>
      <c r="B160" s="1351"/>
      <c r="C160" s="1351"/>
      <c r="D160" s="1351"/>
      <c r="E160" s="1351"/>
      <c r="F160" s="1351"/>
      <c r="G160" s="618" t="s">
        <v>172</v>
      </c>
      <c r="H160" s="619" t="s">
        <v>171</v>
      </c>
    </row>
    <row r="161" spans="1:8">
      <c r="A161" s="1350" t="s">
        <v>170</v>
      </c>
      <c r="B161" s="1351"/>
      <c r="C161" s="1351"/>
      <c r="D161" s="1351"/>
      <c r="E161" s="1351"/>
      <c r="F161" s="1351"/>
      <c r="G161" s="1351"/>
      <c r="H161" s="1352"/>
    </row>
    <row r="162" spans="1:8" ht="32.4" customHeight="1">
      <c r="A162" s="620" t="s">
        <v>1155</v>
      </c>
      <c r="B162" s="1359" t="s">
        <v>1156</v>
      </c>
      <c r="C162" s="1359"/>
      <c r="D162" s="1359"/>
      <c r="E162" s="1359"/>
      <c r="F162" s="1359"/>
      <c r="G162" s="622" t="s">
        <v>1028</v>
      </c>
      <c r="H162" s="621" t="s">
        <v>346</v>
      </c>
    </row>
    <row r="163" spans="1:8" ht="18.600000000000001" customHeight="1">
      <c r="A163" s="1350" t="s">
        <v>167</v>
      </c>
      <c r="B163" s="1351"/>
      <c r="C163" s="1351"/>
      <c r="D163" s="1351"/>
      <c r="E163" s="1351"/>
      <c r="F163" s="1351"/>
      <c r="G163" s="1351"/>
      <c r="H163" s="1352"/>
    </row>
    <row r="164" spans="1:8">
      <c r="A164" s="620"/>
      <c r="B164" s="1353"/>
      <c r="C164" s="1353"/>
      <c r="D164" s="1353"/>
      <c r="E164" s="1353"/>
      <c r="F164" s="1353"/>
      <c r="G164" s="618"/>
      <c r="H164" s="621"/>
    </row>
    <row r="165" spans="1:8" ht="21" customHeight="1">
      <c r="A165" s="1350" t="s">
        <v>163</v>
      </c>
      <c r="B165" s="1351"/>
      <c r="C165" s="1351"/>
      <c r="D165" s="1351"/>
      <c r="E165" s="1351"/>
      <c r="F165" s="1351"/>
      <c r="G165" s="1351"/>
      <c r="H165" s="1352"/>
    </row>
    <row r="166" spans="1:8" ht="38.25" customHeight="1">
      <c r="A166" s="531" t="s">
        <v>1157</v>
      </c>
      <c r="B166" s="1340" t="s">
        <v>2944</v>
      </c>
      <c r="C166" s="1314"/>
      <c r="D166" s="1314"/>
      <c r="E166" s="1314"/>
      <c r="F166" s="1368"/>
      <c r="G166" s="622" t="s">
        <v>265</v>
      </c>
      <c r="H166" s="619" t="s">
        <v>346</v>
      </c>
    </row>
    <row r="167" spans="1:8" ht="37.5" customHeight="1">
      <c r="A167" s="531" t="s">
        <v>2945</v>
      </c>
      <c r="B167" s="1353" t="s">
        <v>2946</v>
      </c>
      <c r="C167" s="1353"/>
      <c r="D167" s="1353"/>
      <c r="E167" s="1353"/>
      <c r="F167" s="1353"/>
      <c r="G167" s="622" t="s">
        <v>661</v>
      </c>
      <c r="H167" s="621" t="s">
        <v>346</v>
      </c>
    </row>
    <row r="168" spans="1:8">
      <c r="A168" s="617"/>
      <c r="B168" s="617"/>
      <c r="C168" s="617"/>
      <c r="D168" s="617"/>
      <c r="E168" s="617"/>
      <c r="F168" s="617"/>
      <c r="G168" s="617"/>
      <c r="H168" s="617"/>
    </row>
    <row r="169" spans="1:8">
      <c r="A169" s="623" t="s">
        <v>161</v>
      </c>
      <c r="B169" s="617"/>
      <c r="C169" s="617"/>
      <c r="D169" s="617"/>
      <c r="E169" s="617"/>
      <c r="F169" s="617"/>
      <c r="G169" s="617"/>
      <c r="H169" s="617"/>
    </row>
    <row r="170" spans="1:8">
      <c r="A170" s="1357" t="s">
        <v>160</v>
      </c>
      <c r="B170" s="1357"/>
      <c r="C170" s="1357"/>
      <c r="D170" s="1357"/>
      <c r="E170" s="1357"/>
      <c r="F170" s="1357"/>
      <c r="G170" s="484">
        <v>6</v>
      </c>
      <c r="H170" s="530" t="s">
        <v>140</v>
      </c>
    </row>
    <row r="171" spans="1:8" ht="20.100000000000001" customHeight="1">
      <c r="A171" s="1342" t="s">
        <v>158</v>
      </c>
      <c r="B171" s="1360" t="s">
        <v>1158</v>
      </c>
      <c r="C171" s="1360"/>
      <c r="D171" s="1360"/>
      <c r="E171" s="1360"/>
      <c r="F171" s="1360"/>
      <c r="G171" s="1360"/>
      <c r="H171" s="1363"/>
    </row>
    <row r="172" spans="1:8" ht="20.100000000000001" customHeight="1">
      <c r="A172" s="1343"/>
      <c r="B172" s="1353" t="s">
        <v>1159</v>
      </c>
      <c r="C172" s="1353"/>
      <c r="D172" s="1353"/>
      <c r="E172" s="1353"/>
      <c r="F172" s="1353"/>
      <c r="G172" s="1353"/>
      <c r="H172" s="1340"/>
    </row>
    <row r="173" spans="1:8" ht="20.100000000000001" customHeight="1">
      <c r="A173" s="1343"/>
      <c r="B173" s="1353" t="s">
        <v>1160</v>
      </c>
      <c r="C173" s="1353"/>
      <c r="D173" s="1353"/>
      <c r="E173" s="1353"/>
      <c r="F173" s="1353"/>
      <c r="G173" s="1353"/>
      <c r="H173" s="1340"/>
    </row>
    <row r="174" spans="1:8" ht="20.100000000000001" customHeight="1">
      <c r="A174" s="1343"/>
      <c r="B174" s="1353" t="s">
        <v>1161</v>
      </c>
      <c r="C174" s="1353"/>
      <c r="D174" s="1353"/>
      <c r="E174" s="1353"/>
      <c r="F174" s="1353"/>
      <c r="G174" s="1353"/>
      <c r="H174" s="1340"/>
    </row>
    <row r="175" spans="1:8" ht="21.9" customHeight="1">
      <c r="A175" s="1330" t="s">
        <v>157</v>
      </c>
      <c r="B175" s="1331"/>
      <c r="C175" s="1331"/>
      <c r="D175" s="1331" t="s">
        <v>2947</v>
      </c>
      <c r="E175" s="1331"/>
      <c r="F175" s="1331"/>
      <c r="G175" s="1331"/>
      <c r="H175" s="1332"/>
    </row>
    <row r="176" spans="1:8" ht="48.6" customHeight="1">
      <c r="A176" s="1333" t="s">
        <v>156</v>
      </c>
      <c r="B176" s="1334"/>
      <c r="C176" s="1334"/>
      <c r="D176" s="1340" t="s">
        <v>1131</v>
      </c>
      <c r="E176" s="1314"/>
      <c r="F176" s="1314"/>
      <c r="G176" s="1314"/>
      <c r="H176" s="1314"/>
    </row>
    <row r="177" spans="1:8">
      <c r="A177" s="1341" t="s">
        <v>338</v>
      </c>
      <c r="B177" s="1341"/>
      <c r="C177" s="1341"/>
      <c r="D177" s="1341"/>
      <c r="E177" s="1341"/>
      <c r="F177" s="1341"/>
      <c r="G177" s="484">
        <v>6</v>
      </c>
      <c r="H177" s="530" t="s">
        <v>140</v>
      </c>
    </row>
    <row r="178" spans="1:8" ht="20.100000000000001" customHeight="1">
      <c r="A178" s="1342" t="s">
        <v>158</v>
      </c>
      <c r="B178" s="1324" t="s">
        <v>2948</v>
      </c>
      <c r="C178" s="1325"/>
      <c r="D178" s="1325"/>
      <c r="E178" s="1325"/>
      <c r="F178" s="1325"/>
      <c r="G178" s="1325"/>
      <c r="H178" s="1325"/>
    </row>
    <row r="179" spans="1:8" ht="20.100000000000001" customHeight="1">
      <c r="A179" s="1343"/>
      <c r="B179" s="1344" t="s">
        <v>2949</v>
      </c>
      <c r="C179" s="1345"/>
      <c r="D179" s="1345"/>
      <c r="E179" s="1345"/>
      <c r="F179" s="1345"/>
      <c r="G179" s="1345"/>
      <c r="H179" s="1345"/>
    </row>
    <row r="180" spans="1:8" ht="20.100000000000001" customHeight="1">
      <c r="A180" s="1343"/>
      <c r="B180" s="1344" t="s">
        <v>2950</v>
      </c>
      <c r="C180" s="1345"/>
      <c r="D180" s="1345"/>
      <c r="E180" s="1345"/>
      <c r="F180" s="1345"/>
      <c r="G180" s="1345"/>
      <c r="H180" s="1345"/>
    </row>
    <row r="181" spans="1:8" ht="20.100000000000001" customHeight="1">
      <c r="A181" s="1343"/>
      <c r="B181" s="1344" t="s">
        <v>2951</v>
      </c>
      <c r="C181" s="1345"/>
      <c r="D181" s="1345"/>
      <c r="E181" s="1345"/>
      <c r="F181" s="1345"/>
      <c r="G181" s="1345"/>
      <c r="H181" s="1345"/>
    </row>
    <row r="182" spans="1:8" ht="20.100000000000001" customHeight="1">
      <c r="A182" s="1343"/>
      <c r="B182" s="1344" t="s">
        <v>1162</v>
      </c>
      <c r="C182" s="1345"/>
      <c r="D182" s="1345"/>
      <c r="E182" s="1345"/>
      <c r="F182" s="1345"/>
      <c r="G182" s="1345"/>
      <c r="H182" s="1345"/>
    </row>
    <row r="183" spans="1:8" ht="20.100000000000001" customHeight="1">
      <c r="A183" s="1343"/>
      <c r="B183" s="1338" t="s">
        <v>2952</v>
      </c>
      <c r="C183" s="1339"/>
      <c r="D183" s="1339"/>
      <c r="E183" s="1339"/>
      <c r="F183" s="1339"/>
      <c r="G183" s="1339"/>
      <c r="H183" s="1339"/>
    </row>
    <row r="184" spans="1:8" ht="21.9" customHeight="1">
      <c r="A184" s="1330" t="s">
        <v>157</v>
      </c>
      <c r="B184" s="1331"/>
      <c r="C184" s="1331"/>
      <c r="D184" s="1331" t="s">
        <v>2953</v>
      </c>
      <c r="E184" s="1331"/>
      <c r="F184" s="1331"/>
      <c r="G184" s="1331"/>
      <c r="H184" s="1332"/>
    </row>
    <row r="185" spans="1:8" ht="37.5" customHeight="1">
      <c r="A185" s="1333" t="s">
        <v>156</v>
      </c>
      <c r="B185" s="1334"/>
      <c r="C185" s="1334"/>
      <c r="D185" s="1335" t="s">
        <v>1135</v>
      </c>
      <c r="E185" s="1336"/>
      <c r="F185" s="1336"/>
      <c r="G185" s="1336"/>
      <c r="H185" s="1336"/>
    </row>
    <row r="186" spans="1:8">
      <c r="A186" s="617"/>
      <c r="B186" s="617"/>
      <c r="C186" s="617"/>
      <c r="D186" s="617"/>
      <c r="E186" s="617"/>
      <c r="F186" s="617"/>
      <c r="G186" s="617"/>
      <c r="H186" s="617"/>
    </row>
    <row r="187" spans="1:8">
      <c r="A187" s="623" t="s">
        <v>155</v>
      </c>
      <c r="B187" s="617"/>
      <c r="C187" s="617"/>
      <c r="D187" s="617"/>
      <c r="E187" s="617"/>
      <c r="F187" s="617"/>
      <c r="G187" s="617"/>
      <c r="H187" s="617"/>
    </row>
    <row r="188" spans="1:8" ht="33.75" customHeight="1">
      <c r="A188" s="1313" t="s">
        <v>154</v>
      </c>
      <c r="B188" s="1337"/>
      <c r="C188" s="1340" t="s">
        <v>1163</v>
      </c>
      <c r="D188" s="1314"/>
      <c r="E188" s="1314"/>
      <c r="F188" s="1314"/>
      <c r="G188" s="1314"/>
      <c r="H188" s="1314"/>
    </row>
    <row r="189" spans="1:8" ht="20.100000000000001" customHeight="1">
      <c r="A189" s="1313"/>
      <c r="B189" s="1337"/>
      <c r="C189" s="1353" t="s">
        <v>1164</v>
      </c>
      <c r="D189" s="1353"/>
      <c r="E189" s="1353"/>
      <c r="F189" s="1353"/>
      <c r="G189" s="1353"/>
      <c r="H189" s="1340"/>
    </row>
    <row r="190" spans="1:8" ht="56.25" customHeight="1">
      <c r="A190" s="1313"/>
      <c r="B190" s="1337"/>
      <c r="C190" s="1353" t="s">
        <v>1165</v>
      </c>
      <c r="D190" s="1353"/>
      <c r="E190" s="1353"/>
      <c r="F190" s="1353"/>
      <c r="G190" s="1353"/>
      <c r="H190" s="1340"/>
    </row>
    <row r="191" spans="1:8" ht="58.5" customHeight="1">
      <c r="A191" s="1313" t="s">
        <v>153</v>
      </c>
      <c r="B191" s="1337"/>
      <c r="C191" s="1353" t="s">
        <v>1166</v>
      </c>
      <c r="D191" s="1353"/>
      <c r="E191" s="1353"/>
      <c r="F191" s="1353"/>
      <c r="G191" s="1353"/>
      <c r="H191" s="1340"/>
    </row>
    <row r="192" spans="1:8">
      <c r="A192" s="617"/>
      <c r="B192" s="617"/>
      <c r="C192" s="617"/>
      <c r="D192" s="617"/>
      <c r="E192" s="617"/>
      <c r="F192" s="617"/>
      <c r="G192" s="617"/>
      <c r="H192" s="617"/>
    </row>
    <row r="193" spans="1:8">
      <c r="A193" s="623" t="s">
        <v>152</v>
      </c>
      <c r="B193" s="623"/>
      <c r="C193" s="623"/>
      <c r="D193" s="623"/>
      <c r="E193" s="623"/>
      <c r="F193" s="623"/>
      <c r="G193" s="617"/>
      <c r="H193" s="617"/>
    </row>
    <row r="194" spans="1:8" ht="16.2">
      <c r="A194" s="1313" t="s">
        <v>151</v>
      </c>
      <c r="B194" s="1313"/>
      <c r="C194" s="1313"/>
      <c r="D194" s="1313"/>
      <c r="E194" s="1313"/>
      <c r="F194" s="1313"/>
      <c r="G194" s="485">
        <v>0</v>
      </c>
      <c r="H194" s="486" t="s">
        <v>139</v>
      </c>
    </row>
    <row r="195" spans="1:8" ht="16.2">
      <c r="A195" s="1313" t="s">
        <v>150</v>
      </c>
      <c r="B195" s="1313"/>
      <c r="C195" s="1313"/>
      <c r="D195" s="1313"/>
      <c r="E195" s="1313"/>
      <c r="F195" s="1313"/>
      <c r="G195" s="485">
        <v>1</v>
      </c>
      <c r="H195" s="486" t="s">
        <v>139</v>
      </c>
    </row>
    <row r="196" spans="1:8">
      <c r="A196" s="529"/>
      <c r="B196" s="529"/>
      <c r="C196" s="529"/>
      <c r="D196" s="529"/>
      <c r="E196" s="529"/>
      <c r="F196" s="529"/>
      <c r="G196" s="487"/>
      <c r="H196" s="486"/>
    </row>
    <row r="197" spans="1:8">
      <c r="A197" s="1317" t="s">
        <v>149</v>
      </c>
      <c r="B197" s="1317"/>
      <c r="C197" s="1317"/>
      <c r="D197" s="1317"/>
      <c r="E197" s="1317"/>
      <c r="F197" s="1317"/>
      <c r="G197" s="488"/>
      <c r="H197" s="487"/>
    </row>
    <row r="198" spans="1:8" ht="17.399999999999999" customHeight="1">
      <c r="A198" s="1314" t="s">
        <v>148</v>
      </c>
      <c r="B198" s="1314"/>
      <c r="C198" s="1314"/>
      <c r="D198" s="1314"/>
      <c r="E198" s="486">
        <f>SUM(E199:E204)</f>
        <v>15</v>
      </c>
      <c r="F198" s="486" t="s">
        <v>140</v>
      </c>
      <c r="G198" s="489">
        <f>E198/25</f>
        <v>0.6</v>
      </c>
      <c r="H198" s="486" t="s">
        <v>139</v>
      </c>
    </row>
    <row r="199" spans="1:8" ht="17.399999999999999" customHeight="1">
      <c r="A199" s="617" t="s">
        <v>12</v>
      </c>
      <c r="B199" s="1313" t="s">
        <v>14</v>
      </c>
      <c r="C199" s="1313"/>
      <c r="D199" s="1313"/>
      <c r="E199" s="486">
        <v>6</v>
      </c>
      <c r="F199" s="486" t="s">
        <v>140</v>
      </c>
      <c r="G199" s="624"/>
      <c r="H199" s="625"/>
    </row>
    <row r="200" spans="1:8" ht="17.399999999999999" customHeight="1">
      <c r="A200" s="617"/>
      <c r="B200" s="1313" t="s">
        <v>147</v>
      </c>
      <c r="C200" s="1313"/>
      <c r="D200" s="1313"/>
      <c r="E200" s="486">
        <v>6</v>
      </c>
      <c r="F200" s="486" t="s">
        <v>140</v>
      </c>
      <c r="G200" s="624"/>
      <c r="H200" s="625"/>
    </row>
    <row r="201" spans="1:8" ht="17.399999999999999" customHeight="1">
      <c r="A201" s="617"/>
      <c r="B201" s="1313" t="s">
        <v>146</v>
      </c>
      <c r="C201" s="1313"/>
      <c r="D201" s="1313"/>
      <c r="E201" s="486">
        <v>2</v>
      </c>
      <c r="F201" s="486" t="s">
        <v>140</v>
      </c>
      <c r="G201" s="624"/>
      <c r="H201" s="625"/>
    </row>
    <row r="202" spans="1:8" ht="17.399999999999999" customHeight="1">
      <c r="A202" s="617"/>
      <c r="B202" s="1313" t="s">
        <v>145</v>
      </c>
      <c r="C202" s="1313"/>
      <c r="D202" s="1313"/>
      <c r="E202" s="486">
        <v>0</v>
      </c>
      <c r="F202" s="486" t="s">
        <v>140</v>
      </c>
      <c r="G202" s="624"/>
      <c r="H202" s="625"/>
    </row>
    <row r="203" spans="1:8" ht="17.399999999999999" customHeight="1">
      <c r="A203" s="617"/>
      <c r="B203" s="1313" t="s">
        <v>144</v>
      </c>
      <c r="C203" s="1313"/>
      <c r="D203" s="1313"/>
      <c r="E203" s="486">
        <v>0</v>
      </c>
      <c r="F203" s="486" t="s">
        <v>140</v>
      </c>
      <c r="G203" s="624"/>
      <c r="H203" s="625"/>
    </row>
    <row r="204" spans="1:8" ht="17.399999999999999" customHeight="1">
      <c r="A204" s="617"/>
      <c r="B204" s="1313" t="s">
        <v>143</v>
      </c>
      <c r="C204" s="1313"/>
      <c r="D204" s="1313"/>
      <c r="E204" s="486">
        <v>1</v>
      </c>
      <c r="F204" s="486" t="s">
        <v>140</v>
      </c>
      <c r="G204" s="624"/>
      <c r="H204" s="625"/>
    </row>
    <row r="205" spans="1:8" ht="33" customHeight="1">
      <c r="A205" s="1314" t="s">
        <v>142</v>
      </c>
      <c r="B205" s="1314"/>
      <c r="C205" s="1314"/>
      <c r="D205" s="1314"/>
      <c r="E205" s="486">
        <v>0</v>
      </c>
      <c r="F205" s="486" t="s">
        <v>140</v>
      </c>
      <c r="G205" s="489">
        <v>0</v>
      </c>
      <c r="H205" s="486" t="s">
        <v>139</v>
      </c>
    </row>
    <row r="206" spans="1:8" ht="17.399999999999999" customHeight="1">
      <c r="A206" s="1313" t="s">
        <v>141</v>
      </c>
      <c r="B206" s="1313"/>
      <c r="C206" s="1313"/>
      <c r="D206" s="1313"/>
      <c r="E206" s="486">
        <v>10</v>
      </c>
      <c r="F206" s="486" t="s">
        <v>140</v>
      </c>
      <c r="G206" s="489">
        <v>0.4</v>
      </c>
      <c r="H206" s="486" t="s">
        <v>139</v>
      </c>
    </row>
    <row r="207" spans="1:8">
      <c r="A207" s="617"/>
      <c r="B207" s="617"/>
      <c r="C207" s="617"/>
      <c r="D207" s="617"/>
      <c r="E207" s="617"/>
      <c r="F207" s="617"/>
      <c r="G207" s="617"/>
      <c r="H207" s="617"/>
    </row>
    <row r="208" spans="1:8">
      <c r="A208" s="1367" t="s">
        <v>192</v>
      </c>
      <c r="B208" s="1367"/>
      <c r="C208" s="1367"/>
      <c r="D208" s="1367"/>
      <c r="E208" s="1367"/>
      <c r="F208" s="1367"/>
      <c r="G208" s="1367"/>
      <c r="H208" s="1367"/>
    </row>
    <row r="209" spans="1:8">
      <c r="A209" s="617"/>
      <c r="B209" s="617"/>
      <c r="C209" s="617"/>
      <c r="D209" s="617"/>
      <c r="E209" s="617"/>
      <c r="F209" s="617"/>
      <c r="G209" s="617"/>
      <c r="H209" s="617"/>
    </row>
    <row r="210" spans="1:8">
      <c r="A210" s="623" t="s">
        <v>191</v>
      </c>
      <c r="B210" s="617"/>
      <c r="C210" s="617"/>
      <c r="D210" s="617"/>
      <c r="E210" s="617"/>
      <c r="F210" s="617"/>
      <c r="G210" s="617"/>
      <c r="H210" s="617"/>
    </row>
    <row r="211" spans="1:8">
      <c r="A211" s="1322" t="s">
        <v>2954</v>
      </c>
      <c r="B211" s="1322"/>
      <c r="C211" s="1322"/>
      <c r="D211" s="1322"/>
      <c r="E211" s="1322"/>
      <c r="F211" s="1322"/>
      <c r="G211" s="1322"/>
      <c r="H211" s="1322"/>
    </row>
    <row r="212" spans="1:8">
      <c r="A212" s="1337" t="s">
        <v>10</v>
      </c>
      <c r="B212" s="1360"/>
      <c r="C212" s="1360"/>
      <c r="D212" s="1360">
        <v>1</v>
      </c>
      <c r="E212" s="1360"/>
      <c r="F212" s="1360"/>
      <c r="G212" s="1360"/>
      <c r="H212" s="1363"/>
    </row>
    <row r="213" spans="1:8">
      <c r="A213" s="1337" t="s">
        <v>9</v>
      </c>
      <c r="B213" s="1360"/>
      <c r="C213" s="1360"/>
      <c r="D213" s="1334" t="s">
        <v>1121</v>
      </c>
      <c r="E213" s="1334"/>
      <c r="F213" s="1334"/>
      <c r="G213" s="1334"/>
      <c r="H213" s="1366"/>
    </row>
    <row r="214" spans="1:8">
      <c r="A214" s="1337" t="s">
        <v>13</v>
      </c>
      <c r="B214" s="1360"/>
      <c r="C214" s="1360"/>
      <c r="D214" s="1331" t="s">
        <v>190</v>
      </c>
      <c r="E214" s="1331"/>
      <c r="F214" s="1331"/>
      <c r="G214" s="1331"/>
      <c r="H214" s="1332"/>
    </row>
    <row r="215" spans="1:8">
      <c r="A215" s="1337" t="s">
        <v>189</v>
      </c>
      <c r="B215" s="1360"/>
      <c r="C215" s="1360"/>
      <c r="D215" s="1331" t="s">
        <v>324</v>
      </c>
      <c r="E215" s="1331"/>
      <c r="F215" s="1331"/>
      <c r="G215" s="1331"/>
      <c r="H215" s="1332"/>
    </row>
    <row r="216" spans="1:8">
      <c r="A216" s="617"/>
      <c r="B216" s="617"/>
      <c r="C216" s="617"/>
      <c r="D216" s="617"/>
      <c r="E216" s="617"/>
      <c r="F216" s="617"/>
      <c r="G216" s="617"/>
      <c r="H216" s="617"/>
    </row>
    <row r="217" spans="1:8">
      <c r="A217" s="1364" t="s">
        <v>188</v>
      </c>
      <c r="B217" s="1364"/>
      <c r="C217" s="1364"/>
      <c r="D217" s="1364"/>
      <c r="E217" s="1364"/>
      <c r="F217" s="1364"/>
      <c r="G217" s="1364"/>
      <c r="H217" s="1364"/>
    </row>
    <row r="218" spans="1:8">
      <c r="A218" s="1365" t="s">
        <v>1008</v>
      </c>
      <c r="B218" s="1365"/>
      <c r="C218" s="1365"/>
      <c r="D218" s="1365"/>
      <c r="E218" s="1365"/>
      <c r="F218" s="1365"/>
      <c r="G218" s="1365"/>
      <c r="H218" s="1365"/>
    </row>
    <row r="219" spans="1:8">
      <c r="A219" s="1337" t="s">
        <v>186</v>
      </c>
      <c r="B219" s="1360"/>
      <c r="C219" s="1360"/>
      <c r="D219" s="1360"/>
      <c r="E219" s="1360" t="s">
        <v>185</v>
      </c>
      <c r="F219" s="1360"/>
      <c r="G219" s="1360"/>
      <c r="H219" s="1363"/>
    </row>
    <row r="220" spans="1:8">
      <c r="A220" s="1337" t="s">
        <v>184</v>
      </c>
      <c r="B220" s="1360"/>
      <c r="C220" s="1360"/>
      <c r="D220" s="1360"/>
      <c r="E220" s="1360" t="s">
        <v>183</v>
      </c>
      <c r="F220" s="1360"/>
      <c r="G220" s="1360"/>
      <c r="H220" s="1363"/>
    </row>
    <row r="221" spans="1:8">
      <c r="A221" s="1337" t="s">
        <v>182</v>
      </c>
      <c r="B221" s="1360"/>
      <c r="C221" s="1360"/>
      <c r="D221" s="1360"/>
      <c r="E221" s="1361" t="s">
        <v>236</v>
      </c>
      <c r="F221" s="1361"/>
      <c r="G221" s="1361"/>
      <c r="H221" s="1362"/>
    </row>
    <row r="222" spans="1:8">
      <c r="A222" s="1337" t="s">
        <v>181</v>
      </c>
      <c r="B222" s="1360"/>
      <c r="C222" s="1360"/>
      <c r="D222" s="1360"/>
      <c r="E222" s="1360" t="s">
        <v>180</v>
      </c>
      <c r="F222" s="1360"/>
      <c r="G222" s="1360"/>
      <c r="H222" s="1363"/>
    </row>
    <row r="223" spans="1:8">
      <c r="A223" s="617"/>
      <c r="B223" s="617"/>
      <c r="C223" s="617"/>
      <c r="D223" s="617"/>
      <c r="E223" s="617"/>
      <c r="F223" s="617"/>
      <c r="G223" s="617"/>
      <c r="H223" s="617"/>
    </row>
    <row r="224" spans="1:8">
      <c r="A224" s="1364" t="s">
        <v>179</v>
      </c>
      <c r="B224" s="1364"/>
      <c r="C224" s="1364"/>
      <c r="D224" s="1364"/>
      <c r="E224" s="1364"/>
      <c r="F224" s="1364"/>
      <c r="G224" s="1364"/>
      <c r="H224" s="1364"/>
    </row>
    <row r="225" spans="1:8" ht="36" customHeight="1">
      <c r="A225" s="1314" t="s">
        <v>178</v>
      </c>
      <c r="B225" s="1314"/>
      <c r="C225" s="1353" t="s">
        <v>1122</v>
      </c>
      <c r="D225" s="1353"/>
      <c r="E225" s="1353"/>
      <c r="F225" s="1353"/>
      <c r="G225" s="1353"/>
      <c r="H225" s="1340"/>
    </row>
    <row r="226" spans="1:8">
      <c r="A226" s="617"/>
      <c r="B226" s="617"/>
      <c r="C226" s="617"/>
      <c r="D226" s="617"/>
      <c r="E226" s="617"/>
      <c r="F226" s="617"/>
      <c r="G226" s="617"/>
      <c r="H226" s="617"/>
    </row>
    <row r="227" spans="1:8">
      <c r="A227" s="1358" t="s">
        <v>176</v>
      </c>
      <c r="B227" s="1358"/>
      <c r="C227" s="1358"/>
      <c r="D227" s="1358"/>
      <c r="E227" s="617"/>
      <c r="F227" s="617"/>
      <c r="G227" s="617"/>
      <c r="H227" s="617"/>
    </row>
    <row r="228" spans="1:8">
      <c r="A228" s="1350" t="s">
        <v>175</v>
      </c>
      <c r="B228" s="1351" t="s">
        <v>174</v>
      </c>
      <c r="C228" s="1351"/>
      <c r="D228" s="1351"/>
      <c r="E228" s="1351"/>
      <c r="F228" s="1351"/>
      <c r="G228" s="1351" t="s">
        <v>173</v>
      </c>
      <c r="H228" s="1352"/>
    </row>
    <row r="229" spans="1:8" ht="27.6">
      <c r="A229" s="1350"/>
      <c r="B229" s="1351"/>
      <c r="C229" s="1351"/>
      <c r="D229" s="1351"/>
      <c r="E229" s="1351"/>
      <c r="F229" s="1351"/>
      <c r="G229" s="618" t="s">
        <v>172</v>
      </c>
      <c r="H229" s="619" t="s">
        <v>171</v>
      </c>
    </row>
    <row r="230" spans="1:8">
      <c r="A230" s="1350" t="s">
        <v>170</v>
      </c>
      <c r="B230" s="1351"/>
      <c r="C230" s="1351"/>
      <c r="D230" s="1351"/>
      <c r="E230" s="1351"/>
      <c r="F230" s="1351"/>
      <c r="G230" s="1351"/>
      <c r="H230" s="1352"/>
    </row>
    <row r="231" spans="1:8" ht="20.100000000000001" customHeight="1">
      <c r="A231" s="620" t="s">
        <v>2955</v>
      </c>
      <c r="B231" s="1359" t="s">
        <v>2956</v>
      </c>
      <c r="C231" s="1359"/>
      <c r="D231" s="1359"/>
      <c r="E231" s="1359"/>
      <c r="F231" s="1359"/>
      <c r="G231" s="622" t="s">
        <v>1028</v>
      </c>
      <c r="H231" s="621" t="s">
        <v>346</v>
      </c>
    </row>
    <row r="232" spans="1:8">
      <c r="A232" s="1350" t="s">
        <v>167</v>
      </c>
      <c r="B232" s="1351"/>
      <c r="C232" s="1351"/>
      <c r="D232" s="1351"/>
      <c r="E232" s="1351"/>
      <c r="F232" s="1351"/>
      <c r="G232" s="1351"/>
      <c r="H232" s="1352"/>
    </row>
    <row r="233" spans="1:8">
      <c r="A233" s="620"/>
      <c r="B233" s="1353"/>
      <c r="C233" s="1353"/>
      <c r="D233" s="1353"/>
      <c r="E233" s="1353"/>
      <c r="F233" s="1353"/>
      <c r="G233" s="618"/>
      <c r="H233" s="621"/>
    </row>
    <row r="234" spans="1:8">
      <c r="A234" s="1350" t="s">
        <v>163</v>
      </c>
      <c r="B234" s="1351"/>
      <c r="C234" s="1351"/>
      <c r="D234" s="1351"/>
      <c r="E234" s="1351"/>
      <c r="F234" s="1351"/>
      <c r="G234" s="1351"/>
      <c r="H234" s="1352"/>
    </row>
    <row r="235" spans="1:8" ht="32.25" customHeight="1">
      <c r="A235" s="531" t="s">
        <v>2957</v>
      </c>
      <c r="B235" s="1354" t="s">
        <v>2958</v>
      </c>
      <c r="C235" s="1355"/>
      <c r="D235" s="1355"/>
      <c r="E235" s="1355"/>
      <c r="F235" s="1356"/>
      <c r="G235" s="622" t="s">
        <v>265</v>
      </c>
      <c r="H235" s="619" t="s">
        <v>346</v>
      </c>
    </row>
    <row r="236" spans="1:8" ht="33.75" customHeight="1">
      <c r="A236" s="531" t="s">
        <v>2959</v>
      </c>
      <c r="B236" s="1354" t="s">
        <v>2960</v>
      </c>
      <c r="C236" s="1355"/>
      <c r="D236" s="1355"/>
      <c r="E236" s="1355"/>
      <c r="F236" s="1356"/>
      <c r="G236" s="622" t="s">
        <v>661</v>
      </c>
      <c r="H236" s="621" t="s">
        <v>346</v>
      </c>
    </row>
    <row r="237" spans="1:8">
      <c r="A237" s="617"/>
      <c r="B237" s="617"/>
      <c r="C237" s="617"/>
      <c r="D237" s="617"/>
      <c r="E237" s="617"/>
      <c r="F237" s="617"/>
      <c r="G237" s="617"/>
      <c r="H237" s="617"/>
    </row>
    <row r="238" spans="1:8">
      <c r="A238" s="623" t="s">
        <v>161</v>
      </c>
      <c r="B238" s="617"/>
      <c r="C238" s="617"/>
      <c r="D238" s="617"/>
      <c r="E238" s="617"/>
      <c r="F238" s="617"/>
      <c r="G238" s="617"/>
      <c r="H238" s="617"/>
    </row>
    <row r="239" spans="1:8">
      <c r="A239" s="1357" t="s">
        <v>160</v>
      </c>
      <c r="B239" s="1357"/>
      <c r="C239" s="1357"/>
      <c r="D239" s="1357"/>
      <c r="E239" s="1357"/>
      <c r="F239" s="1357"/>
      <c r="G239" s="484">
        <v>6</v>
      </c>
      <c r="H239" s="530" t="s">
        <v>140</v>
      </c>
    </row>
    <row r="240" spans="1:8" ht="20.100000000000001" customHeight="1">
      <c r="A240" s="1342" t="s">
        <v>158</v>
      </c>
      <c r="B240" s="1346" t="s">
        <v>2961</v>
      </c>
      <c r="C240" s="1347"/>
      <c r="D240" s="1347"/>
      <c r="E240" s="1347"/>
      <c r="F240" s="1347"/>
      <c r="G240" s="1347"/>
      <c r="H240" s="1347"/>
    </row>
    <row r="241" spans="1:8" ht="20.100000000000001" customHeight="1">
      <c r="A241" s="1343"/>
      <c r="B241" s="1348" t="s">
        <v>2962</v>
      </c>
      <c r="C241" s="1349"/>
      <c r="D241" s="1349"/>
      <c r="E241" s="1349"/>
      <c r="F241" s="1349"/>
      <c r="G241" s="1349"/>
      <c r="H241" s="1349"/>
    </row>
    <row r="242" spans="1:8" ht="30.75" customHeight="1">
      <c r="A242" s="1343"/>
      <c r="B242" s="1348" t="s">
        <v>2963</v>
      </c>
      <c r="C242" s="1349"/>
      <c r="D242" s="1349"/>
      <c r="E242" s="1349"/>
      <c r="F242" s="1349"/>
      <c r="G242" s="1349"/>
      <c r="H242" s="1349"/>
    </row>
    <row r="243" spans="1:8" ht="30" customHeight="1">
      <c r="A243" s="1343"/>
      <c r="B243" s="1348" t="s">
        <v>2964</v>
      </c>
      <c r="C243" s="1349"/>
      <c r="D243" s="1349"/>
      <c r="E243" s="1349"/>
      <c r="F243" s="1349"/>
      <c r="G243" s="1349"/>
      <c r="H243" s="1349"/>
    </row>
    <row r="244" spans="1:8" ht="20.100000000000001" customHeight="1">
      <c r="A244" s="1343"/>
      <c r="B244" s="1348" t="s">
        <v>2965</v>
      </c>
      <c r="C244" s="1349"/>
      <c r="D244" s="1349"/>
      <c r="E244" s="1349"/>
      <c r="F244" s="1349"/>
      <c r="G244" s="1349"/>
      <c r="H244" s="1349"/>
    </row>
    <row r="245" spans="1:8" ht="20.100000000000001" customHeight="1">
      <c r="A245" s="1343"/>
      <c r="B245" s="1328" t="s">
        <v>2966</v>
      </c>
      <c r="C245" s="1329"/>
      <c r="D245" s="1329"/>
      <c r="E245" s="1329"/>
      <c r="F245" s="1329"/>
      <c r="G245" s="1329"/>
      <c r="H245" s="1329"/>
    </row>
    <row r="246" spans="1:8">
      <c r="A246" s="1330" t="s">
        <v>157</v>
      </c>
      <c r="B246" s="1331"/>
      <c r="C246" s="1331"/>
      <c r="D246" s="1331" t="s">
        <v>2967</v>
      </c>
      <c r="E246" s="1331"/>
      <c r="F246" s="1331"/>
      <c r="G246" s="1331"/>
      <c r="H246" s="1332"/>
    </row>
    <row r="247" spans="1:8" ht="54" customHeight="1">
      <c r="A247" s="1333" t="s">
        <v>156</v>
      </c>
      <c r="B247" s="1334"/>
      <c r="C247" s="1334"/>
      <c r="D247" s="1340" t="s">
        <v>1131</v>
      </c>
      <c r="E247" s="1314"/>
      <c r="F247" s="1314"/>
      <c r="G247" s="1314"/>
      <c r="H247" s="1314"/>
    </row>
    <row r="248" spans="1:8">
      <c r="A248" s="1341" t="s">
        <v>338</v>
      </c>
      <c r="B248" s="1341"/>
      <c r="C248" s="1341"/>
      <c r="D248" s="1341"/>
      <c r="E248" s="1341"/>
      <c r="F248" s="1341"/>
      <c r="G248" s="484">
        <v>6</v>
      </c>
      <c r="H248" s="530" t="s">
        <v>140</v>
      </c>
    </row>
    <row r="249" spans="1:8">
      <c r="A249" s="1342" t="s">
        <v>158</v>
      </c>
      <c r="B249" s="1324" t="s">
        <v>2968</v>
      </c>
      <c r="C249" s="1325"/>
      <c r="D249" s="1325"/>
      <c r="E249" s="1325"/>
      <c r="F249" s="1325"/>
      <c r="G249" s="1325"/>
      <c r="H249" s="1325"/>
    </row>
    <row r="250" spans="1:8">
      <c r="A250" s="1343"/>
      <c r="B250" s="1344" t="s">
        <v>2969</v>
      </c>
      <c r="C250" s="1345"/>
      <c r="D250" s="1345"/>
      <c r="E250" s="1345"/>
      <c r="F250" s="1345"/>
      <c r="G250" s="1345"/>
      <c r="H250" s="1345"/>
    </row>
    <row r="251" spans="1:8">
      <c r="A251" s="1343"/>
      <c r="B251" s="1344" t="s">
        <v>2970</v>
      </c>
      <c r="C251" s="1345"/>
      <c r="D251" s="1345"/>
      <c r="E251" s="1345"/>
      <c r="F251" s="1345"/>
      <c r="G251" s="1345"/>
      <c r="H251" s="1345"/>
    </row>
    <row r="252" spans="1:8">
      <c r="A252" s="1330" t="s">
        <v>157</v>
      </c>
      <c r="B252" s="1331"/>
      <c r="C252" s="1331"/>
      <c r="D252" s="1331" t="s">
        <v>2971</v>
      </c>
      <c r="E252" s="1331"/>
      <c r="F252" s="1331"/>
      <c r="G252" s="1331"/>
      <c r="H252" s="1332"/>
    </row>
    <row r="253" spans="1:8" ht="39" customHeight="1">
      <c r="A253" s="1333" t="s">
        <v>156</v>
      </c>
      <c r="B253" s="1334"/>
      <c r="C253" s="1334"/>
      <c r="D253" s="1335" t="s">
        <v>1135</v>
      </c>
      <c r="E253" s="1336"/>
      <c r="F253" s="1336"/>
      <c r="G253" s="1336"/>
      <c r="H253" s="1336"/>
    </row>
    <row r="254" spans="1:8">
      <c r="A254" s="617"/>
      <c r="B254" s="617"/>
      <c r="C254" s="617"/>
      <c r="D254" s="617"/>
      <c r="E254" s="617"/>
      <c r="F254" s="617"/>
      <c r="G254" s="617"/>
      <c r="H254" s="617"/>
    </row>
    <row r="255" spans="1:8">
      <c r="A255" s="623" t="s">
        <v>155</v>
      </c>
      <c r="B255" s="617"/>
      <c r="C255" s="617"/>
      <c r="D255" s="617"/>
      <c r="E255" s="617"/>
      <c r="F255" s="617"/>
      <c r="G255" s="617"/>
      <c r="H255" s="617"/>
    </row>
    <row r="256" spans="1:8" ht="20.100000000000001" customHeight="1">
      <c r="A256" s="1313" t="s">
        <v>154</v>
      </c>
      <c r="B256" s="1337"/>
      <c r="C256" s="1324" t="s">
        <v>2972</v>
      </c>
      <c r="D256" s="1325"/>
      <c r="E256" s="1325"/>
      <c r="F256" s="1325"/>
      <c r="G256" s="1325"/>
      <c r="H256" s="1325"/>
    </row>
    <row r="257" spans="1:8" ht="20.100000000000001" customHeight="1">
      <c r="A257" s="1313"/>
      <c r="B257" s="1337"/>
      <c r="C257" s="1326" t="s">
        <v>2973</v>
      </c>
      <c r="D257" s="1327"/>
      <c r="E257" s="1327"/>
      <c r="F257" s="1327"/>
      <c r="G257" s="1327"/>
      <c r="H257" s="1327"/>
    </row>
    <row r="258" spans="1:8" ht="54.75" customHeight="1">
      <c r="A258" s="1313"/>
      <c r="B258" s="1337"/>
      <c r="C258" s="1338" t="s">
        <v>2974</v>
      </c>
      <c r="D258" s="1339"/>
      <c r="E258" s="1339"/>
      <c r="F258" s="1339"/>
      <c r="G258" s="1339"/>
      <c r="H258" s="1339"/>
    </row>
    <row r="259" spans="1:8" ht="34.5" customHeight="1">
      <c r="A259" s="1318" t="s">
        <v>153</v>
      </c>
      <c r="B259" s="1319"/>
      <c r="C259" s="1324" t="s">
        <v>2975</v>
      </c>
      <c r="D259" s="1325"/>
      <c r="E259" s="1325"/>
      <c r="F259" s="1325"/>
      <c r="G259" s="1325"/>
      <c r="H259" s="1325"/>
    </row>
    <row r="260" spans="1:8" ht="16.5" customHeight="1">
      <c r="A260" s="1320"/>
      <c r="B260" s="1321"/>
      <c r="C260" s="1326" t="s">
        <v>2976</v>
      </c>
      <c r="D260" s="1327"/>
      <c r="E260" s="1327"/>
      <c r="F260" s="1327"/>
      <c r="G260" s="1327"/>
      <c r="H260" s="1327"/>
    </row>
    <row r="261" spans="1:8" ht="24.75" customHeight="1">
      <c r="A261" s="1322"/>
      <c r="B261" s="1323"/>
      <c r="C261" s="1328" t="s">
        <v>2977</v>
      </c>
      <c r="D261" s="1329"/>
      <c r="E261" s="1329"/>
      <c r="F261" s="1329"/>
      <c r="G261" s="1329"/>
      <c r="H261" s="1329"/>
    </row>
    <row r="262" spans="1:8" ht="8.25" customHeight="1">
      <c r="A262" s="617"/>
      <c r="B262" s="617"/>
      <c r="C262" s="617"/>
      <c r="D262" s="617"/>
      <c r="E262" s="617"/>
      <c r="F262" s="617"/>
      <c r="G262" s="617"/>
      <c r="H262" s="617"/>
    </row>
    <row r="263" spans="1:8">
      <c r="A263" s="623" t="s">
        <v>152</v>
      </c>
      <c r="B263" s="623"/>
      <c r="C263" s="623"/>
      <c r="D263" s="623"/>
      <c r="E263" s="623"/>
      <c r="F263" s="623"/>
      <c r="G263" s="617"/>
      <c r="H263" s="617"/>
    </row>
    <row r="264" spans="1:8" ht="16.2">
      <c r="A264" s="1313" t="s">
        <v>151</v>
      </c>
      <c r="B264" s="1313"/>
      <c r="C264" s="1313"/>
      <c r="D264" s="1313"/>
      <c r="E264" s="1313"/>
      <c r="F264" s="1313"/>
      <c r="G264" s="485">
        <v>0</v>
      </c>
      <c r="H264" s="486" t="s">
        <v>139</v>
      </c>
    </row>
    <row r="265" spans="1:8" ht="16.2">
      <c r="A265" s="1313" t="s">
        <v>150</v>
      </c>
      <c r="B265" s="1313"/>
      <c r="C265" s="1313"/>
      <c r="D265" s="1313"/>
      <c r="E265" s="1313"/>
      <c r="F265" s="1313"/>
      <c r="G265" s="485">
        <v>1</v>
      </c>
      <c r="H265" s="486" t="s">
        <v>139</v>
      </c>
    </row>
    <row r="266" spans="1:8">
      <c r="A266" s="529"/>
      <c r="B266" s="529"/>
      <c r="C266" s="529"/>
      <c r="D266" s="529"/>
      <c r="E266" s="529"/>
      <c r="F266" s="529"/>
      <c r="G266" s="487"/>
      <c r="H266" s="486"/>
    </row>
    <row r="267" spans="1:8">
      <c r="A267" s="1317" t="s">
        <v>149</v>
      </c>
      <c r="B267" s="1317"/>
      <c r="C267" s="1317"/>
      <c r="D267" s="1317"/>
      <c r="E267" s="1317"/>
      <c r="F267" s="1317"/>
      <c r="G267" s="488"/>
      <c r="H267" s="487"/>
    </row>
    <row r="268" spans="1:8" ht="16.2">
      <c r="A268" s="1314" t="s">
        <v>148</v>
      </c>
      <c r="B268" s="1314"/>
      <c r="C268" s="1314"/>
      <c r="D268" s="1314"/>
      <c r="E268" s="486">
        <f>SUM(E269:E274)</f>
        <v>15</v>
      </c>
      <c r="F268" s="486" t="s">
        <v>140</v>
      </c>
      <c r="G268" s="489">
        <f>E268/25</f>
        <v>0.6</v>
      </c>
      <c r="H268" s="486" t="s">
        <v>139</v>
      </c>
    </row>
    <row r="269" spans="1:8">
      <c r="A269" s="617" t="s">
        <v>12</v>
      </c>
      <c r="B269" s="1313" t="s">
        <v>14</v>
      </c>
      <c r="C269" s="1313"/>
      <c r="D269" s="1313"/>
      <c r="E269" s="486">
        <v>6</v>
      </c>
      <c r="F269" s="486" t="s">
        <v>140</v>
      </c>
      <c r="G269" s="624"/>
      <c r="H269" s="625"/>
    </row>
    <row r="270" spans="1:8">
      <c r="A270" s="617"/>
      <c r="B270" s="1313" t="s">
        <v>147</v>
      </c>
      <c r="C270" s="1313"/>
      <c r="D270" s="1313"/>
      <c r="E270" s="486">
        <v>6</v>
      </c>
      <c r="F270" s="486" t="s">
        <v>140</v>
      </c>
      <c r="G270" s="624"/>
      <c r="H270" s="625"/>
    </row>
    <row r="271" spans="1:8">
      <c r="A271" s="617"/>
      <c r="B271" s="1313" t="s">
        <v>146</v>
      </c>
      <c r="C271" s="1313"/>
      <c r="D271" s="1313"/>
      <c r="E271" s="486">
        <v>2</v>
      </c>
      <c r="F271" s="486" t="s">
        <v>140</v>
      </c>
      <c r="G271" s="624"/>
      <c r="H271" s="625"/>
    </row>
    <row r="272" spans="1:8">
      <c r="A272" s="617"/>
      <c r="B272" s="1313" t="s">
        <v>145</v>
      </c>
      <c r="C272" s="1313"/>
      <c r="D272" s="1313"/>
      <c r="E272" s="486">
        <v>0</v>
      </c>
      <c r="F272" s="486" t="s">
        <v>140</v>
      </c>
      <c r="G272" s="624"/>
      <c r="H272" s="625"/>
    </row>
    <row r="273" spans="1:8">
      <c r="A273" s="617"/>
      <c r="B273" s="1313" t="s">
        <v>144</v>
      </c>
      <c r="C273" s="1313"/>
      <c r="D273" s="1313"/>
      <c r="E273" s="486">
        <v>0</v>
      </c>
      <c r="F273" s="486" t="s">
        <v>140</v>
      </c>
      <c r="G273" s="624"/>
      <c r="H273" s="625"/>
    </row>
    <row r="274" spans="1:8">
      <c r="A274" s="617"/>
      <c r="B274" s="1313" t="s">
        <v>143</v>
      </c>
      <c r="C274" s="1313"/>
      <c r="D274" s="1313"/>
      <c r="E274" s="486">
        <v>1</v>
      </c>
      <c r="F274" s="486" t="s">
        <v>140</v>
      </c>
      <c r="G274" s="624"/>
      <c r="H274" s="625"/>
    </row>
    <row r="275" spans="1:8" ht="42" customHeight="1">
      <c r="A275" s="1314" t="s">
        <v>142</v>
      </c>
      <c r="B275" s="1314"/>
      <c r="C275" s="1314"/>
      <c r="D275" s="1314"/>
      <c r="E275" s="486">
        <v>0</v>
      </c>
      <c r="F275" s="486" t="s">
        <v>140</v>
      </c>
      <c r="G275" s="489">
        <v>0</v>
      </c>
      <c r="H275" s="486" t="s">
        <v>139</v>
      </c>
    </row>
    <row r="276" spans="1:8" ht="16.2">
      <c r="A276" s="1313" t="s">
        <v>141</v>
      </c>
      <c r="B276" s="1313"/>
      <c r="C276" s="1313"/>
      <c r="D276" s="1313"/>
      <c r="E276" s="486">
        <v>10</v>
      </c>
      <c r="F276" s="486" t="s">
        <v>140</v>
      </c>
      <c r="G276" s="489">
        <v>0.4</v>
      </c>
      <c r="H276" s="486" t="s">
        <v>139</v>
      </c>
    </row>
    <row r="277" spans="1:8" s="557" customFormat="1">
      <c r="A277" s="557" t="s">
        <v>138</v>
      </c>
    </row>
    <row r="278" spans="1:8" s="557" customFormat="1" ht="15.6">
      <c r="A278" s="1315" t="s">
        <v>2310</v>
      </c>
      <c r="B278" s="1315"/>
      <c r="C278" s="1315"/>
      <c r="D278" s="1315"/>
      <c r="E278" s="1315"/>
      <c r="F278" s="1315"/>
      <c r="G278" s="1315"/>
      <c r="H278" s="1315"/>
    </row>
    <row r="279" spans="1:8" s="557" customFormat="1">
      <c r="A279" s="557" t="s">
        <v>136</v>
      </c>
    </row>
    <row r="280" spans="1:8" s="557" customFormat="1" ht="4.5" customHeight="1">
      <c r="A280" s="1316" t="s">
        <v>135</v>
      </c>
      <c r="B280" s="1316"/>
      <c r="C280" s="1316"/>
      <c r="D280" s="1316"/>
      <c r="E280" s="1316"/>
      <c r="F280" s="1316"/>
      <c r="G280" s="1316"/>
      <c r="H280" s="1316"/>
    </row>
    <row r="281" spans="1:8" s="557" customFormat="1">
      <c r="A281" s="1316"/>
      <c r="B281" s="1316"/>
      <c r="C281" s="1316"/>
      <c r="D281" s="1316"/>
      <c r="E281" s="1316"/>
      <c r="F281" s="1316"/>
      <c r="G281" s="1316"/>
      <c r="H281" s="1316"/>
    </row>
    <row r="282" spans="1:8">
      <c r="A282" s="1316"/>
      <c r="B282" s="1316"/>
      <c r="C282" s="1316"/>
      <c r="D282" s="1316"/>
      <c r="E282" s="1316"/>
      <c r="F282" s="1316"/>
      <c r="G282" s="1316"/>
      <c r="H282" s="1316"/>
    </row>
  </sheetData>
  <mergeCells count="297">
    <mergeCell ref="A2:H2"/>
    <mergeCell ref="A5:H5"/>
    <mergeCell ref="A6:C6"/>
    <mergeCell ref="D6:H6"/>
    <mergeCell ref="A7:C7"/>
    <mergeCell ref="D7:H7"/>
    <mergeCell ref="A13:D13"/>
    <mergeCell ref="E13:H13"/>
    <mergeCell ref="A14:D14"/>
    <mergeCell ref="E14:H14"/>
    <mergeCell ref="A15:D15"/>
    <mergeCell ref="E15:H15"/>
    <mergeCell ref="A8:C8"/>
    <mergeCell ref="D8:H8"/>
    <mergeCell ref="A9:C9"/>
    <mergeCell ref="D9:H9"/>
    <mergeCell ref="A11:H11"/>
    <mergeCell ref="A12:H12"/>
    <mergeCell ref="A22:A23"/>
    <mergeCell ref="B22:F23"/>
    <mergeCell ref="G22:H22"/>
    <mergeCell ref="A24:H24"/>
    <mergeCell ref="B25:F25"/>
    <mergeCell ref="A26:H26"/>
    <mergeCell ref="A16:D16"/>
    <mergeCell ref="E16:H16"/>
    <mergeCell ref="A18:H18"/>
    <mergeCell ref="A19:B19"/>
    <mergeCell ref="C19:H19"/>
    <mergeCell ref="A21:D21"/>
    <mergeCell ref="B27:F27"/>
    <mergeCell ref="A28:H28"/>
    <mergeCell ref="B29:F29"/>
    <mergeCell ref="B30:F30"/>
    <mergeCell ref="A33:F33"/>
    <mergeCell ref="A34:A40"/>
    <mergeCell ref="B34:H34"/>
    <mergeCell ref="B35:H35"/>
    <mergeCell ref="B36:H36"/>
    <mergeCell ref="B37:H37"/>
    <mergeCell ref="A43:F43"/>
    <mergeCell ref="A44:A46"/>
    <mergeCell ref="B44:H44"/>
    <mergeCell ref="B45:H45"/>
    <mergeCell ref="B46:H46"/>
    <mergeCell ref="A47:C47"/>
    <mergeCell ref="D47:H47"/>
    <mergeCell ref="B38:H38"/>
    <mergeCell ref="B39:H39"/>
    <mergeCell ref="B40:H40"/>
    <mergeCell ref="A41:C41"/>
    <mergeCell ref="D41:H41"/>
    <mergeCell ref="A42:C42"/>
    <mergeCell ref="D42:H42"/>
    <mergeCell ref="A54:B54"/>
    <mergeCell ref="C54:H54"/>
    <mergeCell ref="A57:F57"/>
    <mergeCell ref="A58:F58"/>
    <mergeCell ref="A60:F60"/>
    <mergeCell ref="A61:D61"/>
    <mergeCell ref="A48:C48"/>
    <mergeCell ref="D48:H48"/>
    <mergeCell ref="A51:B53"/>
    <mergeCell ref="C51:H51"/>
    <mergeCell ref="C52:H52"/>
    <mergeCell ref="C53:H53"/>
    <mergeCell ref="A68:D68"/>
    <mergeCell ref="A69:D69"/>
    <mergeCell ref="A72:H72"/>
    <mergeCell ref="A75:H75"/>
    <mergeCell ref="A76:C76"/>
    <mergeCell ref="D76:H76"/>
    <mergeCell ref="B62:D62"/>
    <mergeCell ref="B63:D63"/>
    <mergeCell ref="B64:D64"/>
    <mergeCell ref="B65:D65"/>
    <mergeCell ref="B66:D66"/>
    <mergeCell ref="B67:D67"/>
    <mergeCell ref="A81:H81"/>
    <mergeCell ref="A82:H82"/>
    <mergeCell ref="A83:D83"/>
    <mergeCell ref="E83:H83"/>
    <mergeCell ref="A84:D84"/>
    <mergeCell ref="E84:H84"/>
    <mergeCell ref="A77:C77"/>
    <mergeCell ref="D77:H77"/>
    <mergeCell ref="A78:C78"/>
    <mergeCell ref="D78:H78"/>
    <mergeCell ref="A79:C79"/>
    <mergeCell ref="D79:H79"/>
    <mergeCell ref="A91:D91"/>
    <mergeCell ref="A92:A93"/>
    <mergeCell ref="B92:F93"/>
    <mergeCell ref="G92:H92"/>
    <mergeCell ref="A94:H94"/>
    <mergeCell ref="B95:F95"/>
    <mergeCell ref="A85:D85"/>
    <mergeCell ref="E85:H85"/>
    <mergeCell ref="A86:D86"/>
    <mergeCell ref="E86:H86"/>
    <mergeCell ref="A88:H88"/>
    <mergeCell ref="A89:B89"/>
    <mergeCell ref="C89:H89"/>
    <mergeCell ref="A104:A108"/>
    <mergeCell ref="B104:H104"/>
    <mergeCell ref="B105:H105"/>
    <mergeCell ref="B106:H106"/>
    <mergeCell ref="B107:H107"/>
    <mergeCell ref="B108:H108"/>
    <mergeCell ref="A96:H96"/>
    <mergeCell ref="B97:F97"/>
    <mergeCell ref="A98:H98"/>
    <mergeCell ref="B99:F99"/>
    <mergeCell ref="B100:F100"/>
    <mergeCell ref="A103:F103"/>
    <mergeCell ref="A109:C109"/>
    <mergeCell ref="D109:H109"/>
    <mergeCell ref="A110:C110"/>
    <mergeCell ref="D110:H110"/>
    <mergeCell ref="A111:F111"/>
    <mergeCell ref="A112:A114"/>
    <mergeCell ref="B112:H112"/>
    <mergeCell ref="B113:H113"/>
    <mergeCell ref="B114:H114"/>
    <mergeCell ref="A122:B122"/>
    <mergeCell ref="C122:H122"/>
    <mergeCell ref="A125:F125"/>
    <mergeCell ref="A126:F126"/>
    <mergeCell ref="A128:F128"/>
    <mergeCell ref="A129:D129"/>
    <mergeCell ref="A115:C115"/>
    <mergeCell ref="D115:H115"/>
    <mergeCell ref="A116:C116"/>
    <mergeCell ref="D116:H116"/>
    <mergeCell ref="A119:B121"/>
    <mergeCell ref="C119:H119"/>
    <mergeCell ref="C120:H120"/>
    <mergeCell ref="C121:H121"/>
    <mergeCell ref="A136:D136"/>
    <mergeCell ref="A137:D137"/>
    <mergeCell ref="A139:H139"/>
    <mergeCell ref="A142:H142"/>
    <mergeCell ref="A143:C143"/>
    <mergeCell ref="D143:H143"/>
    <mergeCell ref="B130:D130"/>
    <mergeCell ref="B131:D131"/>
    <mergeCell ref="B132:D132"/>
    <mergeCell ref="B133:D133"/>
    <mergeCell ref="B134:D134"/>
    <mergeCell ref="B135:D135"/>
    <mergeCell ref="A148:H148"/>
    <mergeCell ref="A149:H149"/>
    <mergeCell ref="A150:D150"/>
    <mergeCell ref="E150:H150"/>
    <mergeCell ref="A151:D151"/>
    <mergeCell ref="E151:H151"/>
    <mergeCell ref="A144:C144"/>
    <mergeCell ref="D144:H144"/>
    <mergeCell ref="A145:C145"/>
    <mergeCell ref="D145:H145"/>
    <mergeCell ref="A146:C146"/>
    <mergeCell ref="D146:H146"/>
    <mergeCell ref="A158:D158"/>
    <mergeCell ref="A159:A160"/>
    <mergeCell ref="B159:F160"/>
    <mergeCell ref="G159:H159"/>
    <mergeCell ref="A161:H161"/>
    <mergeCell ref="B162:F162"/>
    <mergeCell ref="A152:D152"/>
    <mergeCell ref="E152:H152"/>
    <mergeCell ref="A153:D153"/>
    <mergeCell ref="E153:H153"/>
    <mergeCell ref="A155:H155"/>
    <mergeCell ref="A156:B156"/>
    <mergeCell ref="C156:H156"/>
    <mergeCell ref="A171:A174"/>
    <mergeCell ref="B171:H171"/>
    <mergeCell ref="B172:H172"/>
    <mergeCell ref="B173:H173"/>
    <mergeCell ref="B174:H174"/>
    <mergeCell ref="A175:C175"/>
    <mergeCell ref="D175:H175"/>
    <mergeCell ref="A163:H163"/>
    <mergeCell ref="B164:F164"/>
    <mergeCell ref="A165:H165"/>
    <mergeCell ref="B166:F166"/>
    <mergeCell ref="B167:F167"/>
    <mergeCell ref="A170:F170"/>
    <mergeCell ref="A176:C176"/>
    <mergeCell ref="D176:H176"/>
    <mergeCell ref="A177:F177"/>
    <mergeCell ref="A178:A183"/>
    <mergeCell ref="B178:H178"/>
    <mergeCell ref="B179:H179"/>
    <mergeCell ref="B180:H180"/>
    <mergeCell ref="B181:H181"/>
    <mergeCell ref="B182:H182"/>
    <mergeCell ref="B183:H183"/>
    <mergeCell ref="A191:B191"/>
    <mergeCell ref="C191:H191"/>
    <mergeCell ref="A194:F194"/>
    <mergeCell ref="A195:F195"/>
    <mergeCell ref="A197:F197"/>
    <mergeCell ref="A198:D198"/>
    <mergeCell ref="A184:C184"/>
    <mergeCell ref="D184:H184"/>
    <mergeCell ref="A185:C185"/>
    <mergeCell ref="D185:H185"/>
    <mergeCell ref="A188:B190"/>
    <mergeCell ref="C188:H188"/>
    <mergeCell ref="C189:H189"/>
    <mergeCell ref="C190:H190"/>
    <mergeCell ref="A205:D205"/>
    <mergeCell ref="A206:D206"/>
    <mergeCell ref="A208:H208"/>
    <mergeCell ref="A211:H211"/>
    <mergeCell ref="A212:C212"/>
    <mergeCell ref="D212:H212"/>
    <mergeCell ref="B199:D199"/>
    <mergeCell ref="B200:D200"/>
    <mergeCell ref="B201:D201"/>
    <mergeCell ref="B202:D202"/>
    <mergeCell ref="B203:D203"/>
    <mergeCell ref="B204:D204"/>
    <mergeCell ref="A217:H217"/>
    <mergeCell ref="A218:H218"/>
    <mergeCell ref="A219:D219"/>
    <mergeCell ref="E219:H219"/>
    <mergeCell ref="A220:D220"/>
    <mergeCell ref="E220:H220"/>
    <mergeCell ref="A213:C213"/>
    <mergeCell ref="D213:H213"/>
    <mergeCell ref="A214:C214"/>
    <mergeCell ref="D214:H214"/>
    <mergeCell ref="A215:C215"/>
    <mergeCell ref="D215:H215"/>
    <mergeCell ref="A227:D227"/>
    <mergeCell ref="A228:A229"/>
    <mergeCell ref="B228:F229"/>
    <mergeCell ref="G228:H228"/>
    <mergeCell ref="A230:H230"/>
    <mergeCell ref="B231:F231"/>
    <mergeCell ref="A221:D221"/>
    <mergeCell ref="E221:H221"/>
    <mergeCell ref="A222:D222"/>
    <mergeCell ref="E222:H222"/>
    <mergeCell ref="A224:H224"/>
    <mergeCell ref="A225:B225"/>
    <mergeCell ref="C225:H225"/>
    <mergeCell ref="A240:A245"/>
    <mergeCell ref="B240:H240"/>
    <mergeCell ref="B241:H241"/>
    <mergeCell ref="B242:H242"/>
    <mergeCell ref="B243:H243"/>
    <mergeCell ref="B244:H244"/>
    <mergeCell ref="B245:H245"/>
    <mergeCell ref="A232:H232"/>
    <mergeCell ref="B233:F233"/>
    <mergeCell ref="A234:H234"/>
    <mergeCell ref="B235:F235"/>
    <mergeCell ref="B236:F236"/>
    <mergeCell ref="A239:F239"/>
    <mergeCell ref="A246:C246"/>
    <mergeCell ref="D246:H246"/>
    <mergeCell ref="A247:C247"/>
    <mergeCell ref="D247:H247"/>
    <mergeCell ref="A248:F248"/>
    <mergeCell ref="A249:A251"/>
    <mergeCell ref="B249:H249"/>
    <mergeCell ref="B250:H250"/>
    <mergeCell ref="B251:H251"/>
    <mergeCell ref="A259:B261"/>
    <mergeCell ref="C259:H259"/>
    <mergeCell ref="C260:H260"/>
    <mergeCell ref="C261:H261"/>
    <mergeCell ref="A264:F264"/>
    <mergeCell ref="A265:F265"/>
    <mergeCell ref="A252:C252"/>
    <mergeCell ref="D252:H252"/>
    <mergeCell ref="A253:C253"/>
    <mergeCell ref="D253:H253"/>
    <mergeCell ref="A256:B258"/>
    <mergeCell ref="C256:H256"/>
    <mergeCell ref="C257:H257"/>
    <mergeCell ref="C258:H258"/>
    <mergeCell ref="B273:D273"/>
    <mergeCell ref="B274:D274"/>
    <mergeCell ref="A275:D275"/>
    <mergeCell ref="A276:D276"/>
    <mergeCell ref="A278:H278"/>
    <mergeCell ref="A280:H282"/>
    <mergeCell ref="A267:F267"/>
    <mergeCell ref="A268:D268"/>
    <mergeCell ref="B269:D269"/>
    <mergeCell ref="B270:D270"/>
    <mergeCell ref="B271:D271"/>
    <mergeCell ref="B272:D272"/>
  </mergeCells>
  <pageMargins left="0.7" right="0.7" top="0.75" bottom="0.75" header="0.3" footer="0.3"/>
  <pageSetup paperSize="9" orientation="portrait" r:id="rId1"/>
  <rowBreaks count="3" manualBreakCount="3">
    <brk id="71" max="16383" man="1"/>
    <brk id="138" max="16383" man="1"/>
    <brk id="20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2"/>
  <sheetViews>
    <sheetView zoomScaleNormal="100" zoomScaleSheetLayoutView="124" workbookViewId="0"/>
  </sheetViews>
  <sheetFormatPr defaultColWidth="8" defaultRowHeight="14.4"/>
  <cols>
    <col min="1" max="1" width="8.3984375" style="82" customWidth="1"/>
    <col min="2" max="2" width="10.5" style="82" customWidth="1"/>
    <col min="3" max="3" width="5.09765625" style="82" customWidth="1"/>
    <col min="4" max="4" width="19.5" style="82" customWidth="1"/>
    <col min="5" max="5" width="8.3984375" style="82" customWidth="1"/>
    <col min="6" max="6" width="7.69921875" style="82" customWidth="1"/>
    <col min="7" max="7" width="11.3984375" style="82" customWidth="1"/>
    <col min="8" max="8" width="8.69921875" style="82" customWidth="1"/>
    <col min="9" max="1023" width="8" style="82"/>
    <col min="1024" max="16384" width="8" style="81"/>
  </cols>
  <sheetData>
    <row r="1" spans="1:8" ht="10.199999999999999" customHeight="1"/>
    <row r="2" spans="1:8" s="83" customFormat="1" ht="13.8">
      <c r="A2" s="1377" t="s">
        <v>192</v>
      </c>
      <c r="B2" s="1377"/>
      <c r="C2" s="1377"/>
      <c r="D2" s="1377"/>
      <c r="E2" s="1377"/>
      <c r="F2" s="1377"/>
      <c r="G2" s="1377"/>
      <c r="H2" s="1377"/>
    </row>
    <row r="3" spans="1:8" ht="10.199999999999999" customHeight="1"/>
    <row r="4" spans="1:8" ht="15" customHeight="1">
      <c r="A4" s="83" t="s">
        <v>191</v>
      </c>
    </row>
    <row r="5" spans="1:8" ht="17.7" customHeight="1">
      <c r="A5" s="1378" t="s">
        <v>889</v>
      </c>
      <c r="B5" s="1378"/>
      <c r="C5" s="1378"/>
      <c r="D5" s="1378"/>
      <c r="E5" s="1378"/>
      <c r="F5" s="1378"/>
      <c r="G5" s="1378"/>
      <c r="H5" s="1378"/>
    </row>
    <row r="6" spans="1:8" ht="17.7" customHeight="1">
      <c r="A6" s="1379" t="s">
        <v>10</v>
      </c>
      <c r="B6" s="1379"/>
      <c r="C6" s="1379"/>
      <c r="D6" s="1380">
        <v>3</v>
      </c>
      <c r="E6" s="1380"/>
      <c r="F6" s="1380"/>
      <c r="G6" s="1380"/>
      <c r="H6" s="1380"/>
    </row>
    <row r="7" spans="1:8" ht="15" customHeight="1">
      <c r="A7" s="1379" t="s">
        <v>9</v>
      </c>
      <c r="B7" s="1379"/>
      <c r="C7" s="1379"/>
      <c r="D7" s="1381" t="s">
        <v>243</v>
      </c>
      <c r="E7" s="1381"/>
      <c r="F7" s="1381"/>
      <c r="G7" s="1381"/>
      <c r="H7" s="1381"/>
    </row>
    <row r="8" spans="1:8" ht="17.7" customHeight="1">
      <c r="A8" s="1379" t="s">
        <v>13</v>
      </c>
      <c r="B8" s="1379"/>
      <c r="C8" s="1379"/>
      <c r="D8" s="1382" t="s">
        <v>190</v>
      </c>
      <c r="E8" s="1382"/>
      <c r="F8" s="1382"/>
      <c r="G8" s="1382"/>
      <c r="H8" s="1382"/>
    </row>
    <row r="9" spans="1:8" ht="40.950000000000003" customHeight="1">
      <c r="A9" s="1379" t="s">
        <v>189</v>
      </c>
      <c r="B9" s="1379"/>
      <c r="C9" s="1379"/>
      <c r="D9" s="1381" t="s">
        <v>888</v>
      </c>
      <c r="E9" s="1381"/>
      <c r="F9" s="1381"/>
      <c r="G9" s="1381"/>
      <c r="H9" s="1381"/>
    </row>
    <row r="10" spans="1:8" ht="21" customHeight="1">
      <c r="A10" s="626"/>
      <c r="B10" s="626"/>
      <c r="C10" s="626"/>
      <c r="D10" s="626"/>
      <c r="E10" s="626"/>
      <c r="F10" s="626"/>
      <c r="G10" s="626"/>
      <c r="H10" s="626"/>
    </row>
    <row r="11" spans="1:8" ht="15" customHeight="1">
      <c r="A11" s="1383" t="s">
        <v>188</v>
      </c>
      <c r="B11" s="1383"/>
      <c r="C11" s="1383"/>
      <c r="D11" s="1383"/>
      <c r="E11" s="1383"/>
      <c r="F11" s="1383"/>
      <c r="G11" s="1383"/>
      <c r="H11" s="1383"/>
    </row>
    <row r="12" spans="1:8" ht="17.7" customHeight="1">
      <c r="A12" s="1384" t="s">
        <v>1008</v>
      </c>
      <c r="B12" s="1384"/>
      <c r="C12" s="1384"/>
      <c r="D12" s="1384"/>
      <c r="E12" s="1384"/>
      <c r="F12" s="1384"/>
      <c r="G12" s="1384"/>
      <c r="H12" s="1384"/>
    </row>
    <row r="13" spans="1:8" ht="17.7" customHeight="1">
      <c r="A13" s="1379" t="s">
        <v>186</v>
      </c>
      <c r="B13" s="1379"/>
      <c r="C13" s="1379"/>
      <c r="D13" s="1379"/>
      <c r="E13" s="1380" t="s">
        <v>185</v>
      </c>
      <c r="F13" s="1380"/>
      <c r="G13" s="1380"/>
      <c r="H13" s="1380"/>
    </row>
    <row r="14" spans="1:8" ht="17.7" customHeight="1">
      <c r="A14" s="1379" t="s">
        <v>184</v>
      </c>
      <c r="B14" s="1379"/>
      <c r="C14" s="1379"/>
      <c r="D14" s="1379"/>
      <c r="E14" s="1380" t="s">
        <v>183</v>
      </c>
      <c r="F14" s="1380"/>
      <c r="G14" s="1380"/>
      <c r="H14" s="1380"/>
    </row>
    <row r="15" spans="1:8" ht="17.7" customHeight="1">
      <c r="A15" s="1379" t="s">
        <v>182</v>
      </c>
      <c r="B15" s="1379"/>
      <c r="C15" s="1379"/>
      <c r="D15" s="1379"/>
      <c r="E15" s="1388" t="s">
        <v>887</v>
      </c>
      <c r="F15" s="1388"/>
      <c r="G15" s="1388"/>
      <c r="H15" s="1388"/>
    </row>
    <row r="16" spans="1:8" ht="17.7" customHeight="1">
      <c r="A16" s="1379" t="s">
        <v>181</v>
      </c>
      <c r="B16" s="1379"/>
      <c r="C16" s="1379"/>
      <c r="D16" s="1379"/>
      <c r="E16" s="1380" t="s">
        <v>180</v>
      </c>
      <c r="F16" s="1380"/>
      <c r="G16" s="1380"/>
      <c r="H16" s="1380"/>
    </row>
    <row r="17" spans="1:8" ht="10.199999999999999" customHeight="1">
      <c r="A17" s="626"/>
      <c r="B17" s="626"/>
      <c r="C17" s="626"/>
      <c r="D17" s="626"/>
      <c r="E17" s="626"/>
      <c r="F17" s="626"/>
      <c r="G17" s="626"/>
      <c r="H17" s="626"/>
    </row>
    <row r="18" spans="1:8" ht="15" customHeight="1">
      <c r="A18" s="1383" t="s">
        <v>179</v>
      </c>
      <c r="B18" s="1383"/>
      <c r="C18" s="1383"/>
      <c r="D18" s="1383"/>
      <c r="E18" s="1383"/>
      <c r="F18" s="1383"/>
      <c r="G18" s="1383"/>
      <c r="H18" s="1383"/>
    </row>
    <row r="19" spans="1:8" ht="40.5" customHeight="1">
      <c r="A19" s="1385" t="s">
        <v>178</v>
      </c>
      <c r="B19" s="1385"/>
      <c r="C19" s="1386" t="s">
        <v>827</v>
      </c>
      <c r="D19" s="1386"/>
      <c r="E19" s="1386"/>
      <c r="F19" s="1386"/>
      <c r="G19" s="1386"/>
      <c r="H19" s="1386"/>
    </row>
    <row r="20" spans="1:8" ht="10.199999999999999" customHeight="1">
      <c r="A20" s="626"/>
      <c r="B20" s="626"/>
      <c r="C20" s="626"/>
      <c r="D20" s="626"/>
      <c r="E20" s="626"/>
      <c r="F20" s="626"/>
      <c r="G20" s="626"/>
      <c r="H20" s="626"/>
    </row>
    <row r="21" spans="1:8" ht="15" customHeight="1">
      <c r="A21" s="1387" t="s">
        <v>176</v>
      </c>
      <c r="B21" s="1387"/>
      <c r="C21" s="1387"/>
      <c r="D21" s="1387"/>
      <c r="E21" s="626"/>
      <c r="F21" s="626"/>
      <c r="G21" s="626"/>
      <c r="H21" s="626"/>
    </row>
    <row r="22" spans="1:8" ht="13.95" customHeight="1">
      <c r="A22" s="1389" t="s">
        <v>175</v>
      </c>
      <c r="B22" s="1390" t="s">
        <v>174</v>
      </c>
      <c r="C22" s="1390"/>
      <c r="D22" s="1390"/>
      <c r="E22" s="1390"/>
      <c r="F22" s="1390"/>
      <c r="G22" s="1391" t="s">
        <v>173</v>
      </c>
      <c r="H22" s="1391"/>
    </row>
    <row r="23" spans="1:8" ht="48" customHeight="1">
      <c r="A23" s="1389"/>
      <c r="B23" s="1390"/>
      <c r="C23" s="1390"/>
      <c r="D23" s="1390"/>
      <c r="E23" s="1390"/>
      <c r="F23" s="1390"/>
      <c r="G23" s="627" t="s">
        <v>172</v>
      </c>
      <c r="H23" s="628" t="s">
        <v>171</v>
      </c>
    </row>
    <row r="24" spans="1:8" ht="17.7" customHeight="1">
      <c r="A24" s="1392" t="s">
        <v>170</v>
      </c>
      <c r="B24" s="1392"/>
      <c r="C24" s="1392"/>
      <c r="D24" s="1392"/>
      <c r="E24" s="1392"/>
      <c r="F24" s="1392"/>
      <c r="G24" s="1392"/>
      <c r="H24" s="1392"/>
    </row>
    <row r="25" spans="1:8" ht="60" customHeight="1">
      <c r="A25" s="533" t="s">
        <v>886</v>
      </c>
      <c r="B25" s="1393" t="s">
        <v>885</v>
      </c>
      <c r="C25" s="1393"/>
      <c r="D25" s="1393"/>
      <c r="E25" s="1393"/>
      <c r="F25" s="1393"/>
      <c r="G25" s="627" t="s">
        <v>882</v>
      </c>
      <c r="H25" s="429" t="s">
        <v>162</v>
      </c>
    </row>
    <row r="26" spans="1:8" ht="47.25" customHeight="1">
      <c r="A26" s="533" t="s">
        <v>884</v>
      </c>
      <c r="B26" s="1393" t="s">
        <v>883</v>
      </c>
      <c r="C26" s="1393"/>
      <c r="D26" s="1393"/>
      <c r="E26" s="1393"/>
      <c r="F26" s="1393"/>
      <c r="G26" s="627" t="s">
        <v>882</v>
      </c>
      <c r="H26" s="429" t="s">
        <v>162</v>
      </c>
    </row>
    <row r="27" spans="1:8" ht="13.95" customHeight="1">
      <c r="A27" s="1392" t="s">
        <v>167</v>
      </c>
      <c r="B27" s="1392"/>
      <c r="C27" s="1392"/>
      <c r="D27" s="1392"/>
      <c r="E27" s="1392"/>
      <c r="F27" s="1392"/>
      <c r="G27" s="1392"/>
      <c r="H27" s="1392"/>
    </row>
    <row r="28" spans="1:8" ht="77.25" customHeight="1">
      <c r="A28" s="533" t="s">
        <v>881</v>
      </c>
      <c r="B28" s="1393" t="s">
        <v>880</v>
      </c>
      <c r="C28" s="1393"/>
      <c r="D28" s="1393"/>
      <c r="E28" s="1393"/>
      <c r="F28" s="1393"/>
      <c r="G28" s="627" t="s">
        <v>877</v>
      </c>
      <c r="H28" s="429" t="s">
        <v>162</v>
      </c>
    </row>
    <row r="29" spans="1:8" ht="50.7" customHeight="1">
      <c r="A29" s="533" t="s">
        <v>879</v>
      </c>
      <c r="B29" s="1393" t="s">
        <v>878</v>
      </c>
      <c r="C29" s="1393"/>
      <c r="D29" s="1393"/>
      <c r="E29" s="1393"/>
      <c r="F29" s="1393"/>
      <c r="G29" s="627" t="s">
        <v>877</v>
      </c>
      <c r="H29" s="429" t="s">
        <v>162</v>
      </c>
    </row>
    <row r="30" spans="1:8" ht="17.7" customHeight="1">
      <c r="A30" s="1392" t="s">
        <v>163</v>
      </c>
      <c r="B30" s="1392"/>
      <c r="C30" s="1392"/>
      <c r="D30" s="1392"/>
      <c r="E30" s="1392"/>
      <c r="F30" s="1392"/>
      <c r="G30" s="1392"/>
      <c r="H30" s="1392"/>
    </row>
    <row r="31" spans="1:8" ht="63.75" customHeight="1">
      <c r="A31" s="533" t="s">
        <v>876</v>
      </c>
      <c r="B31" s="1393" t="s">
        <v>875</v>
      </c>
      <c r="C31" s="1393"/>
      <c r="D31" s="1393"/>
      <c r="E31" s="1393"/>
      <c r="F31" s="1393"/>
      <c r="G31" s="627" t="s">
        <v>826</v>
      </c>
      <c r="H31" s="629" t="s">
        <v>162</v>
      </c>
    </row>
    <row r="32" spans="1:8" ht="10.199999999999999" customHeight="1">
      <c r="A32" s="626"/>
      <c r="B32" s="626"/>
      <c r="C32" s="626"/>
      <c r="D32" s="626"/>
      <c r="E32" s="626"/>
      <c r="F32" s="626"/>
      <c r="G32" s="626"/>
      <c r="H32" s="626"/>
    </row>
    <row r="33" spans="1:8" ht="15" customHeight="1">
      <c r="A33" s="532" t="s">
        <v>161</v>
      </c>
      <c r="B33" s="626"/>
      <c r="C33" s="626"/>
      <c r="D33" s="626"/>
      <c r="E33" s="626"/>
      <c r="F33" s="626"/>
      <c r="G33" s="626"/>
      <c r="H33" s="626"/>
    </row>
    <row r="34" spans="1:8" s="83" customFormat="1" ht="17.7" customHeight="1">
      <c r="A34" s="1394" t="s">
        <v>160</v>
      </c>
      <c r="B34" s="1394"/>
      <c r="C34" s="1394"/>
      <c r="D34" s="1394"/>
      <c r="E34" s="1394"/>
      <c r="F34" s="1394"/>
      <c r="G34" s="283">
        <v>12</v>
      </c>
      <c r="H34" s="536" t="s">
        <v>140</v>
      </c>
    </row>
    <row r="35" spans="1:8" ht="52.5" customHeight="1">
      <c r="A35" s="1398" t="s">
        <v>158</v>
      </c>
      <c r="B35" s="1386" t="s">
        <v>874</v>
      </c>
      <c r="C35" s="1386"/>
      <c r="D35" s="1386"/>
      <c r="E35" s="1386"/>
      <c r="F35" s="1386"/>
      <c r="G35" s="1386"/>
      <c r="H35" s="1386"/>
    </row>
    <row r="36" spans="1:8" ht="36" customHeight="1">
      <c r="A36" s="1398"/>
      <c r="B36" s="1386" t="s">
        <v>873</v>
      </c>
      <c r="C36" s="1386"/>
      <c r="D36" s="1386"/>
      <c r="E36" s="1386"/>
      <c r="F36" s="1386"/>
      <c r="G36" s="1386"/>
      <c r="H36" s="1386"/>
    </row>
    <row r="37" spans="1:8" ht="39" customHeight="1">
      <c r="A37" s="1398"/>
      <c r="B37" s="1386" t="s">
        <v>872</v>
      </c>
      <c r="C37" s="1386"/>
      <c r="D37" s="1386"/>
      <c r="E37" s="1386"/>
      <c r="F37" s="1386"/>
      <c r="G37" s="1386"/>
      <c r="H37" s="1386"/>
    </row>
    <row r="38" spans="1:8" ht="31.95" customHeight="1">
      <c r="A38" s="1398"/>
      <c r="B38" s="1386" t="s">
        <v>871</v>
      </c>
      <c r="C38" s="1386"/>
      <c r="D38" s="1386"/>
      <c r="E38" s="1386"/>
      <c r="F38" s="1386"/>
      <c r="G38" s="1386"/>
      <c r="H38" s="1386"/>
    </row>
    <row r="39" spans="1:8" ht="58.5" customHeight="1">
      <c r="A39" s="1398"/>
      <c r="B39" s="1386" t="s">
        <v>870</v>
      </c>
      <c r="C39" s="1386"/>
      <c r="D39" s="1386"/>
      <c r="E39" s="1386"/>
      <c r="F39" s="1386"/>
      <c r="G39" s="1386"/>
      <c r="H39" s="1386"/>
    </row>
    <row r="40" spans="1:8" ht="17.25" customHeight="1">
      <c r="A40" s="1398"/>
      <c r="B40" s="1386"/>
      <c r="C40" s="1386"/>
      <c r="D40" s="1386"/>
      <c r="E40" s="1386"/>
      <c r="F40" s="1386"/>
      <c r="G40" s="1386"/>
      <c r="H40" s="1386"/>
    </row>
    <row r="41" spans="1:8">
      <c r="A41" s="1395" t="s">
        <v>157</v>
      </c>
      <c r="B41" s="1395"/>
      <c r="C41" s="1395"/>
      <c r="D41" s="1396" t="s">
        <v>869</v>
      </c>
      <c r="E41" s="1396"/>
      <c r="F41" s="1396"/>
      <c r="G41" s="1396"/>
      <c r="H41" s="1397"/>
    </row>
    <row r="42" spans="1:8" ht="52.5" customHeight="1">
      <c r="A42" s="1398" t="s">
        <v>156</v>
      </c>
      <c r="B42" s="1398"/>
      <c r="C42" s="1398"/>
      <c r="D42" s="1381" t="s">
        <v>868</v>
      </c>
      <c r="E42" s="1381"/>
      <c r="F42" s="1381"/>
      <c r="G42" s="1381"/>
      <c r="H42" s="1381"/>
    </row>
    <row r="43" spans="1:8" s="83" customFormat="1" ht="17.7" customHeight="1">
      <c r="A43" s="1394" t="s">
        <v>828</v>
      </c>
      <c r="B43" s="1394"/>
      <c r="C43" s="1394"/>
      <c r="D43" s="1394"/>
      <c r="E43" s="1394"/>
      <c r="F43" s="1394"/>
      <c r="G43" s="283">
        <v>21</v>
      </c>
      <c r="H43" s="536" t="s">
        <v>140</v>
      </c>
    </row>
    <row r="44" spans="1:8" ht="166.95" customHeight="1">
      <c r="A44" s="1398" t="s">
        <v>158</v>
      </c>
      <c r="B44" s="1402" t="s">
        <v>867</v>
      </c>
      <c r="C44" s="1402"/>
      <c r="D44" s="1402"/>
      <c r="E44" s="1402"/>
      <c r="F44" s="1402"/>
      <c r="G44" s="1402"/>
      <c r="H44" s="1402"/>
    </row>
    <row r="45" spans="1:8" ht="36" customHeight="1">
      <c r="A45" s="1398"/>
      <c r="B45" s="1386" t="s">
        <v>866</v>
      </c>
      <c r="C45" s="1386"/>
      <c r="D45" s="1386"/>
      <c r="E45" s="1386"/>
      <c r="F45" s="1386"/>
      <c r="G45" s="1386"/>
      <c r="H45" s="1386"/>
    </row>
    <row r="46" spans="1:8" ht="17.25" customHeight="1">
      <c r="A46" s="1398"/>
      <c r="B46" s="1399"/>
      <c r="C46" s="1399"/>
      <c r="D46" s="1399"/>
      <c r="E46" s="1399"/>
      <c r="F46" s="1399"/>
      <c r="G46" s="1399"/>
      <c r="H46" s="1399"/>
    </row>
    <row r="47" spans="1:8">
      <c r="A47" s="1395" t="s">
        <v>157</v>
      </c>
      <c r="B47" s="1395"/>
      <c r="C47" s="1395"/>
      <c r="D47" s="1400" t="s">
        <v>2778</v>
      </c>
      <c r="E47" s="1400"/>
      <c r="F47" s="1400"/>
      <c r="G47" s="1400"/>
      <c r="H47" s="1401"/>
    </row>
    <row r="48" spans="1:8" ht="70.95" customHeight="1">
      <c r="A48" s="1398" t="s">
        <v>156</v>
      </c>
      <c r="B48" s="1398"/>
      <c r="C48" s="1398"/>
      <c r="D48" s="1404" t="s">
        <v>865</v>
      </c>
      <c r="E48" s="1404"/>
      <c r="F48" s="1404"/>
      <c r="G48" s="1404"/>
      <c r="H48" s="1405"/>
    </row>
    <row r="49" spans="1:8" ht="10.199999999999999" customHeight="1">
      <c r="A49" s="626"/>
      <c r="B49" s="626"/>
      <c r="C49" s="626"/>
      <c r="D49" s="626"/>
      <c r="E49" s="626"/>
      <c r="F49" s="626"/>
      <c r="G49" s="626"/>
      <c r="H49" s="626"/>
    </row>
    <row r="50" spans="1:8" ht="15" customHeight="1">
      <c r="A50" s="532" t="s">
        <v>155</v>
      </c>
      <c r="B50" s="626"/>
      <c r="C50" s="626"/>
      <c r="D50" s="626"/>
      <c r="E50" s="626"/>
      <c r="F50" s="626"/>
      <c r="G50" s="626"/>
      <c r="H50" s="626"/>
    </row>
    <row r="51" spans="1:8" ht="43.5" customHeight="1">
      <c r="A51" s="1379" t="s">
        <v>154</v>
      </c>
      <c r="B51" s="1379"/>
      <c r="C51" s="1393" t="s">
        <v>864</v>
      </c>
      <c r="D51" s="1393"/>
      <c r="E51" s="1393"/>
      <c r="F51" s="1393"/>
      <c r="G51" s="1393"/>
      <c r="H51" s="1403"/>
    </row>
    <row r="52" spans="1:8" ht="31.95" customHeight="1">
      <c r="A52" s="1379"/>
      <c r="B52" s="1379"/>
      <c r="C52" s="1403" t="s">
        <v>863</v>
      </c>
      <c r="D52" s="1406"/>
      <c r="E52" s="1406"/>
      <c r="F52" s="1406"/>
      <c r="G52" s="1406"/>
      <c r="H52" s="1406"/>
    </row>
    <row r="53" spans="1:8" ht="39.75" customHeight="1">
      <c r="A53" s="1379"/>
      <c r="B53" s="1379"/>
      <c r="C53" s="1403" t="s">
        <v>862</v>
      </c>
      <c r="D53" s="1406"/>
      <c r="E53" s="1406"/>
      <c r="F53" s="1406"/>
      <c r="G53" s="1406"/>
      <c r="H53" s="1406"/>
    </row>
    <row r="54" spans="1:8" ht="42.75" customHeight="1">
      <c r="A54" s="1379"/>
      <c r="B54" s="1379"/>
      <c r="C54" s="1393" t="s">
        <v>861</v>
      </c>
      <c r="D54" s="1393"/>
      <c r="E54" s="1393"/>
      <c r="F54" s="1393"/>
      <c r="G54" s="1393"/>
      <c r="H54" s="1403"/>
    </row>
    <row r="55" spans="1:8" ht="27" customHeight="1">
      <c r="A55" s="1379" t="s">
        <v>153</v>
      </c>
      <c r="B55" s="1379"/>
      <c r="C55" s="1393" t="s">
        <v>860</v>
      </c>
      <c r="D55" s="1393"/>
      <c r="E55" s="1393"/>
      <c r="F55" s="1393"/>
      <c r="G55" s="1393"/>
      <c r="H55" s="1403"/>
    </row>
    <row r="56" spans="1:8" ht="40.950000000000003" customHeight="1">
      <c r="A56" s="1379"/>
      <c r="B56" s="1379"/>
      <c r="C56" s="1393" t="s">
        <v>859</v>
      </c>
      <c r="D56" s="1393"/>
      <c r="E56" s="1393"/>
      <c r="F56" s="1393"/>
      <c r="G56" s="1393"/>
      <c r="H56" s="1403"/>
    </row>
    <row r="57" spans="1:8" ht="39.6" customHeight="1">
      <c r="A57" s="1379"/>
      <c r="B57" s="1379"/>
      <c r="C57" s="1393" t="s">
        <v>858</v>
      </c>
      <c r="D57" s="1393"/>
      <c r="E57" s="1393"/>
      <c r="F57" s="1393"/>
      <c r="G57" s="1393"/>
      <c r="H57" s="1403"/>
    </row>
    <row r="58" spans="1:8" ht="16.95" customHeight="1">
      <c r="A58" s="626"/>
      <c r="B58" s="626"/>
      <c r="C58" s="626"/>
      <c r="D58" s="626"/>
      <c r="E58" s="626"/>
      <c r="F58" s="626"/>
      <c r="G58" s="626"/>
      <c r="H58" s="626"/>
    </row>
    <row r="59" spans="1:8" ht="15" customHeight="1">
      <c r="A59" s="532" t="s">
        <v>152</v>
      </c>
      <c r="B59" s="532"/>
      <c r="C59" s="532"/>
      <c r="D59" s="532"/>
      <c r="E59" s="532"/>
      <c r="F59" s="532"/>
      <c r="G59" s="626"/>
      <c r="H59" s="626"/>
    </row>
    <row r="60" spans="1:8" ht="16.2">
      <c r="A60" s="1407" t="s">
        <v>151</v>
      </c>
      <c r="B60" s="1407"/>
      <c r="C60" s="1407"/>
      <c r="D60" s="1407"/>
      <c r="E60" s="1407"/>
      <c r="F60" s="1407"/>
      <c r="G60" s="282">
        <v>3</v>
      </c>
      <c r="H60" s="534" t="s">
        <v>139</v>
      </c>
    </row>
    <row r="61" spans="1:8" ht="16.2">
      <c r="A61" s="1407" t="s">
        <v>150</v>
      </c>
      <c r="B61" s="1407"/>
      <c r="C61" s="1407"/>
      <c r="D61" s="1407"/>
      <c r="E61" s="1407"/>
      <c r="F61" s="1407"/>
      <c r="G61" s="282">
        <v>0</v>
      </c>
      <c r="H61" s="534" t="s">
        <v>139</v>
      </c>
    </row>
    <row r="62" spans="1:8">
      <c r="A62" s="535"/>
      <c r="B62" s="535"/>
      <c r="C62" s="535"/>
      <c r="D62" s="535"/>
      <c r="E62" s="535"/>
      <c r="F62" s="535"/>
      <c r="G62" s="280"/>
      <c r="H62" s="534"/>
    </row>
    <row r="63" spans="1:8">
      <c r="A63" s="1408" t="s">
        <v>149</v>
      </c>
      <c r="B63" s="1408"/>
      <c r="C63" s="1408"/>
      <c r="D63" s="1408"/>
      <c r="E63" s="1408"/>
      <c r="F63" s="1408"/>
      <c r="G63" s="281"/>
      <c r="H63" s="280"/>
    </row>
    <row r="64" spans="1:8" ht="17.7" customHeight="1">
      <c r="A64" s="1385" t="s">
        <v>148</v>
      </c>
      <c r="B64" s="1385"/>
      <c r="C64" s="1385"/>
      <c r="D64" s="1385"/>
      <c r="E64" s="534">
        <f>SUM(E65:E70)</f>
        <v>37</v>
      </c>
      <c r="F64" s="534" t="s">
        <v>140</v>
      </c>
      <c r="G64" s="279">
        <f>E64/25</f>
        <v>1.48</v>
      </c>
      <c r="H64" s="534" t="s">
        <v>139</v>
      </c>
    </row>
    <row r="65" spans="1:8" ht="17.7" customHeight="1">
      <c r="A65" s="626" t="s">
        <v>12</v>
      </c>
      <c r="B65" s="1407" t="s">
        <v>14</v>
      </c>
      <c r="C65" s="1407"/>
      <c r="D65" s="1407"/>
      <c r="E65" s="534">
        <v>12</v>
      </c>
      <c r="F65" s="534" t="s">
        <v>140</v>
      </c>
      <c r="G65" s="630"/>
      <c r="H65" s="631"/>
    </row>
    <row r="66" spans="1:8" ht="17.7" customHeight="1">
      <c r="A66" s="626"/>
      <c r="B66" s="1407" t="s">
        <v>147</v>
      </c>
      <c r="C66" s="1407"/>
      <c r="D66" s="1407"/>
      <c r="E66" s="534">
        <v>21</v>
      </c>
      <c r="F66" s="534" t="s">
        <v>140</v>
      </c>
      <c r="G66" s="630"/>
      <c r="H66" s="631"/>
    </row>
    <row r="67" spans="1:8" ht="17.7" customHeight="1">
      <c r="A67" s="626"/>
      <c r="B67" s="1407" t="s">
        <v>146</v>
      </c>
      <c r="C67" s="1407"/>
      <c r="D67" s="1407"/>
      <c r="E67" s="534">
        <v>2</v>
      </c>
      <c r="F67" s="534" t="s">
        <v>140</v>
      </c>
      <c r="G67" s="630"/>
      <c r="H67" s="631"/>
    </row>
    <row r="68" spans="1:8" ht="17.7" customHeight="1">
      <c r="A68" s="626"/>
      <c r="B68" s="1407" t="s">
        <v>145</v>
      </c>
      <c r="C68" s="1407"/>
      <c r="D68" s="1407"/>
      <c r="E68" s="534">
        <v>0</v>
      </c>
      <c r="F68" s="534" t="s">
        <v>140</v>
      </c>
      <c r="G68" s="630"/>
      <c r="H68" s="631"/>
    </row>
    <row r="69" spans="1:8" ht="17.7" customHeight="1">
      <c r="A69" s="626"/>
      <c r="B69" s="1407" t="s">
        <v>144</v>
      </c>
      <c r="C69" s="1407"/>
      <c r="D69" s="1407"/>
      <c r="E69" s="534">
        <v>0</v>
      </c>
      <c r="F69" s="534" t="s">
        <v>140</v>
      </c>
      <c r="G69" s="630"/>
      <c r="H69" s="631"/>
    </row>
    <row r="70" spans="1:8" ht="17.7" customHeight="1">
      <c r="A70" s="626"/>
      <c r="B70" s="1407" t="s">
        <v>143</v>
      </c>
      <c r="C70" s="1407"/>
      <c r="D70" s="1407"/>
      <c r="E70" s="534">
        <v>2</v>
      </c>
      <c r="F70" s="534" t="s">
        <v>140</v>
      </c>
      <c r="G70" s="630"/>
      <c r="H70" s="631"/>
    </row>
    <row r="71" spans="1:8" ht="39" customHeight="1">
      <c r="A71" s="1385" t="s">
        <v>142</v>
      </c>
      <c r="B71" s="1385"/>
      <c r="C71" s="1385"/>
      <c r="D71" s="1385"/>
      <c r="E71" s="534">
        <v>0</v>
      </c>
      <c r="F71" s="534" t="s">
        <v>140</v>
      </c>
      <c r="G71" s="279">
        <v>0</v>
      </c>
      <c r="H71" s="534" t="s">
        <v>139</v>
      </c>
    </row>
    <row r="72" spans="1:8" ht="17.7" customHeight="1">
      <c r="A72" s="1407" t="s">
        <v>141</v>
      </c>
      <c r="B72" s="1407"/>
      <c r="C72" s="1407"/>
      <c r="D72" s="1407"/>
      <c r="E72" s="534">
        <f>G72*25</f>
        <v>38</v>
      </c>
      <c r="F72" s="534" t="s">
        <v>140</v>
      </c>
      <c r="G72" s="279">
        <f>D6-G71-G64</f>
        <v>1.52</v>
      </c>
      <c r="H72" s="534" t="s">
        <v>139</v>
      </c>
    </row>
    <row r="73" spans="1:8" ht="10.199999999999999" customHeight="1"/>
    <row r="74" spans="1:8" s="82" customFormat="1" ht="13.8"/>
    <row r="76" spans="1:8">
      <c r="A76" s="82" t="s">
        <v>138</v>
      </c>
    </row>
    <row r="77" spans="1:8" ht="16.2">
      <c r="A77" s="1384" t="s">
        <v>137</v>
      </c>
      <c r="B77" s="1384"/>
      <c r="C77" s="1384"/>
      <c r="D77" s="1384"/>
      <c r="E77" s="1384"/>
      <c r="F77" s="1384"/>
      <c r="G77" s="1384"/>
      <c r="H77" s="1384"/>
    </row>
    <row r="78" spans="1:8">
      <c r="A78" s="82" t="s">
        <v>136</v>
      </c>
    </row>
    <row r="80" spans="1:8" ht="13.95" customHeight="1">
      <c r="A80" s="1409" t="s">
        <v>135</v>
      </c>
      <c r="B80" s="1409"/>
      <c r="C80" s="1409"/>
      <c r="D80" s="1409"/>
      <c r="E80" s="1409"/>
      <c r="F80" s="1409"/>
      <c r="G80" s="1409"/>
      <c r="H80" s="1409"/>
    </row>
    <row r="81" spans="1:8">
      <c r="A81" s="1409"/>
      <c r="B81" s="1409"/>
      <c r="C81" s="1409"/>
      <c r="D81" s="1409"/>
      <c r="E81" s="1409"/>
      <c r="F81" s="1409"/>
      <c r="G81" s="1409"/>
      <c r="H81" s="1409"/>
    </row>
    <row r="82" spans="1:8">
      <c r="A82" s="1409"/>
      <c r="B82" s="1409"/>
      <c r="C82" s="1409"/>
      <c r="D82" s="1409"/>
      <c r="E82" s="1409"/>
      <c r="F82" s="1409"/>
      <c r="G82" s="1409"/>
      <c r="H82" s="1409"/>
    </row>
  </sheetData>
  <mergeCells count="79">
    <mergeCell ref="B66:D66"/>
    <mergeCell ref="A72:D72"/>
    <mergeCell ref="A77:H77"/>
    <mergeCell ref="A80:H82"/>
    <mergeCell ref="B67:D67"/>
    <mergeCell ref="B68:D68"/>
    <mergeCell ref="B69:D69"/>
    <mergeCell ref="B70:D70"/>
    <mergeCell ref="A71:D71"/>
    <mergeCell ref="A60:F60"/>
    <mergeCell ref="A61:F61"/>
    <mergeCell ref="A63:F63"/>
    <mergeCell ref="A64:D64"/>
    <mergeCell ref="B65:D65"/>
    <mergeCell ref="A47:C47"/>
    <mergeCell ref="D47:H47"/>
    <mergeCell ref="A44:A46"/>
    <mergeCell ref="B44:H44"/>
    <mergeCell ref="A55:B57"/>
    <mergeCell ref="C55:H55"/>
    <mergeCell ref="C56:H56"/>
    <mergeCell ref="C57:H57"/>
    <mergeCell ref="A48:C48"/>
    <mergeCell ref="D48:H48"/>
    <mergeCell ref="A51:B54"/>
    <mergeCell ref="C51:H51"/>
    <mergeCell ref="C52:H52"/>
    <mergeCell ref="C53:H53"/>
    <mergeCell ref="C54:H54"/>
    <mergeCell ref="A34:F34"/>
    <mergeCell ref="B37:H37"/>
    <mergeCell ref="B38:H38"/>
    <mergeCell ref="B45:H45"/>
    <mergeCell ref="B46:H46"/>
    <mergeCell ref="B26:F26"/>
    <mergeCell ref="A27:H27"/>
    <mergeCell ref="B28:F28"/>
    <mergeCell ref="B29:F29"/>
    <mergeCell ref="A43:F43"/>
    <mergeCell ref="A41:C41"/>
    <mergeCell ref="D41:H41"/>
    <mergeCell ref="A42:C42"/>
    <mergeCell ref="D42:H42"/>
    <mergeCell ref="B39:H39"/>
    <mergeCell ref="B40:H40"/>
    <mergeCell ref="A35:A40"/>
    <mergeCell ref="B35:H35"/>
    <mergeCell ref="B36:H36"/>
    <mergeCell ref="A30:H30"/>
    <mergeCell ref="B31:F31"/>
    <mergeCell ref="A22:A23"/>
    <mergeCell ref="B22:F23"/>
    <mergeCell ref="G22:H22"/>
    <mergeCell ref="A24:H24"/>
    <mergeCell ref="B25:F25"/>
    <mergeCell ref="A19:B19"/>
    <mergeCell ref="C19:H19"/>
    <mergeCell ref="A21:D21"/>
    <mergeCell ref="A15:D15"/>
    <mergeCell ref="E15:H15"/>
    <mergeCell ref="A16:D16"/>
    <mergeCell ref="E16:H16"/>
    <mergeCell ref="A18:H18"/>
    <mergeCell ref="A12:H12"/>
    <mergeCell ref="A13:D13"/>
    <mergeCell ref="E13:H13"/>
    <mergeCell ref="A14:D14"/>
    <mergeCell ref="E14:H14"/>
    <mergeCell ref="A8:C8"/>
    <mergeCell ref="D8:H8"/>
    <mergeCell ref="A9:C9"/>
    <mergeCell ref="D9:H9"/>
    <mergeCell ref="A11:H11"/>
    <mergeCell ref="A2:H2"/>
    <mergeCell ref="A5:H5"/>
    <mergeCell ref="A6:C6"/>
    <mergeCell ref="D6:H6"/>
    <mergeCell ref="A7:C7"/>
    <mergeCell ref="D7:H7"/>
  </mergeCells>
  <pageMargins left="0.7" right="0.7" top="0.75" bottom="0.75" header="0.3" footer="0.3"/>
  <pageSetup paperSize="9" firstPageNumber="0" orientation="portrait"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zoomScaleNormal="100" zoomScaleSheetLayoutView="100" workbookViewId="0"/>
  </sheetViews>
  <sheetFormatPr defaultColWidth="8.69921875" defaultRowHeight="13.8"/>
  <cols>
    <col min="1" max="1" width="8.5" style="182" customWidth="1"/>
    <col min="2" max="2" width="53.8984375" style="182" customWidth="1"/>
    <col min="3" max="3" width="15" style="182" customWidth="1"/>
    <col min="4" max="16384" width="8.69921875" style="182"/>
  </cols>
  <sheetData>
    <row r="2" spans="1:7">
      <c r="A2" s="181" t="s">
        <v>0</v>
      </c>
      <c r="B2" s="181"/>
    </row>
    <row r="3" spans="1:7">
      <c r="A3" s="183" t="s">
        <v>2</v>
      </c>
      <c r="B3" s="184"/>
    </row>
    <row r="4" spans="1:7">
      <c r="A4" s="183" t="s">
        <v>3</v>
      </c>
      <c r="B4" s="184"/>
    </row>
    <row r="5" spans="1:7">
      <c r="A5" s="183" t="s">
        <v>2659</v>
      </c>
      <c r="B5" s="184"/>
    </row>
    <row r="7" spans="1:7">
      <c r="A7" s="794" t="s">
        <v>1104</v>
      </c>
      <c r="B7" s="794"/>
      <c r="C7" s="794"/>
    </row>
    <row r="8" spans="1:7" ht="51.75" customHeight="1">
      <c r="A8" s="185" t="s">
        <v>175</v>
      </c>
      <c r="B8" s="186" t="s">
        <v>174</v>
      </c>
      <c r="C8" s="187" t="s">
        <v>1105</v>
      </c>
    </row>
    <row r="9" spans="1:7">
      <c r="A9" s="795" t="s">
        <v>170</v>
      </c>
      <c r="B9" s="796"/>
      <c r="C9" s="797"/>
    </row>
    <row r="10" spans="1:7">
      <c r="A10" s="798" t="s">
        <v>1106</v>
      </c>
      <c r="B10" s="792" t="s">
        <v>1107</v>
      </c>
      <c r="C10" s="188" t="s">
        <v>241</v>
      </c>
    </row>
    <row r="11" spans="1:7">
      <c r="A11" s="787"/>
      <c r="B11" s="793"/>
      <c r="C11" s="189" t="s">
        <v>169</v>
      </c>
      <c r="E11" s="190"/>
      <c r="F11" s="191"/>
      <c r="G11" s="192"/>
    </row>
    <row r="12" spans="1:7">
      <c r="A12" s="787"/>
      <c r="B12" s="793"/>
      <c r="C12" s="189" t="s">
        <v>559</v>
      </c>
      <c r="E12" s="190"/>
      <c r="F12" s="193"/>
      <c r="G12" s="192"/>
    </row>
    <row r="13" spans="1:7">
      <c r="A13" s="787"/>
      <c r="B13" s="793"/>
      <c r="C13" s="194" t="s">
        <v>328</v>
      </c>
      <c r="E13" s="190"/>
      <c r="F13" s="193"/>
      <c r="G13" s="192"/>
    </row>
    <row r="14" spans="1:7">
      <c r="A14" s="798" t="s">
        <v>1108</v>
      </c>
      <c r="B14" s="789" t="s">
        <v>1109</v>
      </c>
      <c r="C14" s="188" t="s">
        <v>347</v>
      </c>
    </row>
    <row r="15" spans="1:7">
      <c r="A15" s="787"/>
      <c r="B15" s="790"/>
      <c r="C15" s="189" t="s">
        <v>580</v>
      </c>
    </row>
    <row r="16" spans="1:7">
      <c r="A16" s="787"/>
      <c r="B16" s="790"/>
      <c r="C16" s="194" t="s">
        <v>674</v>
      </c>
    </row>
    <row r="17" spans="1:3">
      <c r="A17" s="784" t="s">
        <v>167</v>
      </c>
      <c r="B17" s="785"/>
      <c r="C17" s="786"/>
    </row>
    <row r="18" spans="1:3">
      <c r="A18" s="787" t="s">
        <v>1110</v>
      </c>
      <c r="B18" s="789" t="s">
        <v>1111</v>
      </c>
      <c r="C18" s="188" t="s">
        <v>166</v>
      </c>
    </row>
    <row r="19" spans="1:3">
      <c r="A19" s="787"/>
      <c r="B19" s="790"/>
      <c r="C19" s="189" t="s">
        <v>315</v>
      </c>
    </row>
    <row r="20" spans="1:3">
      <c r="A20" s="787"/>
      <c r="B20" s="790"/>
      <c r="C20" s="189" t="s">
        <v>271</v>
      </c>
    </row>
    <row r="21" spans="1:3">
      <c r="A21" s="787"/>
      <c r="B21" s="791"/>
      <c r="C21" s="194" t="s">
        <v>793</v>
      </c>
    </row>
    <row r="22" spans="1:3" ht="27.6">
      <c r="A22" s="787"/>
      <c r="B22" s="195" t="s">
        <v>1112</v>
      </c>
      <c r="C22" s="188" t="s">
        <v>166</v>
      </c>
    </row>
    <row r="23" spans="1:3">
      <c r="A23" s="787"/>
      <c r="B23" s="196" t="s">
        <v>1113</v>
      </c>
      <c r="C23" s="189" t="s">
        <v>560</v>
      </c>
    </row>
    <row r="24" spans="1:3">
      <c r="A24" s="787"/>
      <c r="B24" s="196" t="s">
        <v>1114</v>
      </c>
      <c r="C24" s="189" t="s">
        <v>476</v>
      </c>
    </row>
    <row r="25" spans="1:3" ht="27.6">
      <c r="A25" s="787"/>
      <c r="B25" s="196" t="s">
        <v>1115</v>
      </c>
      <c r="C25" s="189" t="s">
        <v>271</v>
      </c>
    </row>
    <row r="26" spans="1:3">
      <c r="A26" s="787"/>
      <c r="B26" s="197"/>
      <c r="C26" s="194" t="s">
        <v>503</v>
      </c>
    </row>
    <row r="27" spans="1:3">
      <c r="A27" s="787"/>
      <c r="B27" s="792" t="s">
        <v>1116</v>
      </c>
      <c r="C27" s="188" t="s">
        <v>560</v>
      </c>
    </row>
    <row r="28" spans="1:3">
      <c r="A28" s="787"/>
      <c r="B28" s="793"/>
      <c r="C28" s="194" t="s">
        <v>275</v>
      </c>
    </row>
    <row r="29" spans="1:3">
      <c r="A29" s="787"/>
      <c r="B29" s="789" t="s">
        <v>1117</v>
      </c>
      <c r="C29" s="188" t="s">
        <v>561</v>
      </c>
    </row>
    <row r="30" spans="1:3">
      <c r="A30" s="787"/>
      <c r="B30" s="790"/>
      <c r="C30" s="189" t="s">
        <v>475</v>
      </c>
    </row>
    <row r="31" spans="1:3" ht="18.75" customHeight="1">
      <c r="A31" s="787"/>
      <c r="B31" s="791"/>
      <c r="C31" s="194" t="s">
        <v>268</v>
      </c>
    </row>
    <row r="32" spans="1:3" ht="33" customHeight="1">
      <c r="A32" s="787"/>
      <c r="B32" s="555" t="s">
        <v>1118</v>
      </c>
      <c r="C32" s="198" t="s">
        <v>1119</v>
      </c>
    </row>
    <row r="33" spans="1:3" ht="44.25" customHeight="1">
      <c r="A33" s="788"/>
      <c r="B33" s="556" t="s">
        <v>1120</v>
      </c>
      <c r="C33" s="199" t="s">
        <v>1119</v>
      </c>
    </row>
  </sheetData>
  <mergeCells count="11">
    <mergeCell ref="A7:C7"/>
    <mergeCell ref="A9:C9"/>
    <mergeCell ref="A10:A13"/>
    <mergeCell ref="B10:B13"/>
    <mergeCell ref="A14:A16"/>
    <mergeCell ref="B14:B16"/>
    <mergeCell ref="A17:C17"/>
    <mergeCell ref="A18:A33"/>
    <mergeCell ref="B18:B21"/>
    <mergeCell ref="B27:B28"/>
    <mergeCell ref="B29:B3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24"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130</v>
      </c>
      <c r="B5" s="993"/>
      <c r="C5" s="993"/>
      <c r="D5" s="993"/>
      <c r="E5" s="993"/>
      <c r="F5" s="993"/>
      <c r="G5" s="993"/>
      <c r="H5" s="993"/>
    </row>
    <row r="6" spans="1:8" s="423" customFormat="1" ht="17.399999999999999" customHeight="1">
      <c r="A6" s="890" t="s">
        <v>10</v>
      </c>
      <c r="B6" s="1191"/>
      <c r="C6" s="1191"/>
      <c r="D6" s="1191">
        <v>3</v>
      </c>
      <c r="E6" s="1191"/>
      <c r="F6" s="1191"/>
      <c r="G6" s="1191"/>
      <c r="H6" s="1182"/>
    </row>
    <row r="7" spans="1:8" s="423" customFormat="1" ht="17.399999999999999" customHeight="1">
      <c r="A7" s="890" t="s">
        <v>9</v>
      </c>
      <c r="B7" s="1191"/>
      <c r="C7" s="1191"/>
      <c r="D7" s="1192" t="s">
        <v>243</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1197</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1196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6" customHeight="1">
      <c r="A19" s="892" t="s">
        <v>178</v>
      </c>
      <c r="B19" s="892"/>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7.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50.25" customHeight="1">
      <c r="A25" s="567" t="s">
        <v>2779</v>
      </c>
      <c r="B25" s="928" t="s">
        <v>2780</v>
      </c>
      <c r="C25" s="892"/>
      <c r="D25" s="892"/>
      <c r="E25" s="892"/>
      <c r="F25" s="1108"/>
      <c r="G25" s="501" t="s">
        <v>241</v>
      </c>
      <c r="H25" s="431" t="s">
        <v>162</v>
      </c>
    </row>
    <row r="26" spans="1:8" s="423" customFormat="1" ht="40.5" customHeight="1">
      <c r="A26" s="567" t="s">
        <v>2781</v>
      </c>
      <c r="B26" s="928" t="s">
        <v>1195</v>
      </c>
      <c r="C26" s="892"/>
      <c r="D26" s="892"/>
      <c r="E26" s="892"/>
      <c r="F26" s="1108"/>
      <c r="G26" s="501" t="s">
        <v>168</v>
      </c>
      <c r="H26" s="431" t="s">
        <v>162</v>
      </c>
    </row>
    <row r="27" spans="1:8" s="423" customFormat="1" ht="17.850000000000001" customHeight="1">
      <c r="A27" s="977" t="s">
        <v>167</v>
      </c>
      <c r="B27" s="934"/>
      <c r="C27" s="934"/>
      <c r="D27" s="934"/>
      <c r="E27" s="934"/>
      <c r="F27" s="934"/>
      <c r="G27" s="934"/>
      <c r="H27" s="935"/>
    </row>
    <row r="28" spans="1:8" s="423" customFormat="1" ht="47.25" customHeight="1">
      <c r="A28" s="567" t="s">
        <v>1194</v>
      </c>
      <c r="B28" s="932" t="s">
        <v>1193</v>
      </c>
      <c r="C28" s="932"/>
      <c r="D28" s="932"/>
      <c r="E28" s="932"/>
      <c r="F28" s="932"/>
      <c r="G28" s="501" t="s">
        <v>166</v>
      </c>
      <c r="H28" s="431" t="s">
        <v>162</v>
      </c>
    </row>
    <row r="29" spans="1:8" s="423" customFormat="1" ht="38.25" customHeight="1">
      <c r="A29" s="567" t="s">
        <v>1192</v>
      </c>
      <c r="B29" s="932" t="s">
        <v>1191</v>
      </c>
      <c r="C29" s="932"/>
      <c r="D29" s="932"/>
      <c r="E29" s="932"/>
      <c r="F29" s="932"/>
      <c r="G29" s="501" t="s">
        <v>229</v>
      </c>
      <c r="H29" s="431" t="s">
        <v>162</v>
      </c>
    </row>
    <row r="30" spans="1:8" s="423" customFormat="1" ht="17.850000000000001" customHeight="1">
      <c r="A30" s="977" t="s">
        <v>163</v>
      </c>
      <c r="B30" s="934"/>
      <c r="C30" s="934"/>
      <c r="D30" s="934"/>
      <c r="E30" s="934"/>
      <c r="F30" s="934"/>
      <c r="G30" s="934"/>
      <c r="H30" s="935"/>
    </row>
    <row r="31" spans="1:8" s="423" customFormat="1" ht="29.25" customHeight="1">
      <c r="A31" s="567" t="s">
        <v>1190</v>
      </c>
      <c r="B31" s="932" t="s">
        <v>2782</v>
      </c>
      <c r="C31" s="932"/>
      <c r="D31" s="932"/>
      <c r="E31" s="932"/>
      <c r="F31" s="932"/>
      <c r="G31" s="501" t="s">
        <v>226</v>
      </c>
      <c r="H31" s="431" t="s">
        <v>162</v>
      </c>
    </row>
    <row r="32" spans="1:8" s="423" customFormat="1" ht="40.5" customHeight="1">
      <c r="A32" s="567" t="s">
        <v>1189</v>
      </c>
      <c r="B32" s="932" t="s">
        <v>1188</v>
      </c>
      <c r="C32" s="932"/>
      <c r="D32" s="932"/>
      <c r="E32" s="932"/>
      <c r="F32" s="932"/>
      <c r="G32" s="501" t="s">
        <v>223</v>
      </c>
      <c r="H32" s="431" t="s">
        <v>162</v>
      </c>
    </row>
    <row r="33" spans="1:8" ht="10.199999999999999" customHeight="1">
      <c r="A33" s="299"/>
      <c r="B33" s="299"/>
      <c r="C33" s="299"/>
      <c r="D33" s="299"/>
      <c r="E33" s="299"/>
      <c r="F33" s="299"/>
      <c r="G33" s="299"/>
      <c r="H33" s="299"/>
    </row>
    <row r="34" spans="1:8" ht="15" customHeight="1">
      <c r="A34" s="300" t="s">
        <v>161</v>
      </c>
      <c r="B34" s="299"/>
      <c r="C34" s="299"/>
      <c r="D34" s="299"/>
      <c r="E34" s="299"/>
      <c r="F34" s="299"/>
      <c r="G34" s="299"/>
      <c r="H34" s="299"/>
    </row>
    <row r="35" spans="1:8" s="298" customFormat="1" ht="17.7" customHeight="1">
      <c r="A35" s="1414" t="s">
        <v>160</v>
      </c>
      <c r="B35" s="1414"/>
      <c r="C35" s="1414"/>
      <c r="D35" s="1414"/>
      <c r="E35" s="1414"/>
      <c r="F35" s="1414"/>
      <c r="G35" s="632">
        <v>9</v>
      </c>
      <c r="H35" s="539" t="s">
        <v>140</v>
      </c>
    </row>
    <row r="36" spans="1:8" ht="21.75" customHeight="1">
      <c r="A36" s="1415" t="s">
        <v>158</v>
      </c>
      <c r="B36" s="1412" t="s">
        <v>1187</v>
      </c>
      <c r="C36" s="1412"/>
      <c r="D36" s="1412"/>
      <c r="E36" s="1412"/>
      <c r="F36" s="1412"/>
      <c r="G36" s="1412"/>
      <c r="H36" s="1413"/>
    </row>
    <row r="37" spans="1:8" ht="32.25" customHeight="1">
      <c r="A37" s="1416"/>
      <c r="B37" s="1412" t="s">
        <v>1186</v>
      </c>
      <c r="C37" s="1412"/>
      <c r="D37" s="1412"/>
      <c r="E37" s="1412"/>
      <c r="F37" s="1412"/>
      <c r="G37" s="1412"/>
      <c r="H37" s="1413"/>
    </row>
    <row r="38" spans="1:8" ht="17.25" customHeight="1">
      <c r="A38" s="1416"/>
      <c r="B38" s="1412" t="s">
        <v>1185</v>
      </c>
      <c r="C38" s="1412"/>
      <c r="D38" s="1412"/>
      <c r="E38" s="1412"/>
      <c r="F38" s="1412"/>
      <c r="G38" s="1412"/>
      <c r="H38" s="1413"/>
    </row>
    <row r="39" spans="1:8" ht="17.25" customHeight="1">
      <c r="A39" s="1416"/>
      <c r="B39" s="1412" t="s">
        <v>1184</v>
      </c>
      <c r="C39" s="1412"/>
      <c r="D39" s="1412"/>
      <c r="E39" s="1412"/>
      <c r="F39" s="1412"/>
      <c r="G39" s="1412"/>
      <c r="H39" s="1413"/>
    </row>
    <row r="40" spans="1:8" ht="17.25" customHeight="1">
      <c r="A40" s="1416"/>
      <c r="B40" s="1412" t="s">
        <v>1183</v>
      </c>
      <c r="C40" s="1412"/>
      <c r="D40" s="1412"/>
      <c r="E40" s="1412"/>
      <c r="F40" s="1412"/>
      <c r="G40" s="1412"/>
      <c r="H40" s="1413"/>
    </row>
    <row r="41" spans="1:8" ht="17.25" customHeight="1">
      <c r="A41" s="1416"/>
      <c r="B41" s="1412" t="s">
        <v>1182</v>
      </c>
      <c r="C41" s="1412"/>
      <c r="D41" s="1412"/>
      <c r="E41" s="1412"/>
      <c r="F41" s="1412"/>
      <c r="G41" s="1412"/>
      <c r="H41" s="1413"/>
    </row>
    <row r="42" spans="1:8">
      <c r="A42" s="1419" t="s">
        <v>157</v>
      </c>
      <c r="B42" s="1420"/>
      <c r="C42" s="1420"/>
      <c r="D42" s="1421" t="s">
        <v>1181</v>
      </c>
      <c r="E42" s="1421"/>
      <c r="F42" s="1421"/>
      <c r="G42" s="1421"/>
      <c r="H42" s="1422"/>
    </row>
    <row r="43" spans="1:8" ht="52.5" customHeight="1">
      <c r="A43" s="1423" t="s">
        <v>156</v>
      </c>
      <c r="B43" s="1424"/>
      <c r="C43" s="1424"/>
      <c r="D43" s="1424" t="s">
        <v>1180</v>
      </c>
      <c r="E43" s="1424"/>
      <c r="F43" s="1424"/>
      <c r="G43" s="1424"/>
      <c r="H43" s="1428"/>
    </row>
    <row r="44" spans="1:8" s="298" customFormat="1" ht="17.7" customHeight="1">
      <c r="A44" s="1414" t="s">
        <v>533</v>
      </c>
      <c r="B44" s="1414"/>
      <c r="C44" s="1414"/>
      <c r="D44" s="1414"/>
      <c r="E44" s="1414"/>
      <c r="F44" s="1414"/>
      <c r="G44" s="632">
        <v>12</v>
      </c>
      <c r="H44" s="539" t="s">
        <v>140</v>
      </c>
    </row>
    <row r="45" spans="1:8" ht="19.95" customHeight="1">
      <c r="A45" s="1415" t="s">
        <v>158</v>
      </c>
      <c r="B45" s="1425" t="s">
        <v>1179</v>
      </c>
      <c r="C45" s="1425"/>
      <c r="D45" s="1425"/>
      <c r="E45" s="1425"/>
      <c r="F45" s="1425"/>
      <c r="G45" s="1425"/>
      <c r="H45" s="1426"/>
    </row>
    <row r="46" spans="1:8" ht="28.5" customHeight="1">
      <c r="A46" s="1416"/>
      <c r="B46" s="1425" t="s">
        <v>1178</v>
      </c>
      <c r="C46" s="1425"/>
      <c r="D46" s="1425"/>
      <c r="E46" s="1425"/>
      <c r="F46" s="1425"/>
      <c r="G46" s="1425"/>
      <c r="H46" s="1426"/>
    </row>
    <row r="47" spans="1:8" ht="33.6" customHeight="1">
      <c r="A47" s="1416"/>
      <c r="B47" s="1425" t="s">
        <v>1177</v>
      </c>
      <c r="C47" s="1425"/>
      <c r="D47" s="1425"/>
      <c r="E47" s="1425"/>
      <c r="F47" s="1425"/>
      <c r="G47" s="1425"/>
      <c r="H47" s="1426"/>
    </row>
    <row r="48" spans="1:8" ht="24.6" customHeight="1">
      <c r="A48" s="1416"/>
      <c r="B48" s="1425" t="s">
        <v>1176</v>
      </c>
      <c r="C48" s="1425"/>
      <c r="D48" s="1425"/>
      <c r="E48" s="1425"/>
      <c r="F48" s="1425"/>
      <c r="G48" s="1425"/>
      <c r="H48" s="1426"/>
    </row>
    <row r="49" spans="1:8" ht="21.6" customHeight="1">
      <c r="A49" s="1416"/>
      <c r="B49" s="1425" t="s">
        <v>1175</v>
      </c>
      <c r="C49" s="1425"/>
      <c r="D49" s="1425"/>
      <c r="E49" s="1425"/>
      <c r="F49" s="1425"/>
      <c r="G49" s="1425"/>
      <c r="H49" s="1426"/>
    </row>
    <row r="50" spans="1:8" ht="22.2" customHeight="1">
      <c r="A50" s="1416"/>
      <c r="B50" s="1425" t="s">
        <v>1174</v>
      </c>
      <c r="C50" s="1425"/>
      <c r="D50" s="1425"/>
      <c r="E50" s="1425"/>
      <c r="F50" s="1425"/>
      <c r="G50" s="1425"/>
      <c r="H50" s="1426"/>
    </row>
    <row r="51" spans="1:8" ht="25.95" customHeight="1">
      <c r="A51" s="1427"/>
      <c r="B51" s="1425" t="s">
        <v>1173</v>
      </c>
      <c r="C51" s="1425"/>
      <c r="D51" s="1425"/>
      <c r="E51" s="1425"/>
      <c r="F51" s="1425"/>
      <c r="G51" s="1425"/>
      <c r="H51" s="1426"/>
    </row>
    <row r="52" spans="1:8">
      <c r="A52" s="1419" t="s">
        <v>157</v>
      </c>
      <c r="B52" s="1420"/>
      <c r="C52" s="1420"/>
      <c r="D52" s="1421" t="s">
        <v>1172</v>
      </c>
      <c r="E52" s="1421"/>
      <c r="F52" s="1421"/>
      <c r="G52" s="1421"/>
      <c r="H52" s="1422"/>
    </row>
    <row r="53" spans="1:8" ht="45" customHeight="1">
      <c r="A53" s="1423" t="s">
        <v>156</v>
      </c>
      <c r="B53" s="1424"/>
      <c r="C53" s="1424"/>
      <c r="D53" s="1417" t="s">
        <v>1171</v>
      </c>
      <c r="E53" s="1418"/>
      <c r="F53" s="1418"/>
      <c r="G53" s="1418"/>
      <c r="H53" s="1418"/>
    </row>
    <row r="54" spans="1:8" ht="10.199999999999999" customHeight="1">
      <c r="A54" s="299"/>
      <c r="B54" s="299"/>
      <c r="C54" s="299"/>
      <c r="D54" s="299"/>
      <c r="E54" s="299"/>
      <c r="F54" s="299"/>
      <c r="G54" s="299"/>
      <c r="H54" s="299"/>
    </row>
    <row r="55" spans="1:8" ht="15" customHeight="1">
      <c r="A55" s="300" t="s">
        <v>155</v>
      </c>
      <c r="B55" s="299"/>
      <c r="C55" s="299"/>
      <c r="D55" s="299"/>
      <c r="E55" s="299"/>
      <c r="F55" s="299"/>
      <c r="G55" s="299"/>
      <c r="H55" s="299"/>
    </row>
    <row r="56" spans="1:8" ht="20.100000000000001" customHeight="1">
      <c r="A56" s="1429" t="s">
        <v>154</v>
      </c>
      <c r="B56" s="1431"/>
      <c r="C56" s="1412" t="s">
        <v>1170</v>
      </c>
      <c r="D56" s="1412"/>
      <c r="E56" s="1412"/>
      <c r="F56" s="1412"/>
      <c r="G56" s="1412"/>
      <c r="H56" s="1413"/>
    </row>
    <row r="57" spans="1:8" ht="20.100000000000001" customHeight="1">
      <c r="A57" s="1429"/>
      <c r="B57" s="1431"/>
      <c r="C57" s="1412" t="s">
        <v>1169</v>
      </c>
      <c r="D57" s="1412"/>
      <c r="E57" s="1412"/>
      <c r="F57" s="1412"/>
      <c r="G57" s="1412"/>
      <c r="H57" s="1413"/>
    </row>
    <row r="58" spans="1:8" ht="20.100000000000001" customHeight="1">
      <c r="A58" s="1429"/>
      <c r="B58" s="1431"/>
      <c r="C58" s="1412" t="s">
        <v>1168</v>
      </c>
      <c r="D58" s="1412"/>
      <c r="E58" s="1412"/>
      <c r="F58" s="1412"/>
      <c r="G58" s="1412"/>
      <c r="H58" s="1413"/>
    </row>
    <row r="59" spans="1:8" ht="20.100000000000001" customHeight="1">
      <c r="A59" s="1429" t="s">
        <v>153</v>
      </c>
      <c r="B59" s="1431"/>
      <c r="C59" s="1412" t="s">
        <v>1167</v>
      </c>
      <c r="D59" s="1412"/>
      <c r="E59" s="1412"/>
      <c r="F59" s="1412"/>
      <c r="G59" s="1412"/>
      <c r="H59" s="1413"/>
    </row>
    <row r="60" spans="1:8" ht="10.199999999999999" customHeight="1">
      <c r="A60" s="299"/>
      <c r="B60" s="299"/>
      <c r="C60" s="299"/>
      <c r="D60" s="299"/>
      <c r="E60" s="299"/>
      <c r="F60" s="299"/>
      <c r="G60" s="299"/>
      <c r="H60" s="299"/>
    </row>
    <row r="61" spans="1:8" ht="15" customHeight="1">
      <c r="A61" s="300" t="s">
        <v>152</v>
      </c>
      <c r="B61" s="300"/>
      <c r="C61" s="300"/>
      <c r="D61" s="300"/>
      <c r="E61" s="300"/>
      <c r="F61" s="300"/>
      <c r="G61" s="299"/>
      <c r="H61" s="299"/>
    </row>
    <row r="62" spans="1:8" ht="16.2">
      <c r="A62" s="1429" t="s">
        <v>151</v>
      </c>
      <c r="B62" s="1429"/>
      <c r="C62" s="1429"/>
      <c r="D62" s="1429"/>
      <c r="E62" s="1429"/>
      <c r="F62" s="1429"/>
      <c r="G62" s="297">
        <v>3</v>
      </c>
      <c r="H62" s="291" t="s">
        <v>139</v>
      </c>
    </row>
    <row r="63" spans="1:8" ht="16.2">
      <c r="A63" s="1429" t="s">
        <v>150</v>
      </c>
      <c r="B63" s="1429"/>
      <c r="C63" s="1429"/>
      <c r="D63" s="1429"/>
      <c r="E63" s="1429"/>
      <c r="F63" s="1429"/>
      <c r="G63" s="297">
        <v>0</v>
      </c>
      <c r="H63" s="291" t="s">
        <v>139</v>
      </c>
    </row>
    <row r="64" spans="1:8">
      <c r="A64" s="538"/>
      <c r="B64" s="538"/>
      <c r="C64" s="538"/>
      <c r="D64" s="538"/>
      <c r="E64" s="538"/>
      <c r="F64" s="538"/>
      <c r="G64" s="295"/>
      <c r="H64" s="291"/>
    </row>
    <row r="65" spans="1:8">
      <c r="A65" s="1430" t="s">
        <v>149</v>
      </c>
      <c r="B65" s="1430"/>
      <c r="C65" s="1430"/>
      <c r="D65" s="1430"/>
      <c r="E65" s="1430"/>
      <c r="F65" s="1430"/>
      <c r="G65" s="296"/>
      <c r="H65" s="295"/>
    </row>
    <row r="66" spans="1:8" ht="17.7" customHeight="1">
      <c r="A66" s="1418" t="s">
        <v>148</v>
      </c>
      <c r="B66" s="1418"/>
      <c r="C66" s="1418"/>
      <c r="D66" s="1418"/>
      <c r="E66" s="291">
        <f>SUM(E67:E72)</f>
        <v>27</v>
      </c>
      <c r="F66" s="291" t="s">
        <v>140</v>
      </c>
      <c r="G66" s="292">
        <f>E66/25</f>
        <v>1.08</v>
      </c>
      <c r="H66" s="291" t="s">
        <v>139</v>
      </c>
    </row>
    <row r="67" spans="1:8" ht="17.7" customHeight="1">
      <c r="A67" s="299" t="s">
        <v>12</v>
      </c>
      <c r="B67" s="1429" t="s">
        <v>14</v>
      </c>
      <c r="C67" s="1429"/>
      <c r="D67" s="1429"/>
      <c r="E67" s="291">
        <v>9</v>
      </c>
      <c r="F67" s="291" t="s">
        <v>140</v>
      </c>
      <c r="G67" s="303"/>
      <c r="H67" s="337"/>
    </row>
    <row r="68" spans="1:8" ht="17.7" customHeight="1">
      <c r="A68" s="299"/>
      <c r="B68" s="1429" t="s">
        <v>147</v>
      </c>
      <c r="C68" s="1429"/>
      <c r="D68" s="1429"/>
      <c r="E68" s="291">
        <v>12</v>
      </c>
      <c r="F68" s="291" t="s">
        <v>140</v>
      </c>
      <c r="G68" s="303"/>
      <c r="H68" s="337"/>
    </row>
    <row r="69" spans="1:8" ht="17.7" customHeight="1">
      <c r="A69" s="299"/>
      <c r="B69" s="1429" t="s">
        <v>146</v>
      </c>
      <c r="C69" s="1429"/>
      <c r="D69" s="1429"/>
      <c r="E69" s="291">
        <v>4</v>
      </c>
      <c r="F69" s="291" t="s">
        <v>140</v>
      </c>
      <c r="G69" s="303"/>
      <c r="H69" s="337"/>
    </row>
    <row r="70" spans="1:8" ht="17.7" customHeight="1">
      <c r="A70" s="299"/>
      <c r="B70" s="1429" t="s">
        <v>145</v>
      </c>
      <c r="C70" s="1429"/>
      <c r="D70" s="1429"/>
      <c r="E70" s="291">
        <v>0</v>
      </c>
      <c r="F70" s="291" t="s">
        <v>140</v>
      </c>
      <c r="G70" s="303"/>
      <c r="H70" s="337"/>
    </row>
    <row r="71" spans="1:8" ht="17.7" customHeight="1">
      <c r="A71" s="299"/>
      <c r="B71" s="1429" t="s">
        <v>144</v>
      </c>
      <c r="C71" s="1429"/>
      <c r="D71" s="1429"/>
      <c r="E71" s="291">
        <v>0</v>
      </c>
      <c r="F71" s="291" t="s">
        <v>140</v>
      </c>
      <c r="G71" s="303"/>
      <c r="H71" s="337"/>
    </row>
    <row r="72" spans="1:8" ht="17.7" customHeight="1">
      <c r="A72" s="299"/>
      <c r="B72" s="1429" t="s">
        <v>143</v>
      </c>
      <c r="C72" s="1429"/>
      <c r="D72" s="1429"/>
      <c r="E72" s="291">
        <v>2</v>
      </c>
      <c r="F72" s="291" t="s">
        <v>140</v>
      </c>
      <c r="G72" s="303"/>
      <c r="H72" s="337"/>
    </row>
    <row r="73" spans="1:8" ht="31.2" customHeight="1">
      <c r="A73" s="1418" t="s">
        <v>142</v>
      </c>
      <c r="B73" s="1418"/>
      <c r="C73" s="1418"/>
      <c r="D73" s="1418"/>
      <c r="E73" s="291">
        <v>0</v>
      </c>
      <c r="F73" s="291" t="s">
        <v>140</v>
      </c>
      <c r="G73" s="292">
        <v>0</v>
      </c>
      <c r="H73" s="291" t="s">
        <v>139</v>
      </c>
    </row>
    <row r="74" spans="1:8" ht="17.7" customHeight="1">
      <c r="A74" s="1429" t="s">
        <v>141</v>
      </c>
      <c r="B74" s="1429"/>
      <c r="C74" s="1429"/>
      <c r="D74" s="1429"/>
      <c r="E74" s="291">
        <f>G74*25</f>
        <v>48</v>
      </c>
      <c r="F74" s="291" t="s">
        <v>140</v>
      </c>
      <c r="G74" s="292">
        <f>D6-G73-G66</f>
        <v>1.92</v>
      </c>
      <c r="H74" s="291" t="s">
        <v>139</v>
      </c>
    </row>
    <row r="75" spans="1:8" ht="10.199999999999999" customHeight="1"/>
    <row r="78" spans="1:8">
      <c r="A78" s="290" t="s">
        <v>138</v>
      </c>
    </row>
    <row r="79" spans="1:8" ht="16.2">
      <c r="A79" s="1410" t="s">
        <v>137</v>
      </c>
      <c r="B79" s="1410"/>
      <c r="C79" s="1410"/>
      <c r="D79" s="1410"/>
      <c r="E79" s="1410"/>
      <c r="F79" s="1410"/>
      <c r="G79" s="1410"/>
      <c r="H79" s="1410"/>
    </row>
    <row r="80" spans="1:8">
      <c r="A80" s="290" t="s">
        <v>136</v>
      </c>
    </row>
    <row r="82" spans="1:8">
      <c r="A82" s="1411" t="s">
        <v>135</v>
      </c>
      <c r="B82" s="1411"/>
      <c r="C82" s="1411"/>
      <c r="D82" s="1411"/>
      <c r="E82" s="1411"/>
      <c r="F82" s="1411"/>
      <c r="G82" s="1411"/>
      <c r="H82" s="1411"/>
    </row>
    <row r="83" spans="1:8">
      <c r="A83" s="1411"/>
      <c r="B83" s="1411"/>
      <c r="C83" s="1411"/>
      <c r="D83" s="1411"/>
      <c r="E83" s="1411"/>
      <c r="F83" s="1411"/>
      <c r="G83" s="1411"/>
      <c r="H83" s="1411"/>
    </row>
    <row r="84" spans="1:8">
      <c r="A84" s="1411"/>
      <c r="B84" s="1411"/>
      <c r="C84" s="1411"/>
      <c r="D84" s="1411"/>
      <c r="E84" s="1411"/>
      <c r="F84" s="1411"/>
      <c r="G84" s="1411"/>
      <c r="H84" s="1411"/>
    </row>
  </sheetData>
  <mergeCells count="81">
    <mergeCell ref="A65:F65"/>
    <mergeCell ref="A56:B58"/>
    <mergeCell ref="C57:H57"/>
    <mergeCell ref="C56:H56"/>
    <mergeCell ref="A59:B59"/>
    <mergeCell ref="C58:H58"/>
    <mergeCell ref="C59:H59"/>
    <mergeCell ref="A62:F62"/>
    <mergeCell ref="A63:F63"/>
    <mergeCell ref="A74:D74"/>
    <mergeCell ref="A66:D66"/>
    <mergeCell ref="B67:D67"/>
    <mergeCell ref="B68:D68"/>
    <mergeCell ref="B69:D69"/>
    <mergeCell ref="B70:D70"/>
    <mergeCell ref="B71:D71"/>
    <mergeCell ref="B72:D72"/>
    <mergeCell ref="A73:D73"/>
    <mergeCell ref="A42:C42"/>
    <mergeCell ref="D42:H42"/>
    <mergeCell ref="A43:C43"/>
    <mergeCell ref="A44:F44"/>
    <mergeCell ref="A45:A51"/>
    <mergeCell ref="B45:H45"/>
    <mergeCell ref="B48:H48"/>
    <mergeCell ref="B51:H51"/>
    <mergeCell ref="B46:H46"/>
    <mergeCell ref="D43:H43"/>
    <mergeCell ref="D53:H53"/>
    <mergeCell ref="A52:C52"/>
    <mergeCell ref="D52:H52"/>
    <mergeCell ref="A53:C53"/>
    <mergeCell ref="B47:H47"/>
    <mergeCell ref="B50:H50"/>
    <mergeCell ref="B49:H49"/>
    <mergeCell ref="B38:H38"/>
    <mergeCell ref="B39:H39"/>
    <mergeCell ref="B40:H40"/>
    <mergeCell ref="B31:F31"/>
    <mergeCell ref="A35:F35"/>
    <mergeCell ref="A36:A41"/>
    <mergeCell ref="B36:H36"/>
    <mergeCell ref="B41:H41"/>
    <mergeCell ref="A2:H2"/>
    <mergeCell ref="A5:H5"/>
    <mergeCell ref="A6:C6"/>
    <mergeCell ref="D6:H6"/>
    <mergeCell ref="A7:C7"/>
    <mergeCell ref="D7:H7"/>
    <mergeCell ref="D8:H8"/>
    <mergeCell ref="A9:C9"/>
    <mergeCell ref="D9:H9"/>
    <mergeCell ref="A11:H11"/>
    <mergeCell ref="A82:H84"/>
    <mergeCell ref="B32:F32"/>
    <mergeCell ref="A12:H12"/>
    <mergeCell ref="A8:C8"/>
    <mergeCell ref="A16:D16"/>
    <mergeCell ref="E16:H16"/>
    <mergeCell ref="B22:F23"/>
    <mergeCell ref="G22:H22"/>
    <mergeCell ref="A24:H24"/>
    <mergeCell ref="B25:F25"/>
    <mergeCell ref="B37:H37"/>
    <mergeCell ref="A14:D14"/>
    <mergeCell ref="A18:H18"/>
    <mergeCell ref="A19:B19"/>
    <mergeCell ref="C19:H19"/>
    <mergeCell ref="A79:H79"/>
    <mergeCell ref="A13:D13"/>
    <mergeCell ref="E13:H13"/>
    <mergeCell ref="E14:H14"/>
    <mergeCell ref="A15:D15"/>
    <mergeCell ref="E15:H15"/>
    <mergeCell ref="B29:F29"/>
    <mergeCell ref="A27:H27"/>
    <mergeCell ref="B28:F28"/>
    <mergeCell ref="A21:D21"/>
    <mergeCell ref="A22:A23"/>
    <mergeCell ref="A30:H30"/>
    <mergeCell ref="B26:F26"/>
  </mergeCells>
  <pageMargins left="0.7" right="0.7" top="0.75" bottom="0.75" header="0.3" footer="0.3"/>
  <pageSetup paperSize="9" orientation="portrait" r:id="rId1"/>
  <rowBreaks count="1" manualBreakCount="1">
    <brk id="3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Normal="100" zoomScaleSheetLayoutView="136"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c r="H1" s="422"/>
    </row>
    <row r="2" spans="1:8" s="430" customFormat="1">
      <c r="A2" s="992" t="s">
        <v>192</v>
      </c>
      <c r="B2" s="992"/>
      <c r="C2" s="992"/>
      <c r="D2" s="992"/>
      <c r="E2" s="992"/>
      <c r="F2" s="992"/>
      <c r="G2" s="992"/>
      <c r="H2" s="992"/>
    </row>
    <row r="3" spans="1:8" s="423" customFormat="1" ht="10.35" customHeight="1">
      <c r="H3" s="422"/>
    </row>
    <row r="4" spans="1:8" s="423" customFormat="1" ht="15" customHeight="1">
      <c r="A4" s="430" t="s">
        <v>191</v>
      </c>
      <c r="H4" s="422"/>
    </row>
    <row r="5" spans="1:8" s="423" customFormat="1" ht="17.850000000000001" customHeight="1">
      <c r="A5" s="993" t="s">
        <v>61</v>
      </c>
      <c r="B5" s="993"/>
      <c r="C5" s="993"/>
      <c r="D5" s="993"/>
      <c r="E5" s="993"/>
      <c r="F5" s="993"/>
      <c r="G5" s="993"/>
      <c r="H5" s="993"/>
    </row>
    <row r="6" spans="1:8" s="423" customFormat="1" ht="17.850000000000001" customHeight="1">
      <c r="A6" s="890" t="s">
        <v>10</v>
      </c>
      <c r="B6" s="1191"/>
      <c r="C6" s="1191"/>
      <c r="D6" s="1191">
        <v>3</v>
      </c>
      <c r="E6" s="1191"/>
      <c r="F6" s="1191"/>
      <c r="G6" s="1191"/>
      <c r="H6" s="1182"/>
    </row>
    <row r="7" spans="1:8" s="423" customFormat="1" ht="17.850000000000001" customHeight="1">
      <c r="A7" s="890" t="s">
        <v>9</v>
      </c>
      <c r="B7" s="1191"/>
      <c r="C7" s="1191"/>
      <c r="D7" s="1192" t="s">
        <v>239</v>
      </c>
      <c r="E7" s="1192"/>
      <c r="F7" s="1192"/>
      <c r="G7" s="1192"/>
      <c r="H7" s="1193"/>
    </row>
    <row r="8" spans="1:8" s="423" customFormat="1" ht="17.850000000000001" customHeight="1">
      <c r="A8" s="890" t="s">
        <v>13</v>
      </c>
      <c r="B8" s="1191"/>
      <c r="C8" s="1191"/>
      <c r="D8" s="1195" t="s">
        <v>190</v>
      </c>
      <c r="E8" s="1195"/>
      <c r="F8" s="1195"/>
      <c r="G8" s="1195"/>
      <c r="H8" s="1196"/>
    </row>
    <row r="9" spans="1:8" s="423" customFormat="1" ht="17.850000000000001" customHeight="1">
      <c r="A9" s="890" t="s">
        <v>189</v>
      </c>
      <c r="B9" s="1191"/>
      <c r="C9" s="1191"/>
      <c r="D9" s="1195" t="s">
        <v>1247</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1432" t="s">
        <v>1008</v>
      </c>
      <c r="B12" s="1432"/>
      <c r="C12" s="1432"/>
      <c r="D12" s="1432"/>
      <c r="E12" s="1432"/>
      <c r="F12" s="1432"/>
      <c r="G12" s="1432"/>
      <c r="H12" s="1432"/>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1196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9" customHeight="1">
      <c r="A19" s="892" t="s">
        <v>178</v>
      </c>
      <c r="B19" s="1108"/>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1220" t="s">
        <v>175</v>
      </c>
      <c r="B22" s="934" t="s">
        <v>174</v>
      </c>
      <c r="C22" s="934"/>
      <c r="D22" s="934"/>
      <c r="E22" s="934"/>
      <c r="F22" s="934"/>
      <c r="G22" s="934" t="s">
        <v>173</v>
      </c>
      <c r="H22" s="935"/>
    </row>
    <row r="23" spans="1:8" s="423" customFormat="1" ht="41.25" customHeight="1">
      <c r="A23" s="1221"/>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39.75" customHeight="1">
      <c r="A25" s="567" t="s">
        <v>1246</v>
      </c>
      <c r="B25" s="928" t="s">
        <v>1245</v>
      </c>
      <c r="C25" s="892"/>
      <c r="D25" s="892"/>
      <c r="E25" s="892"/>
      <c r="F25" s="1108"/>
      <c r="G25" s="501" t="s">
        <v>241</v>
      </c>
      <c r="H25" s="431" t="s">
        <v>162</v>
      </c>
    </row>
    <row r="26" spans="1:8" s="423" customFormat="1" ht="39" customHeight="1">
      <c r="A26" s="567" t="s">
        <v>1244</v>
      </c>
      <c r="B26" s="928" t="s">
        <v>1243</v>
      </c>
      <c r="C26" s="892"/>
      <c r="D26" s="892"/>
      <c r="E26" s="892"/>
      <c r="F26" s="1108"/>
      <c r="G26" s="501" t="s">
        <v>168</v>
      </c>
      <c r="H26" s="431" t="s">
        <v>162</v>
      </c>
    </row>
    <row r="27" spans="1:8" s="423" customFormat="1" ht="17.850000000000001" customHeight="1">
      <c r="A27" s="977" t="s">
        <v>167</v>
      </c>
      <c r="B27" s="934"/>
      <c r="C27" s="934"/>
      <c r="D27" s="934"/>
      <c r="E27" s="934"/>
      <c r="F27" s="934"/>
      <c r="G27" s="934"/>
      <c r="H27" s="935"/>
    </row>
    <row r="28" spans="1:8" s="423" customFormat="1" ht="34.5" customHeight="1">
      <c r="A28" s="567" t="s">
        <v>1242</v>
      </c>
      <c r="B28" s="932" t="s">
        <v>1241</v>
      </c>
      <c r="C28" s="932"/>
      <c r="D28" s="932"/>
      <c r="E28" s="932"/>
      <c r="F28" s="932"/>
      <c r="G28" s="501" t="s">
        <v>166</v>
      </c>
      <c r="H28" s="431" t="s">
        <v>162</v>
      </c>
    </row>
    <row r="29" spans="1:8" s="423" customFormat="1" ht="38.25" customHeight="1">
      <c r="A29" s="567" t="s">
        <v>1240</v>
      </c>
      <c r="B29" s="932" t="s">
        <v>1239</v>
      </c>
      <c r="C29" s="932"/>
      <c r="D29" s="932"/>
      <c r="E29" s="932"/>
      <c r="F29" s="932"/>
      <c r="G29" s="501" t="s">
        <v>229</v>
      </c>
      <c r="H29" s="431" t="s">
        <v>162</v>
      </c>
    </row>
    <row r="30" spans="1:8" s="423" customFormat="1" ht="17.850000000000001" customHeight="1">
      <c r="A30" s="977" t="s">
        <v>163</v>
      </c>
      <c r="B30" s="934"/>
      <c r="C30" s="934"/>
      <c r="D30" s="934"/>
      <c r="E30" s="934"/>
      <c r="F30" s="934"/>
      <c r="G30" s="934"/>
      <c r="H30" s="935"/>
    </row>
    <row r="31" spans="1:8" s="423" customFormat="1" ht="37.5" customHeight="1">
      <c r="A31" s="567" t="s">
        <v>1238</v>
      </c>
      <c r="B31" s="932" t="s">
        <v>1237</v>
      </c>
      <c r="C31" s="932"/>
      <c r="D31" s="932"/>
      <c r="E31" s="932"/>
      <c r="F31" s="932"/>
      <c r="G31" s="431" t="s">
        <v>226</v>
      </c>
      <c r="H31" s="431" t="s">
        <v>162</v>
      </c>
    </row>
    <row r="32" spans="1:8" s="423" customFormat="1" ht="40.5" customHeight="1">
      <c r="A32" s="567" t="s">
        <v>1236</v>
      </c>
      <c r="B32" s="932" t="s">
        <v>1235</v>
      </c>
      <c r="C32" s="932"/>
      <c r="D32" s="932"/>
      <c r="E32" s="932"/>
      <c r="F32" s="932"/>
      <c r="G32" s="501" t="s">
        <v>223</v>
      </c>
      <c r="H32" s="431" t="s">
        <v>162</v>
      </c>
    </row>
    <row r="33" spans="1:8" ht="10.199999999999999" customHeight="1">
      <c r="A33" s="299"/>
      <c r="B33" s="299"/>
      <c r="C33" s="299"/>
      <c r="D33" s="299"/>
      <c r="E33" s="299"/>
      <c r="F33" s="299"/>
      <c r="G33" s="299"/>
      <c r="H33" s="299"/>
    </row>
    <row r="34" spans="1:8" ht="15" customHeight="1">
      <c r="A34" s="300" t="s">
        <v>161</v>
      </c>
      <c r="B34" s="299"/>
      <c r="C34" s="299"/>
      <c r="D34" s="299"/>
      <c r="E34" s="299"/>
      <c r="F34" s="299"/>
      <c r="G34" s="299"/>
      <c r="H34" s="299"/>
    </row>
    <row r="35" spans="1:8" s="298" customFormat="1" ht="17.7" customHeight="1">
      <c r="A35" s="1414" t="s">
        <v>160</v>
      </c>
      <c r="B35" s="1414"/>
      <c r="C35" s="1414"/>
      <c r="D35" s="1414"/>
      <c r="E35" s="1414"/>
      <c r="F35" s="1414"/>
      <c r="G35" s="633">
        <v>9</v>
      </c>
      <c r="H35" s="539" t="s">
        <v>140</v>
      </c>
    </row>
    <row r="36" spans="1:8" ht="33.75" customHeight="1">
      <c r="A36" s="1415" t="s">
        <v>158</v>
      </c>
      <c r="B36" s="1412" t="s">
        <v>1234</v>
      </c>
      <c r="C36" s="1412"/>
      <c r="D36" s="1412"/>
      <c r="E36" s="1412"/>
      <c r="F36" s="1412"/>
      <c r="G36" s="1412"/>
      <c r="H36" s="1413"/>
    </row>
    <row r="37" spans="1:8" ht="20.100000000000001" customHeight="1">
      <c r="A37" s="1416"/>
      <c r="B37" s="1412" t="s">
        <v>1233</v>
      </c>
      <c r="C37" s="1412"/>
      <c r="D37" s="1412"/>
      <c r="E37" s="1412"/>
      <c r="F37" s="1412"/>
      <c r="G37" s="1412"/>
      <c r="H37" s="1413"/>
    </row>
    <row r="38" spans="1:8" ht="20.100000000000001" customHeight="1">
      <c r="A38" s="1416"/>
      <c r="B38" s="1412" t="s">
        <v>1232</v>
      </c>
      <c r="C38" s="1412"/>
      <c r="D38" s="1412"/>
      <c r="E38" s="1412"/>
      <c r="F38" s="1412"/>
      <c r="G38" s="1412"/>
      <c r="H38" s="1413"/>
    </row>
    <row r="39" spans="1:8" ht="20.100000000000001" customHeight="1">
      <c r="A39" s="1416"/>
      <c r="B39" s="1412" t="s">
        <v>1231</v>
      </c>
      <c r="C39" s="1412"/>
      <c r="D39" s="1412"/>
      <c r="E39" s="1412"/>
      <c r="F39" s="1412"/>
      <c r="G39" s="1412"/>
      <c r="H39" s="1413"/>
    </row>
    <row r="40" spans="1:8" ht="33.75" customHeight="1">
      <c r="A40" s="1416"/>
      <c r="B40" s="1412" t="s">
        <v>1230</v>
      </c>
      <c r="C40" s="1412"/>
      <c r="D40" s="1412"/>
      <c r="E40" s="1412"/>
      <c r="F40" s="1412"/>
      <c r="G40" s="1412"/>
      <c r="H40" s="1413"/>
    </row>
    <row r="41" spans="1:8" ht="20.100000000000001" customHeight="1">
      <c r="A41" s="1416"/>
      <c r="B41" s="1412" t="s">
        <v>1229</v>
      </c>
      <c r="C41" s="1412"/>
      <c r="D41" s="1412"/>
      <c r="E41" s="1412"/>
      <c r="F41" s="1412"/>
      <c r="G41" s="1412"/>
      <c r="H41" s="1413"/>
    </row>
    <row r="42" spans="1:8" ht="20.100000000000001" customHeight="1">
      <c r="A42" s="1416"/>
      <c r="B42" s="1413" t="s">
        <v>1228</v>
      </c>
      <c r="C42" s="1433"/>
      <c r="D42" s="1433"/>
      <c r="E42" s="1433"/>
      <c r="F42" s="1433"/>
      <c r="G42" s="1433"/>
      <c r="H42" s="1433"/>
    </row>
    <row r="43" spans="1:8" ht="20.100000000000001" customHeight="1">
      <c r="A43" s="1416"/>
      <c r="B43" s="1413" t="s">
        <v>1227</v>
      </c>
      <c r="C43" s="1433"/>
      <c r="D43" s="1433"/>
      <c r="E43" s="1433"/>
      <c r="F43" s="1433"/>
      <c r="G43" s="1433"/>
      <c r="H43" s="1433"/>
    </row>
    <row r="44" spans="1:8" ht="20.100000000000001" customHeight="1">
      <c r="A44" s="1416"/>
      <c r="B44" s="1413" t="s">
        <v>1226</v>
      </c>
      <c r="C44" s="1433"/>
      <c r="D44" s="1433"/>
      <c r="E44" s="1433"/>
      <c r="F44" s="1433"/>
      <c r="G44" s="1433"/>
      <c r="H44" s="1433"/>
    </row>
    <row r="45" spans="1:8" ht="20.100000000000001" customHeight="1">
      <c r="A45" s="1416"/>
      <c r="B45" s="1413" t="s">
        <v>1225</v>
      </c>
      <c r="C45" s="1433"/>
      <c r="D45" s="1433"/>
      <c r="E45" s="1433"/>
      <c r="F45" s="1433"/>
      <c r="G45" s="1433"/>
      <c r="H45" s="1433"/>
    </row>
    <row r="46" spans="1:8" ht="20.100000000000001" customHeight="1">
      <c r="A46" s="1416"/>
      <c r="B46" s="1413" t="s">
        <v>1224</v>
      </c>
      <c r="C46" s="1433"/>
      <c r="D46" s="1433"/>
      <c r="E46" s="1433"/>
      <c r="F46" s="1433"/>
      <c r="G46" s="1433"/>
      <c r="H46" s="1433"/>
    </row>
    <row r="47" spans="1:8" ht="39.75" customHeight="1">
      <c r="A47" s="1416"/>
      <c r="B47" s="1413" t="s">
        <v>1223</v>
      </c>
      <c r="C47" s="1433"/>
      <c r="D47" s="1433"/>
      <c r="E47" s="1433"/>
      <c r="F47" s="1433"/>
      <c r="G47" s="1433"/>
      <c r="H47" s="1433"/>
    </row>
    <row r="48" spans="1:8" ht="20.100000000000001" customHeight="1">
      <c r="A48" s="1416"/>
      <c r="B48" s="1412" t="s">
        <v>1222</v>
      </c>
      <c r="C48" s="1412"/>
      <c r="D48" s="1412"/>
      <c r="E48" s="1412"/>
      <c r="F48" s="1412"/>
      <c r="G48" s="1412"/>
      <c r="H48" s="1413"/>
    </row>
    <row r="49" spans="1:8" ht="20.100000000000001" customHeight="1">
      <c r="A49" s="1427"/>
      <c r="B49" s="1412" t="s">
        <v>1221</v>
      </c>
      <c r="C49" s="1412"/>
      <c r="D49" s="1412"/>
      <c r="E49" s="1412"/>
      <c r="F49" s="1412"/>
      <c r="G49" s="1412"/>
      <c r="H49" s="1413"/>
    </row>
    <row r="50" spans="1:8">
      <c r="A50" s="1419" t="s">
        <v>157</v>
      </c>
      <c r="B50" s="1420"/>
      <c r="C50" s="1420"/>
      <c r="D50" s="1421" t="s">
        <v>1220</v>
      </c>
      <c r="E50" s="1421"/>
      <c r="F50" s="1421"/>
      <c r="G50" s="1421"/>
      <c r="H50" s="1422"/>
    </row>
    <row r="51" spans="1:8" ht="45" customHeight="1">
      <c r="A51" s="1423" t="s">
        <v>156</v>
      </c>
      <c r="B51" s="1424"/>
      <c r="C51" s="1424"/>
      <c r="D51" s="1413" t="s">
        <v>1219</v>
      </c>
      <c r="E51" s="1433"/>
      <c r="F51" s="1433"/>
      <c r="G51" s="1433"/>
      <c r="H51" s="1433"/>
    </row>
    <row r="52" spans="1:8" s="298" customFormat="1" ht="17.7" customHeight="1">
      <c r="A52" s="1440" t="s">
        <v>213</v>
      </c>
      <c r="B52" s="1440"/>
      <c r="C52" s="1440"/>
      <c r="D52" s="1440"/>
      <c r="E52" s="1440"/>
      <c r="F52" s="1440"/>
      <c r="G52" s="634">
        <v>18</v>
      </c>
      <c r="H52" s="539" t="s">
        <v>140</v>
      </c>
    </row>
    <row r="53" spans="1:8" ht="34.5" customHeight="1">
      <c r="A53" s="1415" t="s">
        <v>158</v>
      </c>
      <c r="B53" s="1441" t="s">
        <v>1218</v>
      </c>
      <c r="C53" s="1441"/>
      <c r="D53" s="1441"/>
      <c r="E53" s="1441"/>
      <c r="F53" s="1441"/>
      <c r="G53" s="1441"/>
      <c r="H53" s="1442"/>
    </row>
    <row r="54" spans="1:8" ht="38.25" customHeight="1">
      <c r="A54" s="1416"/>
      <c r="B54" s="1413" t="s">
        <v>1217</v>
      </c>
      <c r="C54" s="1433"/>
      <c r="D54" s="1433"/>
      <c r="E54" s="1433"/>
      <c r="F54" s="1433"/>
      <c r="G54" s="1433"/>
      <c r="H54" s="1433"/>
    </row>
    <row r="55" spans="1:8" ht="20.100000000000001" customHeight="1">
      <c r="A55" s="1416"/>
      <c r="B55" s="1413" t="s">
        <v>1216</v>
      </c>
      <c r="C55" s="1433"/>
      <c r="D55" s="1433"/>
      <c r="E55" s="1433"/>
      <c r="F55" s="1433"/>
      <c r="G55" s="1433"/>
      <c r="H55" s="1433"/>
    </row>
    <row r="56" spans="1:8" ht="30" customHeight="1">
      <c r="A56" s="1416"/>
      <c r="B56" s="1412" t="s">
        <v>1215</v>
      </c>
      <c r="C56" s="1412"/>
      <c r="D56" s="1412"/>
      <c r="E56" s="1412"/>
      <c r="F56" s="1412"/>
      <c r="G56" s="1412"/>
      <c r="H56" s="1413"/>
    </row>
    <row r="57" spans="1:8" ht="20.100000000000001" customHeight="1">
      <c r="A57" s="1416"/>
      <c r="B57" s="1413" t="s">
        <v>1214</v>
      </c>
      <c r="C57" s="1433"/>
      <c r="D57" s="1433"/>
      <c r="E57" s="1433"/>
      <c r="F57" s="1433"/>
      <c r="G57" s="1433"/>
      <c r="H57" s="1433"/>
    </row>
    <row r="58" spans="1:8" ht="20.100000000000001" customHeight="1">
      <c r="A58" s="1416"/>
      <c r="B58" s="1413" t="s">
        <v>1213</v>
      </c>
      <c r="C58" s="1433"/>
      <c r="D58" s="1433"/>
      <c r="E58" s="1433"/>
      <c r="F58" s="1433"/>
      <c r="G58" s="1433"/>
      <c r="H58" s="1433"/>
    </row>
    <row r="59" spans="1:8" ht="20.100000000000001" customHeight="1">
      <c r="A59" s="1416"/>
      <c r="B59" s="1413" t="s">
        <v>1212</v>
      </c>
      <c r="C59" s="1433"/>
      <c r="D59" s="1433"/>
      <c r="E59" s="1433"/>
      <c r="F59" s="1433"/>
      <c r="G59" s="1433"/>
      <c r="H59" s="1433"/>
    </row>
    <row r="60" spans="1:8" ht="20.100000000000001" customHeight="1">
      <c r="A60" s="1416"/>
      <c r="B60" s="1413" t="s">
        <v>1211</v>
      </c>
      <c r="C60" s="1433"/>
      <c r="D60" s="1433"/>
      <c r="E60" s="1433"/>
      <c r="F60" s="1433"/>
      <c r="G60" s="1433"/>
      <c r="H60" s="1433"/>
    </row>
    <row r="61" spans="1:8" ht="20.100000000000001" customHeight="1">
      <c r="A61" s="1416"/>
      <c r="B61" s="1413" t="s">
        <v>1210</v>
      </c>
      <c r="C61" s="1433"/>
      <c r="D61" s="1433"/>
      <c r="E61" s="1433"/>
      <c r="F61" s="1433"/>
      <c r="G61" s="1433"/>
      <c r="H61" s="1433"/>
    </row>
    <row r="62" spans="1:8" ht="20.100000000000001" customHeight="1">
      <c r="A62" s="1416"/>
      <c r="B62" s="1413" t="s">
        <v>1209</v>
      </c>
      <c r="C62" s="1433"/>
      <c r="D62" s="1433"/>
      <c r="E62" s="1433"/>
      <c r="F62" s="1433"/>
      <c r="G62" s="1433"/>
      <c r="H62" s="1433"/>
    </row>
    <row r="63" spans="1:8" ht="35.25" customHeight="1">
      <c r="A63" s="1416"/>
      <c r="B63" s="1413" t="s">
        <v>1208</v>
      </c>
      <c r="C63" s="1433"/>
      <c r="D63" s="1433"/>
      <c r="E63" s="1433"/>
      <c r="F63" s="1433"/>
      <c r="G63" s="1433"/>
      <c r="H63" s="1433"/>
    </row>
    <row r="64" spans="1:8" ht="34.5" customHeight="1">
      <c r="A64" s="1416"/>
      <c r="B64" s="1413" t="s">
        <v>1207</v>
      </c>
      <c r="C64" s="1433"/>
      <c r="D64" s="1433"/>
      <c r="E64" s="1433"/>
      <c r="F64" s="1433"/>
      <c r="G64" s="1433"/>
      <c r="H64" s="1433"/>
    </row>
    <row r="65" spans="1:8" ht="22.5" customHeight="1">
      <c r="A65" s="1416"/>
      <c r="B65" s="1413" t="s">
        <v>1206</v>
      </c>
      <c r="C65" s="1433"/>
      <c r="D65" s="1433"/>
      <c r="E65" s="1433"/>
      <c r="F65" s="1433"/>
      <c r="G65" s="1433"/>
      <c r="H65" s="1433"/>
    </row>
    <row r="66" spans="1:8" ht="22.5" customHeight="1">
      <c r="A66" s="1427"/>
      <c r="B66" s="1425" t="s">
        <v>1205</v>
      </c>
      <c r="C66" s="1425"/>
      <c r="D66" s="1425"/>
      <c r="E66" s="1425"/>
      <c r="F66" s="1425"/>
      <c r="G66" s="1425"/>
      <c r="H66" s="1426"/>
    </row>
    <row r="67" spans="1:8">
      <c r="A67" s="1419" t="s">
        <v>157</v>
      </c>
      <c r="B67" s="1420"/>
      <c r="C67" s="1420"/>
      <c r="D67" s="1421" t="s">
        <v>1204</v>
      </c>
      <c r="E67" s="1421"/>
      <c r="F67" s="1421"/>
      <c r="G67" s="1421"/>
      <c r="H67" s="1422"/>
    </row>
    <row r="68" spans="1:8" ht="72" customHeight="1">
      <c r="A68" s="1423" t="s">
        <v>156</v>
      </c>
      <c r="B68" s="1424"/>
      <c r="C68" s="1424"/>
      <c r="D68" s="1434" t="s">
        <v>1203</v>
      </c>
      <c r="E68" s="1434"/>
      <c r="F68" s="1434"/>
      <c r="G68" s="1434"/>
      <c r="H68" s="1435"/>
    </row>
    <row r="69" spans="1:8" ht="10.199999999999999" customHeight="1">
      <c r="A69" s="299"/>
      <c r="B69" s="299"/>
      <c r="C69" s="299"/>
      <c r="D69" s="299"/>
      <c r="E69" s="299"/>
      <c r="F69" s="299"/>
      <c r="G69" s="299"/>
      <c r="H69" s="299"/>
    </row>
    <row r="70" spans="1:8" ht="15" customHeight="1">
      <c r="A70" s="300" t="s">
        <v>155</v>
      </c>
      <c r="B70" s="299"/>
      <c r="C70" s="299"/>
      <c r="D70" s="299"/>
      <c r="E70" s="299"/>
      <c r="F70" s="299"/>
      <c r="G70" s="299"/>
      <c r="H70" s="299"/>
    </row>
    <row r="71" spans="1:8" ht="39" customHeight="1">
      <c r="A71" s="1429" t="s">
        <v>154</v>
      </c>
      <c r="B71" s="1431"/>
      <c r="C71" s="1412" t="s">
        <v>1202</v>
      </c>
      <c r="D71" s="1412"/>
      <c r="E71" s="1412"/>
      <c r="F71" s="1412"/>
      <c r="G71" s="1412"/>
      <c r="H71" s="1413"/>
    </row>
    <row r="72" spans="1:8" ht="30.75" customHeight="1">
      <c r="A72" s="1429"/>
      <c r="B72" s="1431"/>
      <c r="C72" s="1412" t="s">
        <v>1201</v>
      </c>
      <c r="D72" s="1412"/>
      <c r="E72" s="1412"/>
      <c r="F72" s="1412"/>
      <c r="G72" s="1412"/>
      <c r="H72" s="1413"/>
    </row>
    <row r="73" spans="1:8" ht="32.25" customHeight="1">
      <c r="A73" s="1429"/>
      <c r="B73" s="1431"/>
      <c r="C73" s="1412" t="s">
        <v>1200</v>
      </c>
      <c r="D73" s="1412"/>
      <c r="E73" s="1412"/>
      <c r="F73" s="1412"/>
      <c r="G73" s="1412"/>
      <c r="H73" s="1413"/>
    </row>
    <row r="74" spans="1:8" ht="32.25" customHeight="1">
      <c r="A74" s="1436" t="s">
        <v>153</v>
      </c>
      <c r="B74" s="1437"/>
      <c r="C74" s="1412" t="s">
        <v>1199</v>
      </c>
      <c r="D74" s="1412"/>
      <c r="E74" s="1412"/>
      <c r="F74" s="1412"/>
      <c r="G74" s="1412"/>
      <c r="H74" s="1413"/>
    </row>
    <row r="75" spans="1:8" ht="24" customHeight="1">
      <c r="A75" s="1438"/>
      <c r="B75" s="1439"/>
      <c r="C75" s="1412" t="s">
        <v>1198</v>
      </c>
      <c r="D75" s="1412"/>
      <c r="E75" s="1412"/>
      <c r="F75" s="1412"/>
      <c r="G75" s="1412"/>
      <c r="H75" s="1413"/>
    </row>
    <row r="76" spans="1:8" ht="10.199999999999999" customHeight="1">
      <c r="A76" s="299"/>
      <c r="B76" s="299"/>
      <c r="C76" s="299"/>
      <c r="D76" s="299"/>
      <c r="E76" s="299"/>
      <c r="F76" s="299"/>
      <c r="G76" s="299"/>
      <c r="H76" s="299"/>
    </row>
    <row r="77" spans="1:8" ht="15" customHeight="1">
      <c r="A77" s="300" t="s">
        <v>152</v>
      </c>
      <c r="B77" s="300"/>
      <c r="C77" s="300"/>
      <c r="D77" s="300"/>
      <c r="E77" s="300"/>
      <c r="F77" s="300"/>
      <c r="G77" s="299"/>
      <c r="H77" s="299"/>
    </row>
    <row r="78" spans="1:8" ht="16.2">
      <c r="A78" s="1429" t="s">
        <v>151</v>
      </c>
      <c r="B78" s="1429"/>
      <c r="C78" s="1429"/>
      <c r="D78" s="1429"/>
      <c r="E78" s="1429"/>
      <c r="F78" s="1429"/>
      <c r="G78" s="297">
        <v>3</v>
      </c>
      <c r="H78" s="291" t="s">
        <v>139</v>
      </c>
    </row>
    <row r="79" spans="1:8" ht="16.2">
      <c r="A79" s="1429" t="s">
        <v>150</v>
      </c>
      <c r="B79" s="1429"/>
      <c r="C79" s="1429"/>
      <c r="D79" s="1429"/>
      <c r="E79" s="1429"/>
      <c r="F79" s="1429"/>
      <c r="G79" s="297">
        <v>0</v>
      </c>
      <c r="H79" s="291" t="s">
        <v>139</v>
      </c>
    </row>
    <row r="80" spans="1:8">
      <c r="A80" s="538"/>
      <c r="B80" s="538"/>
      <c r="C80" s="538"/>
      <c r="D80" s="538"/>
      <c r="E80" s="538"/>
      <c r="F80" s="538"/>
      <c r="G80" s="295"/>
      <c r="H80" s="291"/>
    </row>
    <row r="81" spans="1:8">
      <c r="A81" s="1430" t="s">
        <v>149</v>
      </c>
      <c r="B81" s="1430"/>
      <c r="C81" s="1430"/>
      <c r="D81" s="1430"/>
      <c r="E81" s="1430"/>
      <c r="F81" s="1430"/>
      <c r="G81" s="296"/>
      <c r="H81" s="295"/>
    </row>
    <row r="82" spans="1:8" ht="17.7" customHeight="1">
      <c r="A82" s="1418" t="s">
        <v>148</v>
      </c>
      <c r="B82" s="1418"/>
      <c r="C82" s="1418"/>
      <c r="D82" s="1418"/>
      <c r="E82" s="291">
        <f>SUM(E83:E88)</f>
        <v>35</v>
      </c>
      <c r="F82" s="291" t="s">
        <v>140</v>
      </c>
      <c r="G82" s="292">
        <f>E82/25</f>
        <v>1.4</v>
      </c>
      <c r="H82" s="291" t="s">
        <v>139</v>
      </c>
    </row>
    <row r="83" spans="1:8" ht="17.7" customHeight="1">
      <c r="A83" s="299" t="s">
        <v>12</v>
      </c>
      <c r="B83" s="1429" t="s">
        <v>14</v>
      </c>
      <c r="C83" s="1429"/>
      <c r="D83" s="1429"/>
      <c r="E83" s="291">
        <v>9</v>
      </c>
      <c r="F83" s="291" t="s">
        <v>140</v>
      </c>
      <c r="G83" s="303"/>
      <c r="H83" s="337"/>
    </row>
    <row r="84" spans="1:8" ht="17.7" customHeight="1">
      <c r="A84" s="299"/>
      <c r="B84" s="1429" t="s">
        <v>147</v>
      </c>
      <c r="C84" s="1429"/>
      <c r="D84" s="1429"/>
      <c r="E84" s="291">
        <v>18</v>
      </c>
      <c r="F84" s="291" t="s">
        <v>140</v>
      </c>
      <c r="G84" s="303"/>
      <c r="H84" s="337"/>
    </row>
    <row r="85" spans="1:8" ht="17.7" customHeight="1">
      <c r="A85" s="299"/>
      <c r="B85" s="1429" t="s">
        <v>146</v>
      </c>
      <c r="C85" s="1429"/>
      <c r="D85" s="1429"/>
      <c r="E85" s="291">
        <v>3</v>
      </c>
      <c r="F85" s="291" t="s">
        <v>140</v>
      </c>
      <c r="G85" s="303"/>
      <c r="H85" s="337"/>
    </row>
    <row r="86" spans="1:8" ht="17.7" customHeight="1">
      <c r="A86" s="299"/>
      <c r="B86" s="1429" t="s">
        <v>145</v>
      </c>
      <c r="C86" s="1429"/>
      <c r="D86" s="1429"/>
      <c r="E86" s="291">
        <v>0</v>
      </c>
      <c r="F86" s="291" t="s">
        <v>140</v>
      </c>
      <c r="G86" s="303"/>
      <c r="H86" s="337"/>
    </row>
    <row r="87" spans="1:8" ht="17.7" customHeight="1">
      <c r="A87" s="299"/>
      <c r="B87" s="1429" t="s">
        <v>144</v>
      </c>
      <c r="C87" s="1429"/>
      <c r="D87" s="1429"/>
      <c r="E87" s="291">
        <v>0</v>
      </c>
      <c r="F87" s="291" t="s">
        <v>140</v>
      </c>
      <c r="G87" s="303"/>
      <c r="H87" s="337"/>
    </row>
    <row r="88" spans="1:8" ht="17.7" customHeight="1">
      <c r="A88" s="299"/>
      <c r="B88" s="1429" t="s">
        <v>143</v>
      </c>
      <c r="C88" s="1429"/>
      <c r="D88" s="1429"/>
      <c r="E88" s="291">
        <v>5</v>
      </c>
      <c r="F88" s="291" t="s">
        <v>140</v>
      </c>
      <c r="G88" s="303"/>
      <c r="H88" s="337"/>
    </row>
    <row r="89" spans="1:8" ht="31.2" customHeight="1">
      <c r="A89" s="1418" t="s">
        <v>142</v>
      </c>
      <c r="B89" s="1418"/>
      <c r="C89" s="1418"/>
      <c r="D89" s="1418"/>
      <c r="E89" s="291">
        <v>0</v>
      </c>
      <c r="F89" s="291" t="s">
        <v>140</v>
      </c>
      <c r="G89" s="292">
        <v>0</v>
      </c>
      <c r="H89" s="291" t="s">
        <v>139</v>
      </c>
    </row>
    <row r="90" spans="1:8" ht="17.7" customHeight="1">
      <c r="A90" s="1429" t="s">
        <v>141</v>
      </c>
      <c r="B90" s="1429"/>
      <c r="C90" s="1429"/>
      <c r="D90" s="1429"/>
      <c r="E90" s="291">
        <f>G90*25</f>
        <v>40</v>
      </c>
      <c r="F90" s="291" t="s">
        <v>140</v>
      </c>
      <c r="G90" s="292">
        <f>D6-G89-G82</f>
        <v>1.6</v>
      </c>
      <c r="H90" s="291" t="s">
        <v>139</v>
      </c>
    </row>
    <row r="91" spans="1:8" ht="10.199999999999999" customHeight="1"/>
    <row r="94" spans="1:8">
      <c r="A94" s="290" t="s">
        <v>138</v>
      </c>
    </row>
    <row r="95" spans="1:8" ht="16.2">
      <c r="A95" s="1410" t="s">
        <v>137</v>
      </c>
      <c r="B95" s="1410"/>
      <c r="C95" s="1410"/>
      <c r="D95" s="1410"/>
      <c r="E95" s="1410"/>
      <c r="F95" s="1410"/>
      <c r="G95" s="1410"/>
      <c r="H95" s="1410"/>
    </row>
    <row r="96" spans="1:8">
      <c r="A96" s="290" t="s">
        <v>136</v>
      </c>
    </row>
    <row r="98" spans="1:8">
      <c r="A98" s="1411" t="s">
        <v>135</v>
      </c>
      <c r="B98" s="1411"/>
      <c r="C98" s="1411"/>
      <c r="D98" s="1411"/>
      <c r="E98" s="1411"/>
      <c r="F98" s="1411"/>
      <c r="G98" s="1411"/>
      <c r="H98" s="1411"/>
    </row>
    <row r="99" spans="1:8">
      <c r="A99" s="1411"/>
      <c r="B99" s="1411"/>
      <c r="C99" s="1411"/>
      <c r="D99" s="1411"/>
      <c r="E99" s="1411"/>
      <c r="F99" s="1411"/>
      <c r="G99" s="1411"/>
      <c r="H99" s="1411"/>
    </row>
    <row r="100" spans="1:8">
      <c r="A100" s="1411"/>
      <c r="B100" s="1411"/>
      <c r="C100" s="1411"/>
      <c r="D100" s="1411"/>
      <c r="E100" s="1411"/>
      <c r="F100" s="1411"/>
      <c r="G100" s="1411"/>
      <c r="H100" s="1411"/>
    </row>
  </sheetData>
  <mergeCells count="97">
    <mergeCell ref="A90:D90"/>
    <mergeCell ref="A82:D82"/>
    <mergeCell ref="B83:D83"/>
    <mergeCell ref="B84:D84"/>
    <mergeCell ref="B85:D85"/>
    <mergeCell ref="B86:D86"/>
    <mergeCell ref="B87:D87"/>
    <mergeCell ref="B88:D88"/>
    <mergeCell ref="A89:D89"/>
    <mergeCell ref="A50:C50"/>
    <mergeCell ref="D50:H50"/>
    <mergeCell ref="A51:C51"/>
    <mergeCell ref="A52:F52"/>
    <mergeCell ref="A53:A66"/>
    <mergeCell ref="B53:H53"/>
    <mergeCell ref="B56:H56"/>
    <mergeCell ref="D51:H51"/>
    <mergeCell ref="C72:H72"/>
    <mergeCell ref="A74:B75"/>
    <mergeCell ref="C74:H74"/>
    <mergeCell ref="C75:H75"/>
    <mergeCell ref="B55:H55"/>
    <mergeCell ref="B59:H59"/>
    <mergeCell ref="B60:H60"/>
    <mergeCell ref="B61:H61"/>
    <mergeCell ref="B58:H58"/>
    <mergeCell ref="B64:H64"/>
    <mergeCell ref="B62:H62"/>
    <mergeCell ref="B63:H63"/>
    <mergeCell ref="B57:H57"/>
    <mergeCell ref="B66:H66"/>
    <mergeCell ref="B65:H65"/>
    <mergeCell ref="A35:F35"/>
    <mergeCell ref="A36:A49"/>
    <mergeCell ref="B36:H36"/>
    <mergeCell ref="B48:H48"/>
    <mergeCell ref="B49:H49"/>
    <mergeCell ref="B37:H37"/>
    <mergeCell ref="B38:H38"/>
    <mergeCell ref="B39:H39"/>
    <mergeCell ref="B40:H40"/>
    <mergeCell ref="B41:H41"/>
    <mergeCell ref="B47:H47"/>
    <mergeCell ref="B43:H43"/>
    <mergeCell ref="B42:H42"/>
    <mergeCell ref="A98:H100"/>
    <mergeCell ref="A95:H95"/>
    <mergeCell ref="B44:H44"/>
    <mergeCell ref="B45:H45"/>
    <mergeCell ref="B46:H46"/>
    <mergeCell ref="A67:C67"/>
    <mergeCell ref="D67:H67"/>
    <mergeCell ref="A71:B73"/>
    <mergeCell ref="C71:H71"/>
    <mergeCell ref="C73:H73"/>
    <mergeCell ref="A79:F79"/>
    <mergeCell ref="D68:H68"/>
    <mergeCell ref="A68:C68"/>
    <mergeCell ref="A81:F81"/>
    <mergeCell ref="B54:H54"/>
    <mergeCell ref="A78:F78"/>
    <mergeCell ref="B32:F32"/>
    <mergeCell ref="A30:H30"/>
    <mergeCell ref="B26:F26"/>
    <mergeCell ref="A13:D13"/>
    <mergeCell ref="E13:H13"/>
    <mergeCell ref="A14:D14"/>
    <mergeCell ref="E14:H14"/>
    <mergeCell ref="A15:D15"/>
    <mergeCell ref="E15:H15"/>
    <mergeCell ref="A16:D16"/>
    <mergeCell ref="B22:F23"/>
    <mergeCell ref="G22:H22"/>
    <mergeCell ref="E16:H16"/>
    <mergeCell ref="A18:H18"/>
    <mergeCell ref="A19:B19"/>
    <mergeCell ref="B31:F31"/>
    <mergeCell ref="C19:H19"/>
    <mergeCell ref="A2:H2"/>
    <mergeCell ref="A5:H5"/>
    <mergeCell ref="A6:C6"/>
    <mergeCell ref="D6:H6"/>
    <mergeCell ref="A7:C7"/>
    <mergeCell ref="D7:H7"/>
    <mergeCell ref="A8:C8"/>
    <mergeCell ref="D8:H8"/>
    <mergeCell ref="A9:C9"/>
    <mergeCell ref="D9:H9"/>
    <mergeCell ref="A11:H11"/>
    <mergeCell ref="A12:H12"/>
    <mergeCell ref="A24:H24"/>
    <mergeCell ref="A21:D21"/>
    <mergeCell ref="A22:A23"/>
    <mergeCell ref="B25:F25"/>
    <mergeCell ref="B29:F29"/>
    <mergeCell ref="A27:H27"/>
    <mergeCell ref="B28:F2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zoomScaleNormal="100" zoomScaleSheetLayoutView="124" workbookViewId="0"/>
  </sheetViews>
  <sheetFormatPr defaultColWidth="8" defaultRowHeight="13.8"/>
  <cols>
    <col min="1" max="1" width="8.5" style="290" customWidth="1"/>
    <col min="2" max="2" width="10.3984375" style="290" customWidth="1"/>
    <col min="3" max="3" width="5" style="290" customWidth="1"/>
    <col min="4" max="4" width="19.3984375" style="290" customWidth="1"/>
    <col min="5" max="5" width="8.5" style="290" customWidth="1"/>
    <col min="6" max="6" width="7.69921875" style="290" customWidth="1"/>
    <col min="7" max="7" width="11.19921875" style="290" customWidth="1"/>
    <col min="8" max="8" width="8.59765625" style="290" customWidth="1"/>
    <col min="9" max="16384" width="8" style="290"/>
  </cols>
  <sheetData>
    <row r="1" spans="1:8" ht="10.35" customHeight="1"/>
    <row r="2" spans="1:8" s="298" customFormat="1">
      <c r="A2" s="1477" t="s">
        <v>192</v>
      </c>
      <c r="B2" s="1477"/>
      <c r="C2" s="1477"/>
      <c r="D2" s="1477"/>
      <c r="E2" s="1477"/>
      <c r="F2" s="1477"/>
      <c r="G2" s="1477"/>
      <c r="H2" s="1477"/>
    </row>
    <row r="3" spans="1:8" ht="10.35" customHeight="1"/>
    <row r="4" spans="1:8" ht="15" customHeight="1">
      <c r="A4" s="298" t="s">
        <v>191</v>
      </c>
    </row>
    <row r="5" spans="1:8" ht="17.850000000000001" customHeight="1">
      <c r="A5" s="1438" t="s">
        <v>62</v>
      </c>
      <c r="B5" s="1438"/>
      <c r="C5" s="1438"/>
      <c r="D5" s="1438"/>
      <c r="E5" s="1438"/>
      <c r="F5" s="1438"/>
      <c r="G5" s="1438"/>
      <c r="H5" s="1438"/>
    </row>
    <row r="6" spans="1:8" ht="17.850000000000001" customHeight="1">
      <c r="A6" s="1431" t="s">
        <v>10</v>
      </c>
      <c r="B6" s="1470"/>
      <c r="C6" s="1470"/>
      <c r="D6" s="1470">
        <v>7</v>
      </c>
      <c r="E6" s="1470"/>
      <c r="F6" s="1470"/>
      <c r="G6" s="1470"/>
      <c r="H6" s="1471"/>
    </row>
    <row r="7" spans="1:8" ht="19.2" customHeight="1">
      <c r="A7" s="1431" t="s">
        <v>9</v>
      </c>
      <c r="B7" s="1470"/>
      <c r="C7" s="1470"/>
      <c r="D7" s="1424" t="s">
        <v>243</v>
      </c>
      <c r="E7" s="1424"/>
      <c r="F7" s="1424"/>
      <c r="G7" s="1424"/>
      <c r="H7" s="1428"/>
    </row>
    <row r="8" spans="1:8" ht="17.850000000000001" customHeight="1">
      <c r="A8" s="1431" t="s">
        <v>13</v>
      </c>
      <c r="B8" s="1470"/>
      <c r="C8" s="1470"/>
      <c r="D8" s="1420" t="s">
        <v>238</v>
      </c>
      <c r="E8" s="1420"/>
      <c r="F8" s="1420"/>
      <c r="G8" s="1420"/>
      <c r="H8" s="1478"/>
    </row>
    <row r="9" spans="1:8" ht="27" customHeight="1">
      <c r="A9" s="1431" t="s">
        <v>189</v>
      </c>
      <c r="B9" s="1470"/>
      <c r="C9" s="1470"/>
      <c r="D9" s="1424" t="s">
        <v>1304</v>
      </c>
      <c r="E9" s="1424"/>
      <c r="F9" s="1424"/>
      <c r="G9" s="1424"/>
      <c r="H9" s="1428"/>
    </row>
    <row r="10" spans="1:8" ht="10.35" customHeight="1">
      <c r="A10" s="299"/>
      <c r="B10" s="299"/>
      <c r="C10" s="299"/>
      <c r="D10" s="299"/>
      <c r="E10" s="299"/>
      <c r="F10" s="299"/>
      <c r="G10" s="299"/>
      <c r="H10" s="299"/>
    </row>
    <row r="11" spans="1:8" ht="15" customHeight="1">
      <c r="A11" s="1465" t="s">
        <v>188</v>
      </c>
      <c r="B11" s="1465"/>
      <c r="C11" s="1465"/>
      <c r="D11" s="1465"/>
      <c r="E11" s="1465"/>
      <c r="F11" s="1465"/>
      <c r="G11" s="1465"/>
      <c r="H11" s="1465"/>
    </row>
    <row r="12" spans="1:8" ht="17.850000000000001" customHeight="1">
      <c r="A12" s="1472" t="s">
        <v>187</v>
      </c>
      <c r="B12" s="1472"/>
      <c r="C12" s="1472"/>
      <c r="D12" s="1472"/>
      <c r="E12" s="1472"/>
      <c r="F12" s="1472"/>
      <c r="G12" s="1472"/>
      <c r="H12" s="1472"/>
    </row>
    <row r="13" spans="1:8" ht="17.850000000000001" customHeight="1">
      <c r="A13" s="1431" t="s">
        <v>186</v>
      </c>
      <c r="B13" s="1470"/>
      <c r="C13" s="1470"/>
      <c r="D13" s="1470"/>
      <c r="E13" s="1470" t="s">
        <v>185</v>
      </c>
      <c r="F13" s="1470"/>
      <c r="G13" s="1470"/>
      <c r="H13" s="1471"/>
    </row>
    <row r="14" spans="1:8" ht="17.850000000000001" customHeight="1">
      <c r="A14" s="1431" t="s">
        <v>184</v>
      </c>
      <c r="B14" s="1470"/>
      <c r="C14" s="1470"/>
      <c r="D14" s="1470"/>
      <c r="E14" s="1470" t="s">
        <v>183</v>
      </c>
      <c r="F14" s="1470"/>
      <c r="G14" s="1470"/>
      <c r="H14" s="1471"/>
    </row>
    <row r="15" spans="1:8" ht="17.850000000000001" customHeight="1">
      <c r="A15" s="1431" t="s">
        <v>182</v>
      </c>
      <c r="B15" s="1470"/>
      <c r="C15" s="1470"/>
      <c r="D15" s="1470"/>
      <c r="E15" s="1474" t="s">
        <v>1196</v>
      </c>
      <c r="F15" s="1474"/>
      <c r="G15" s="1474"/>
      <c r="H15" s="1475"/>
    </row>
    <row r="16" spans="1:8" ht="17.850000000000001" customHeight="1">
      <c r="A16" s="1431" t="s">
        <v>181</v>
      </c>
      <c r="B16" s="1470"/>
      <c r="C16" s="1470"/>
      <c r="D16" s="1470"/>
      <c r="E16" s="1470" t="s">
        <v>180</v>
      </c>
      <c r="F16" s="1470"/>
      <c r="G16" s="1470"/>
      <c r="H16" s="1471"/>
    </row>
    <row r="17" spans="1:8" ht="10.35" customHeight="1">
      <c r="A17" s="299"/>
      <c r="B17" s="299"/>
      <c r="C17" s="299"/>
      <c r="D17" s="299"/>
      <c r="E17" s="299"/>
      <c r="F17" s="299"/>
      <c r="G17" s="299"/>
      <c r="H17" s="299"/>
    </row>
    <row r="18" spans="1:8" ht="15" customHeight="1">
      <c r="A18" s="1465" t="s">
        <v>1303</v>
      </c>
      <c r="B18" s="1465"/>
      <c r="C18" s="1465"/>
      <c r="D18" s="1465"/>
      <c r="E18" s="1465"/>
      <c r="F18" s="1465"/>
      <c r="G18" s="1465"/>
      <c r="H18" s="1465"/>
    </row>
    <row r="19" spans="1:8" ht="42" customHeight="1">
      <c r="A19" s="1418" t="s">
        <v>178</v>
      </c>
      <c r="B19" s="1418"/>
      <c r="C19" s="1466" t="s">
        <v>242</v>
      </c>
      <c r="D19" s="1466"/>
      <c r="E19" s="1466"/>
      <c r="F19" s="1466"/>
      <c r="G19" s="1466"/>
      <c r="H19" s="1417"/>
    </row>
    <row r="20" spans="1:8" ht="10.35" customHeight="1">
      <c r="A20" s="299"/>
      <c r="B20" s="299"/>
      <c r="C20" s="299"/>
      <c r="D20" s="299"/>
      <c r="E20" s="299"/>
      <c r="F20" s="299"/>
      <c r="G20" s="299"/>
      <c r="H20" s="299"/>
    </row>
    <row r="21" spans="1:8" ht="15" customHeight="1">
      <c r="A21" s="1473" t="s">
        <v>176</v>
      </c>
      <c r="B21" s="1473"/>
      <c r="C21" s="1473"/>
      <c r="D21" s="1473"/>
      <c r="E21" s="299"/>
      <c r="F21" s="299"/>
      <c r="G21" s="299"/>
      <c r="H21" s="299"/>
    </row>
    <row r="22" spans="1:8">
      <c r="A22" s="1461" t="s">
        <v>175</v>
      </c>
      <c r="B22" s="1462" t="s">
        <v>174</v>
      </c>
      <c r="C22" s="1462"/>
      <c r="D22" s="1462"/>
      <c r="E22" s="1462"/>
      <c r="F22" s="1462"/>
      <c r="G22" s="1462" t="s">
        <v>173</v>
      </c>
      <c r="H22" s="1463"/>
    </row>
    <row r="23" spans="1:8" ht="42.75" customHeight="1">
      <c r="A23" s="1461"/>
      <c r="B23" s="1462"/>
      <c r="C23" s="1462"/>
      <c r="D23" s="1462"/>
      <c r="E23" s="1462"/>
      <c r="F23" s="1462"/>
      <c r="G23" s="540" t="s">
        <v>172</v>
      </c>
      <c r="H23" s="541" t="s">
        <v>171</v>
      </c>
    </row>
    <row r="24" spans="1:8" ht="17.850000000000001" customHeight="1">
      <c r="A24" s="1461" t="s">
        <v>170</v>
      </c>
      <c r="B24" s="1462"/>
      <c r="C24" s="1462"/>
      <c r="D24" s="1462"/>
      <c r="E24" s="1462"/>
      <c r="F24" s="1462"/>
      <c r="G24" s="1462"/>
      <c r="H24" s="1463"/>
    </row>
    <row r="25" spans="1:8" ht="42" customHeight="1">
      <c r="A25" s="635" t="s">
        <v>1302</v>
      </c>
      <c r="B25" s="1467" t="s">
        <v>1301</v>
      </c>
      <c r="C25" s="1468"/>
      <c r="D25" s="1468"/>
      <c r="E25" s="1468"/>
      <c r="F25" s="1469"/>
      <c r="G25" s="311" t="s">
        <v>1300</v>
      </c>
      <c r="H25" s="310" t="s">
        <v>162</v>
      </c>
    </row>
    <row r="26" spans="1:8" ht="53.1" customHeight="1">
      <c r="A26" s="635" t="s">
        <v>1299</v>
      </c>
      <c r="B26" s="1464" t="s">
        <v>1298</v>
      </c>
      <c r="C26" s="1464"/>
      <c r="D26" s="1464"/>
      <c r="E26" s="1464"/>
      <c r="F26" s="1464"/>
      <c r="G26" s="311" t="s">
        <v>562</v>
      </c>
      <c r="H26" s="310" t="s">
        <v>162</v>
      </c>
    </row>
    <row r="27" spans="1:8" ht="17.850000000000001" customHeight="1">
      <c r="A27" s="1461" t="s">
        <v>167</v>
      </c>
      <c r="B27" s="1462"/>
      <c r="C27" s="1462"/>
      <c r="D27" s="1462"/>
      <c r="E27" s="1462"/>
      <c r="F27" s="1462"/>
      <c r="G27" s="1462"/>
      <c r="H27" s="1463"/>
    </row>
    <row r="28" spans="1:8" ht="57" customHeight="1">
      <c r="A28" s="635" t="s">
        <v>1297</v>
      </c>
      <c r="B28" s="1464" t="s">
        <v>1296</v>
      </c>
      <c r="C28" s="1464"/>
      <c r="D28" s="1464"/>
      <c r="E28" s="1464"/>
      <c r="F28" s="1464"/>
      <c r="G28" s="311" t="s">
        <v>561</v>
      </c>
      <c r="H28" s="310" t="s">
        <v>162</v>
      </c>
    </row>
    <row r="29" spans="1:8" ht="54" customHeight="1">
      <c r="A29" s="635" t="s">
        <v>1295</v>
      </c>
      <c r="B29" s="1458" t="s">
        <v>1294</v>
      </c>
      <c r="C29" s="1459"/>
      <c r="D29" s="1459"/>
      <c r="E29" s="1459"/>
      <c r="F29" s="1460"/>
      <c r="G29" s="311" t="s">
        <v>505</v>
      </c>
      <c r="H29" s="310" t="s">
        <v>162</v>
      </c>
    </row>
    <row r="30" spans="1:8" ht="57.75" customHeight="1">
      <c r="A30" s="635" t="s">
        <v>1293</v>
      </c>
      <c r="B30" s="1476" t="s">
        <v>1292</v>
      </c>
      <c r="C30" s="1476"/>
      <c r="D30" s="1476"/>
      <c r="E30" s="1476"/>
      <c r="F30" s="1476"/>
      <c r="G30" s="311" t="s">
        <v>560</v>
      </c>
      <c r="H30" s="310" t="s">
        <v>162</v>
      </c>
    </row>
    <row r="31" spans="1:8" ht="42" customHeight="1">
      <c r="A31" s="635" t="s">
        <v>1291</v>
      </c>
      <c r="B31" s="1458" t="s">
        <v>1290</v>
      </c>
      <c r="C31" s="1459"/>
      <c r="D31" s="1459"/>
      <c r="E31" s="1459"/>
      <c r="F31" s="1460"/>
      <c r="G31" s="302" t="s">
        <v>275</v>
      </c>
      <c r="H31" s="301" t="s">
        <v>164</v>
      </c>
    </row>
    <row r="32" spans="1:8" ht="17.850000000000001" customHeight="1">
      <c r="A32" s="1461" t="s">
        <v>163</v>
      </c>
      <c r="B32" s="1462"/>
      <c r="C32" s="1462"/>
      <c r="D32" s="1462"/>
      <c r="E32" s="1462"/>
      <c r="F32" s="1462"/>
      <c r="G32" s="1462"/>
      <c r="H32" s="1463"/>
    </row>
    <row r="33" spans="1:8" ht="49.5" customHeight="1">
      <c r="A33" s="635" t="s">
        <v>1289</v>
      </c>
      <c r="B33" s="1464" t="s">
        <v>1288</v>
      </c>
      <c r="C33" s="1464"/>
      <c r="D33" s="1464"/>
      <c r="E33" s="1464"/>
      <c r="F33" s="1464"/>
      <c r="G33" s="302" t="s">
        <v>226</v>
      </c>
      <c r="H33" s="301" t="s">
        <v>164</v>
      </c>
    </row>
    <row r="34" spans="1:8" ht="58.5" customHeight="1">
      <c r="A34" s="635" t="s">
        <v>1287</v>
      </c>
      <c r="B34" s="1458" t="s">
        <v>1286</v>
      </c>
      <c r="C34" s="1459"/>
      <c r="D34" s="1459"/>
      <c r="E34" s="1459"/>
      <c r="F34" s="1460"/>
      <c r="G34" s="302" t="s">
        <v>265</v>
      </c>
      <c r="H34" s="301" t="s">
        <v>164</v>
      </c>
    </row>
    <row r="35" spans="1:8" ht="67.5" customHeight="1">
      <c r="A35" s="635" t="s">
        <v>1285</v>
      </c>
      <c r="B35" s="1464" t="s">
        <v>1284</v>
      </c>
      <c r="C35" s="1464"/>
      <c r="D35" s="1464"/>
      <c r="E35" s="1464"/>
      <c r="F35" s="1464"/>
      <c r="G35" s="302" t="s">
        <v>223</v>
      </c>
      <c r="H35" s="310" t="s">
        <v>162</v>
      </c>
    </row>
    <row r="36" spans="1:8" ht="10.35" customHeight="1">
      <c r="A36" s="299"/>
      <c r="B36" s="299"/>
      <c r="C36" s="299"/>
      <c r="D36" s="299"/>
      <c r="E36" s="299"/>
      <c r="F36" s="299"/>
      <c r="G36" s="299"/>
      <c r="H36" s="299"/>
    </row>
    <row r="37" spans="1:8" ht="15" customHeight="1">
      <c r="A37" s="300" t="s">
        <v>161</v>
      </c>
      <c r="B37" s="299"/>
      <c r="C37" s="299"/>
      <c r="D37" s="299"/>
      <c r="E37" s="299"/>
      <c r="F37" s="299"/>
      <c r="G37" s="299"/>
      <c r="H37" s="299"/>
    </row>
    <row r="38" spans="1:8" s="298" customFormat="1" ht="17.850000000000001" customHeight="1">
      <c r="A38" s="1414" t="s">
        <v>160</v>
      </c>
      <c r="B38" s="1414"/>
      <c r="C38" s="1414"/>
      <c r="D38" s="1414"/>
      <c r="E38" s="1414"/>
      <c r="F38" s="1414"/>
      <c r="G38" s="636">
        <v>30</v>
      </c>
      <c r="H38" s="539" t="s">
        <v>140</v>
      </c>
    </row>
    <row r="39" spans="1:8" ht="63" customHeight="1">
      <c r="A39" s="1415" t="s">
        <v>158</v>
      </c>
      <c r="B39" s="1466" t="s">
        <v>1283</v>
      </c>
      <c r="C39" s="1466"/>
      <c r="D39" s="1466"/>
      <c r="E39" s="1466"/>
      <c r="F39" s="1466"/>
      <c r="G39" s="1466"/>
      <c r="H39" s="1417"/>
    </row>
    <row r="40" spans="1:8" ht="53.25" customHeight="1">
      <c r="A40" s="1416"/>
      <c r="B40" s="1466" t="s">
        <v>1282</v>
      </c>
      <c r="C40" s="1466"/>
      <c r="D40" s="1466"/>
      <c r="E40" s="1466"/>
      <c r="F40" s="1466"/>
      <c r="G40" s="1466"/>
      <c r="H40" s="1417"/>
    </row>
    <row r="41" spans="1:8" ht="45.75" customHeight="1">
      <c r="A41" s="1416"/>
      <c r="B41" s="1466" t="s">
        <v>1281</v>
      </c>
      <c r="C41" s="1466"/>
      <c r="D41" s="1466"/>
      <c r="E41" s="1466"/>
      <c r="F41" s="1466"/>
      <c r="G41" s="1466"/>
      <c r="H41" s="1417"/>
    </row>
    <row r="42" spans="1:8" ht="36.75" customHeight="1">
      <c r="A42" s="1416"/>
      <c r="B42" s="1466" t="s">
        <v>1280</v>
      </c>
      <c r="C42" s="1466"/>
      <c r="D42" s="1466"/>
      <c r="E42" s="1466"/>
      <c r="F42" s="1466"/>
      <c r="G42" s="1466"/>
      <c r="H42" s="1417"/>
    </row>
    <row r="43" spans="1:8" ht="39.75" customHeight="1">
      <c r="A43" s="1416"/>
      <c r="B43" s="1466" t="s">
        <v>1279</v>
      </c>
      <c r="C43" s="1466"/>
      <c r="D43" s="1466"/>
      <c r="E43" s="1466"/>
      <c r="F43" s="1466"/>
      <c r="G43" s="1466"/>
      <c r="H43" s="1417"/>
    </row>
    <row r="44" spans="1:8" ht="75" customHeight="1">
      <c r="A44" s="1416"/>
      <c r="B44" s="1466" t="s">
        <v>1278</v>
      </c>
      <c r="C44" s="1466"/>
      <c r="D44" s="1466"/>
      <c r="E44" s="1466"/>
      <c r="F44" s="1466"/>
      <c r="G44" s="1466"/>
      <c r="H44" s="1417"/>
    </row>
    <row r="45" spans="1:8" ht="69" customHeight="1">
      <c r="A45" s="1416"/>
      <c r="B45" s="1417" t="s">
        <v>1277</v>
      </c>
      <c r="C45" s="1418"/>
      <c r="D45" s="1418"/>
      <c r="E45" s="1418"/>
      <c r="F45" s="1418"/>
      <c r="G45" s="1418"/>
      <c r="H45" s="1418"/>
    </row>
    <row r="46" spans="1:8" ht="40.5" customHeight="1">
      <c r="A46" s="1416"/>
      <c r="B46" s="1417" t="s">
        <v>1276</v>
      </c>
      <c r="C46" s="1418"/>
      <c r="D46" s="1418"/>
      <c r="E46" s="1418"/>
      <c r="F46" s="1418"/>
      <c r="G46" s="1418"/>
      <c r="H46" s="1418"/>
    </row>
    <row r="47" spans="1:8" ht="36.75" customHeight="1">
      <c r="A47" s="1416"/>
      <c r="B47" s="1417" t="s">
        <v>1275</v>
      </c>
      <c r="C47" s="1418"/>
      <c r="D47" s="1418"/>
      <c r="E47" s="1418"/>
      <c r="F47" s="1418"/>
      <c r="G47" s="1418"/>
      <c r="H47" s="1418"/>
    </row>
    <row r="48" spans="1:8" ht="38.25" customHeight="1">
      <c r="A48" s="1416"/>
      <c r="B48" s="1417" t="s">
        <v>1274</v>
      </c>
      <c r="C48" s="1418"/>
      <c r="D48" s="1418"/>
      <c r="E48" s="1418"/>
      <c r="F48" s="1418"/>
      <c r="G48" s="1418"/>
      <c r="H48" s="1418"/>
    </row>
    <row r="49" spans="1:8" ht="92.25" customHeight="1">
      <c r="A49" s="1427"/>
      <c r="B49" s="1466" t="s">
        <v>1273</v>
      </c>
      <c r="C49" s="1466"/>
      <c r="D49" s="1466"/>
      <c r="E49" s="1466"/>
      <c r="F49" s="1466"/>
      <c r="G49" s="1466"/>
      <c r="H49" s="1417"/>
    </row>
    <row r="50" spans="1:8">
      <c r="A50" s="1419" t="s">
        <v>157</v>
      </c>
      <c r="B50" s="1420"/>
      <c r="C50" s="1420"/>
      <c r="D50" s="1456" t="s">
        <v>1272</v>
      </c>
      <c r="E50" s="1456"/>
      <c r="F50" s="1456"/>
      <c r="G50" s="1456"/>
      <c r="H50" s="1457"/>
    </row>
    <row r="51" spans="1:8" ht="52.5" customHeight="1">
      <c r="A51" s="1423" t="s">
        <v>156</v>
      </c>
      <c r="B51" s="1424"/>
      <c r="C51" s="1424"/>
      <c r="D51" s="1424" t="s">
        <v>1271</v>
      </c>
      <c r="E51" s="1424"/>
      <c r="F51" s="1424"/>
      <c r="G51" s="1424"/>
      <c r="H51" s="1428"/>
    </row>
    <row r="52" spans="1:8" s="298" customFormat="1" ht="17.850000000000001" customHeight="1">
      <c r="A52" s="1414" t="s">
        <v>213</v>
      </c>
      <c r="B52" s="1414"/>
      <c r="C52" s="1414"/>
      <c r="D52" s="1414"/>
      <c r="E52" s="1414"/>
      <c r="F52" s="1414"/>
      <c r="G52" s="632">
        <v>18</v>
      </c>
      <c r="H52" s="539" t="s">
        <v>140</v>
      </c>
    </row>
    <row r="53" spans="1:8" ht="17.25" customHeight="1">
      <c r="A53" s="1415" t="s">
        <v>158</v>
      </c>
      <c r="B53" s="1451" t="s">
        <v>1270</v>
      </c>
      <c r="C53" s="1451"/>
      <c r="D53" s="1451"/>
      <c r="E53" s="1451"/>
      <c r="F53" s="1451"/>
      <c r="G53" s="1451"/>
      <c r="H53" s="1452"/>
    </row>
    <row r="54" spans="1:8" ht="17.25" customHeight="1">
      <c r="A54" s="1416"/>
      <c r="B54" s="1445" t="s">
        <v>1269</v>
      </c>
      <c r="C54" s="1446"/>
      <c r="D54" s="1446"/>
      <c r="E54" s="1446"/>
      <c r="F54" s="1446"/>
      <c r="G54" s="1446"/>
      <c r="H54" s="1446"/>
    </row>
    <row r="55" spans="1:8" ht="17.25" customHeight="1">
      <c r="A55" s="1416"/>
      <c r="B55" s="1445" t="s">
        <v>1268</v>
      </c>
      <c r="C55" s="1446"/>
      <c r="D55" s="1446"/>
      <c r="E55" s="1446"/>
      <c r="F55" s="1446"/>
      <c r="G55" s="1446"/>
      <c r="H55" s="1446"/>
    </row>
    <row r="56" spans="1:8" ht="17.25" customHeight="1">
      <c r="A56" s="1416"/>
      <c r="B56" s="1453" t="s">
        <v>1267</v>
      </c>
      <c r="C56" s="1453"/>
      <c r="D56" s="1453"/>
      <c r="E56" s="1453"/>
      <c r="F56" s="1453"/>
      <c r="G56" s="1453"/>
      <c r="H56" s="1445"/>
    </row>
    <row r="57" spans="1:8" ht="17.25" customHeight="1">
      <c r="A57" s="1416"/>
      <c r="B57" s="1445" t="s">
        <v>1266</v>
      </c>
      <c r="C57" s="1446"/>
      <c r="D57" s="1446"/>
      <c r="E57" s="1446"/>
      <c r="F57" s="1446"/>
      <c r="G57" s="1446"/>
      <c r="H57" s="1446"/>
    </row>
    <row r="58" spans="1:8" ht="17.25" customHeight="1">
      <c r="A58" s="1416"/>
      <c r="B58" s="1445" t="s">
        <v>1265</v>
      </c>
      <c r="C58" s="1446"/>
      <c r="D58" s="1446"/>
      <c r="E58" s="1446"/>
      <c r="F58" s="1446"/>
      <c r="G58" s="1446"/>
      <c r="H58" s="1446"/>
    </row>
    <row r="59" spans="1:8" ht="17.25" customHeight="1">
      <c r="A59" s="1416"/>
      <c r="B59" s="1445" t="s">
        <v>1264</v>
      </c>
      <c r="C59" s="1446"/>
      <c r="D59" s="1446"/>
      <c r="E59" s="1446"/>
      <c r="F59" s="1446"/>
      <c r="G59" s="1446"/>
      <c r="H59" s="1446"/>
    </row>
    <row r="60" spans="1:8" ht="17.25" customHeight="1">
      <c r="A60" s="1416"/>
      <c r="B60" s="1445" t="s">
        <v>1263</v>
      </c>
      <c r="C60" s="1446"/>
      <c r="D60" s="1446"/>
      <c r="E60" s="1446"/>
      <c r="F60" s="1446"/>
      <c r="G60" s="1446"/>
      <c r="H60" s="1446"/>
    </row>
    <row r="61" spans="1:8" ht="17.25" customHeight="1">
      <c r="A61" s="1416"/>
      <c r="B61" s="1445" t="s">
        <v>1262</v>
      </c>
      <c r="C61" s="1446"/>
      <c r="D61" s="1446"/>
      <c r="E61" s="1446"/>
      <c r="F61" s="1446"/>
      <c r="G61" s="1446"/>
      <c r="H61" s="1446"/>
    </row>
    <row r="62" spans="1:8" ht="17.25" customHeight="1">
      <c r="A62" s="1427"/>
      <c r="B62" s="1454" t="s">
        <v>1261</v>
      </c>
      <c r="C62" s="1454"/>
      <c r="D62" s="1454"/>
      <c r="E62" s="1454"/>
      <c r="F62" s="1454"/>
      <c r="G62" s="1454"/>
      <c r="H62" s="1455"/>
    </row>
    <row r="63" spans="1:8">
      <c r="A63" s="1419" t="s">
        <v>157</v>
      </c>
      <c r="B63" s="1420"/>
      <c r="C63" s="1420"/>
      <c r="D63" s="1424" t="s">
        <v>1260</v>
      </c>
      <c r="E63" s="1424"/>
      <c r="F63" s="1424"/>
      <c r="G63" s="1424"/>
      <c r="H63" s="1428"/>
    </row>
    <row r="64" spans="1:8" ht="45" customHeight="1">
      <c r="A64" s="1423" t="s">
        <v>156</v>
      </c>
      <c r="B64" s="1424"/>
      <c r="C64" s="1424"/>
      <c r="D64" s="1424" t="s">
        <v>1259</v>
      </c>
      <c r="E64" s="1424"/>
      <c r="F64" s="1424"/>
      <c r="G64" s="1424"/>
      <c r="H64" s="1428"/>
    </row>
    <row r="65" spans="1:8" s="298" customFormat="1" ht="17.850000000000001" customHeight="1">
      <c r="A65" s="1414" t="s">
        <v>338</v>
      </c>
      <c r="B65" s="1414"/>
      <c r="C65" s="1414"/>
      <c r="D65" s="1414"/>
      <c r="E65" s="1414"/>
      <c r="F65" s="1414"/>
      <c r="G65" s="632">
        <v>9</v>
      </c>
      <c r="H65" s="539" t="s">
        <v>140</v>
      </c>
    </row>
    <row r="66" spans="1:8" ht="17.25" customHeight="1">
      <c r="A66" s="1415" t="s">
        <v>158</v>
      </c>
      <c r="B66" s="1443" t="s">
        <v>1258</v>
      </c>
      <c r="C66" s="1443"/>
      <c r="D66" s="1443"/>
      <c r="E66" s="1443"/>
      <c r="F66" s="1443"/>
      <c r="G66" s="1443"/>
      <c r="H66" s="1444"/>
    </row>
    <row r="67" spans="1:8" ht="17.25" customHeight="1">
      <c r="A67" s="1416"/>
      <c r="B67" s="1443" t="s">
        <v>1257</v>
      </c>
      <c r="C67" s="1443"/>
      <c r="D67" s="1443"/>
      <c r="E67" s="1443"/>
      <c r="F67" s="1443"/>
      <c r="G67" s="1443"/>
      <c r="H67" s="1444"/>
    </row>
    <row r="68" spans="1:8" ht="17.25" customHeight="1">
      <c r="A68" s="1416"/>
      <c r="B68" s="1443" t="s">
        <v>1256</v>
      </c>
      <c r="C68" s="1443"/>
      <c r="D68" s="1443"/>
      <c r="E68" s="1443"/>
      <c r="F68" s="1443"/>
      <c r="G68" s="1443"/>
      <c r="H68" s="1444"/>
    </row>
    <row r="69" spans="1:8" ht="17.25" customHeight="1">
      <c r="A69" s="1416"/>
      <c r="B69" s="1443" t="s">
        <v>1255</v>
      </c>
      <c r="C69" s="1443"/>
      <c r="D69" s="1443"/>
      <c r="E69" s="1443"/>
      <c r="F69" s="1443"/>
      <c r="G69" s="1443"/>
      <c r="H69" s="1444"/>
    </row>
    <row r="70" spans="1:8">
      <c r="A70" s="1419" t="s">
        <v>157</v>
      </c>
      <c r="B70" s="1420"/>
      <c r="C70" s="1420"/>
      <c r="D70" s="1424" t="s">
        <v>1254</v>
      </c>
      <c r="E70" s="1424"/>
      <c r="F70" s="1424"/>
      <c r="G70" s="1424"/>
      <c r="H70" s="1428"/>
    </row>
    <row r="71" spans="1:8" ht="34.5" customHeight="1">
      <c r="A71" s="1423" t="s">
        <v>156</v>
      </c>
      <c r="B71" s="1424"/>
      <c r="C71" s="1424"/>
      <c r="D71" s="1424" t="s">
        <v>1253</v>
      </c>
      <c r="E71" s="1424"/>
      <c r="F71" s="1424"/>
      <c r="G71" s="1424"/>
      <c r="H71" s="1428"/>
    </row>
    <row r="72" spans="1:8" ht="12.75" customHeight="1">
      <c r="A72" s="303"/>
      <c r="B72" s="303"/>
      <c r="C72" s="303"/>
      <c r="D72" s="303"/>
      <c r="E72" s="303"/>
      <c r="F72" s="303"/>
      <c r="G72" s="303"/>
      <c r="H72" s="303"/>
    </row>
    <row r="73" spans="1:8" ht="15" customHeight="1">
      <c r="A73" s="300" t="s">
        <v>155</v>
      </c>
      <c r="B73" s="299"/>
      <c r="C73" s="299"/>
      <c r="D73" s="299"/>
      <c r="E73" s="299"/>
      <c r="F73" s="299"/>
      <c r="G73" s="299"/>
      <c r="H73" s="299"/>
    </row>
    <row r="74" spans="1:8" ht="28.5" customHeight="1">
      <c r="A74" s="1429" t="s">
        <v>154</v>
      </c>
      <c r="B74" s="1431"/>
      <c r="C74" s="1417" t="s">
        <v>1252</v>
      </c>
      <c r="D74" s="1418"/>
      <c r="E74" s="1418"/>
      <c r="F74" s="1418"/>
      <c r="G74" s="1418"/>
      <c r="H74" s="1418"/>
    </row>
    <row r="75" spans="1:8" ht="30" customHeight="1">
      <c r="A75" s="1429"/>
      <c r="B75" s="1431"/>
      <c r="C75" s="1417" t="s">
        <v>1251</v>
      </c>
      <c r="D75" s="1418"/>
      <c r="E75" s="1418"/>
      <c r="F75" s="1418"/>
      <c r="G75" s="1418"/>
      <c r="H75" s="1418"/>
    </row>
    <row r="76" spans="1:8" ht="38.25" customHeight="1">
      <c r="A76" s="1429"/>
      <c r="B76" s="1431"/>
      <c r="C76" s="1417" t="s">
        <v>1250</v>
      </c>
      <c r="D76" s="1418"/>
      <c r="E76" s="1418"/>
      <c r="F76" s="1418"/>
      <c r="G76" s="1418"/>
      <c r="H76" s="1418"/>
    </row>
    <row r="77" spans="1:8" ht="37.5" customHeight="1">
      <c r="A77" s="1447" t="s">
        <v>2979</v>
      </c>
      <c r="B77" s="1448"/>
      <c r="C77" s="1417" t="s">
        <v>1249</v>
      </c>
      <c r="D77" s="1418"/>
      <c r="E77" s="1418"/>
      <c r="F77" s="1418"/>
      <c r="G77" s="1418"/>
      <c r="H77" s="1418"/>
    </row>
    <row r="78" spans="1:8" ht="39" customHeight="1">
      <c r="A78" s="1449"/>
      <c r="B78" s="1450"/>
      <c r="C78" s="1417" t="s">
        <v>1248</v>
      </c>
      <c r="D78" s="1418"/>
      <c r="E78" s="1418"/>
      <c r="F78" s="1418"/>
      <c r="G78" s="1418"/>
      <c r="H78" s="1418"/>
    </row>
    <row r="79" spans="1:8" ht="10.35" customHeight="1">
      <c r="A79" s="299"/>
      <c r="B79" s="299"/>
      <c r="C79" s="299"/>
      <c r="D79" s="299"/>
      <c r="E79" s="299"/>
      <c r="F79" s="299"/>
      <c r="G79" s="299"/>
      <c r="H79" s="299"/>
    </row>
    <row r="80" spans="1:8" ht="15" customHeight="1">
      <c r="A80" s="300" t="s">
        <v>152</v>
      </c>
      <c r="B80" s="300"/>
      <c r="C80" s="300"/>
      <c r="D80" s="300"/>
      <c r="E80" s="300"/>
      <c r="F80" s="300"/>
      <c r="G80" s="299"/>
      <c r="H80" s="299"/>
    </row>
    <row r="81" spans="1:8" ht="16.2">
      <c r="A81" s="1429" t="s">
        <v>151</v>
      </c>
      <c r="B81" s="1429"/>
      <c r="C81" s="1429"/>
      <c r="D81" s="1429"/>
      <c r="E81" s="1429"/>
      <c r="F81" s="1429"/>
      <c r="G81" s="297">
        <v>6</v>
      </c>
      <c r="H81" s="291" t="s">
        <v>139</v>
      </c>
    </row>
    <row r="82" spans="1:8" ht="16.2">
      <c r="A82" s="1429" t="s">
        <v>150</v>
      </c>
      <c r="B82" s="1429"/>
      <c r="C82" s="1429"/>
      <c r="D82" s="1429"/>
      <c r="E82" s="1429"/>
      <c r="F82" s="1429"/>
      <c r="G82" s="297">
        <v>1</v>
      </c>
      <c r="H82" s="291" t="s">
        <v>139</v>
      </c>
    </row>
    <row r="83" spans="1:8">
      <c r="A83" s="538"/>
      <c r="B83" s="538"/>
      <c r="C83" s="538"/>
      <c r="D83" s="538"/>
      <c r="E83" s="538"/>
      <c r="F83" s="538"/>
      <c r="G83" s="295"/>
      <c r="H83" s="291"/>
    </row>
    <row r="84" spans="1:8">
      <c r="A84" s="1430" t="s">
        <v>149</v>
      </c>
      <c r="B84" s="1430"/>
      <c r="C84" s="1430"/>
      <c r="D84" s="1430"/>
      <c r="E84" s="1430"/>
      <c r="F84" s="1430"/>
      <c r="G84" s="296"/>
      <c r="H84" s="295"/>
    </row>
    <row r="85" spans="1:8" ht="17.850000000000001" customHeight="1">
      <c r="A85" s="1418" t="s">
        <v>148</v>
      </c>
      <c r="B85" s="1418"/>
      <c r="C85" s="1418"/>
      <c r="D85" s="1418"/>
      <c r="E85" s="291">
        <f>SUM(E86:E91)</f>
        <v>66</v>
      </c>
      <c r="F85" s="291" t="s">
        <v>140</v>
      </c>
      <c r="G85" s="292">
        <f>E85/25</f>
        <v>2.64</v>
      </c>
      <c r="H85" s="291" t="s">
        <v>139</v>
      </c>
    </row>
    <row r="86" spans="1:8" ht="17.850000000000001" customHeight="1">
      <c r="A86" s="299" t="s">
        <v>12</v>
      </c>
      <c r="B86" s="1429" t="s">
        <v>14</v>
      </c>
      <c r="C86" s="1429"/>
      <c r="D86" s="1429"/>
      <c r="E86" s="291">
        <v>30</v>
      </c>
      <c r="F86" s="291" t="s">
        <v>140</v>
      </c>
      <c r="G86" s="303"/>
      <c r="H86" s="337"/>
    </row>
    <row r="87" spans="1:8" ht="17.850000000000001" customHeight="1">
      <c r="A87" s="299"/>
      <c r="B87" s="1429" t="s">
        <v>147</v>
      </c>
      <c r="C87" s="1429"/>
      <c r="D87" s="1429"/>
      <c r="E87" s="291">
        <v>27</v>
      </c>
      <c r="F87" s="291" t="s">
        <v>140</v>
      </c>
      <c r="G87" s="303"/>
      <c r="H87" s="337"/>
    </row>
    <row r="88" spans="1:8" ht="17.850000000000001" customHeight="1">
      <c r="A88" s="299"/>
      <c r="B88" s="1429" t="s">
        <v>146</v>
      </c>
      <c r="C88" s="1429"/>
      <c r="D88" s="1429"/>
      <c r="E88" s="291">
        <v>5</v>
      </c>
      <c r="F88" s="291" t="s">
        <v>140</v>
      </c>
      <c r="G88" s="303"/>
      <c r="H88" s="337"/>
    </row>
    <row r="89" spans="1:8" ht="17.850000000000001" customHeight="1">
      <c r="A89" s="299"/>
      <c r="B89" s="1429" t="s">
        <v>145</v>
      </c>
      <c r="C89" s="1429"/>
      <c r="D89" s="1429"/>
      <c r="E89" s="291">
        <v>0</v>
      </c>
      <c r="F89" s="291" t="s">
        <v>140</v>
      </c>
      <c r="G89" s="303"/>
      <c r="H89" s="337"/>
    </row>
    <row r="90" spans="1:8" ht="17.850000000000001" customHeight="1">
      <c r="A90" s="299"/>
      <c r="B90" s="1429" t="s">
        <v>144</v>
      </c>
      <c r="C90" s="1429"/>
      <c r="D90" s="1429"/>
      <c r="E90" s="291">
        <v>0</v>
      </c>
      <c r="F90" s="291" t="s">
        <v>140</v>
      </c>
      <c r="G90" s="303"/>
      <c r="H90" s="337"/>
    </row>
    <row r="91" spans="1:8" ht="17.850000000000001" customHeight="1">
      <c r="A91" s="299"/>
      <c r="B91" s="1429" t="s">
        <v>143</v>
      </c>
      <c r="C91" s="1429"/>
      <c r="D91" s="1429"/>
      <c r="E91" s="291">
        <v>4</v>
      </c>
      <c r="F91" s="291" t="s">
        <v>140</v>
      </c>
      <c r="G91" s="303"/>
      <c r="H91" s="337"/>
    </row>
    <row r="92" spans="1:8" ht="31.35" customHeight="1">
      <c r="A92" s="1418" t="s">
        <v>142</v>
      </c>
      <c r="B92" s="1418"/>
      <c r="C92" s="1418"/>
      <c r="D92" s="1418"/>
      <c r="E92" s="291">
        <v>0</v>
      </c>
      <c r="F92" s="291" t="s">
        <v>140</v>
      </c>
      <c r="G92" s="292">
        <v>0</v>
      </c>
      <c r="H92" s="291" t="s">
        <v>139</v>
      </c>
    </row>
    <row r="93" spans="1:8" ht="17.850000000000001" customHeight="1">
      <c r="A93" s="1429" t="s">
        <v>141</v>
      </c>
      <c r="B93" s="1429"/>
      <c r="C93" s="1429"/>
      <c r="D93" s="1429"/>
      <c r="E93" s="291">
        <v>30</v>
      </c>
      <c r="F93" s="291" t="s">
        <v>140</v>
      </c>
      <c r="G93" s="292">
        <f>D6-G92-G85</f>
        <v>4.3599999999999994</v>
      </c>
      <c r="H93" s="291" t="s">
        <v>139</v>
      </c>
    </row>
    <row r="94" spans="1:8" ht="10.35" customHeight="1"/>
    <row r="97" spans="1:8">
      <c r="A97" s="290" t="s">
        <v>138</v>
      </c>
    </row>
    <row r="98" spans="1:8" ht="16.2">
      <c r="A98" s="1410" t="s">
        <v>137</v>
      </c>
      <c r="B98" s="1410"/>
      <c r="C98" s="1410"/>
      <c r="D98" s="1410"/>
      <c r="E98" s="1410"/>
      <c r="F98" s="1410"/>
      <c r="G98" s="1410"/>
      <c r="H98" s="1410"/>
    </row>
    <row r="99" spans="1:8">
      <c r="A99" s="290" t="s">
        <v>136</v>
      </c>
    </row>
    <row r="101" spans="1:8">
      <c r="A101" s="1411" t="s">
        <v>135</v>
      </c>
      <c r="B101" s="1411"/>
      <c r="C101" s="1411"/>
      <c r="D101" s="1411"/>
      <c r="E101" s="1411"/>
      <c r="F101" s="1411"/>
      <c r="G101" s="1411"/>
      <c r="H101" s="1411"/>
    </row>
    <row r="102" spans="1:8">
      <c r="A102" s="1411"/>
      <c r="B102" s="1411"/>
      <c r="C102" s="1411"/>
      <c r="D102" s="1411"/>
      <c r="E102" s="1411"/>
      <c r="F102" s="1411"/>
      <c r="G102" s="1411"/>
      <c r="H102" s="1411"/>
    </row>
    <row r="103" spans="1:8">
      <c r="A103" s="1411"/>
      <c r="B103" s="1411"/>
      <c r="C103" s="1411"/>
      <c r="D103" s="1411"/>
      <c r="E103" s="1411"/>
      <c r="F103" s="1411"/>
      <c r="G103" s="1411"/>
      <c r="H103" s="1411"/>
    </row>
  </sheetData>
  <mergeCells count="103">
    <mergeCell ref="A2:H2"/>
    <mergeCell ref="A5:H5"/>
    <mergeCell ref="A6:C6"/>
    <mergeCell ref="D6:H6"/>
    <mergeCell ref="A7:C7"/>
    <mergeCell ref="D7:H7"/>
    <mergeCell ref="A8:C8"/>
    <mergeCell ref="D8:H8"/>
    <mergeCell ref="A9:C9"/>
    <mergeCell ref="D9:H9"/>
    <mergeCell ref="A11:H11"/>
    <mergeCell ref="B34:F34"/>
    <mergeCell ref="B25:F25"/>
    <mergeCell ref="A13:D13"/>
    <mergeCell ref="E13:H13"/>
    <mergeCell ref="A14:D14"/>
    <mergeCell ref="A101:H103"/>
    <mergeCell ref="B35:F35"/>
    <mergeCell ref="A12:H12"/>
    <mergeCell ref="B33:F33"/>
    <mergeCell ref="A21:D21"/>
    <mergeCell ref="A22:A23"/>
    <mergeCell ref="B22:F23"/>
    <mergeCell ref="G22:H22"/>
    <mergeCell ref="A24:H24"/>
    <mergeCell ref="E14:H14"/>
    <mergeCell ref="A15:D15"/>
    <mergeCell ref="E15:H15"/>
    <mergeCell ref="A16:D16"/>
    <mergeCell ref="E16:H16"/>
    <mergeCell ref="B30:F30"/>
    <mergeCell ref="A27:H27"/>
    <mergeCell ref="B28:F28"/>
    <mergeCell ref="A98:H98"/>
    <mergeCell ref="A50:C50"/>
    <mergeCell ref="D50:H50"/>
    <mergeCell ref="A51:C51"/>
    <mergeCell ref="D51:H51"/>
    <mergeCell ref="B31:F31"/>
    <mergeCell ref="A32:H32"/>
    <mergeCell ref="B26:F26"/>
    <mergeCell ref="B29:F29"/>
    <mergeCell ref="A18:H18"/>
    <mergeCell ref="A19:B19"/>
    <mergeCell ref="C19:H19"/>
    <mergeCell ref="A38:F38"/>
    <mergeCell ref="A39:A49"/>
    <mergeCell ref="B39:H39"/>
    <mergeCell ref="B44:H44"/>
    <mergeCell ref="B49:H49"/>
    <mergeCell ref="B40:H40"/>
    <mergeCell ref="B41:H41"/>
    <mergeCell ref="B42:H42"/>
    <mergeCell ref="B43:H43"/>
    <mergeCell ref="B45:H45"/>
    <mergeCell ref="B46:H46"/>
    <mergeCell ref="B47:H47"/>
    <mergeCell ref="B48:H48"/>
    <mergeCell ref="A52:F52"/>
    <mergeCell ref="A53:A62"/>
    <mergeCell ref="B53:H53"/>
    <mergeCell ref="B56:H56"/>
    <mergeCell ref="B62:H62"/>
    <mergeCell ref="B55:H55"/>
    <mergeCell ref="B54:H54"/>
    <mergeCell ref="B57:H57"/>
    <mergeCell ref="B58:H58"/>
    <mergeCell ref="B59:H59"/>
    <mergeCell ref="A92:D92"/>
    <mergeCell ref="A84:F84"/>
    <mergeCell ref="A82:F82"/>
    <mergeCell ref="C76:H76"/>
    <mergeCell ref="C77:H77"/>
    <mergeCell ref="C78:H78"/>
    <mergeCell ref="B60:H60"/>
    <mergeCell ref="B61:H61"/>
    <mergeCell ref="A93:D93"/>
    <mergeCell ref="A85:D85"/>
    <mergeCell ref="B86:D86"/>
    <mergeCell ref="B87:D87"/>
    <mergeCell ref="B88:D88"/>
    <mergeCell ref="B89:D89"/>
    <mergeCell ref="B90:D90"/>
    <mergeCell ref="B91:D91"/>
    <mergeCell ref="A70:C70"/>
    <mergeCell ref="D70:H70"/>
    <mergeCell ref="A71:C71"/>
    <mergeCell ref="A74:B76"/>
    <mergeCell ref="A77:B78"/>
    <mergeCell ref="A81:F81"/>
    <mergeCell ref="D71:H71"/>
    <mergeCell ref="C74:H74"/>
    <mergeCell ref="C75:H75"/>
    <mergeCell ref="A63:C63"/>
    <mergeCell ref="D63:H63"/>
    <mergeCell ref="A64:C64"/>
    <mergeCell ref="A65:F65"/>
    <mergeCell ref="B68:H68"/>
    <mergeCell ref="B67:H67"/>
    <mergeCell ref="D64:H64"/>
    <mergeCell ref="A66:A69"/>
    <mergeCell ref="B66:H66"/>
    <mergeCell ref="B69:H69"/>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zoomScaleNormal="100" zoomScaleSheetLayoutView="136" workbookViewId="0"/>
  </sheetViews>
  <sheetFormatPr defaultColWidth="7.8984375" defaultRowHeight="13.8"/>
  <cols>
    <col min="1" max="1" width="8.19921875" style="312" customWidth="1"/>
    <col min="2" max="2" width="10.59765625" style="312" customWidth="1"/>
    <col min="3" max="3" width="5.19921875" style="312" customWidth="1"/>
    <col min="4" max="4" width="19.59765625" style="312" customWidth="1"/>
    <col min="5" max="5" width="8.19921875" style="312" customWidth="1"/>
    <col min="6" max="6" width="7.8984375" style="312" customWidth="1"/>
    <col min="7" max="7" width="11.5" style="312" customWidth="1"/>
    <col min="8" max="8" width="8.69921875" style="312" customWidth="1"/>
    <col min="9" max="16384" width="7.8984375" style="312"/>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131</v>
      </c>
      <c r="B5" s="993"/>
      <c r="C5" s="993"/>
      <c r="D5" s="993"/>
      <c r="E5" s="993"/>
      <c r="F5" s="993"/>
      <c r="G5" s="993"/>
      <c r="H5" s="993"/>
    </row>
    <row r="6" spans="1:8" s="423" customFormat="1" ht="17.399999999999999" customHeight="1">
      <c r="A6" s="890" t="s">
        <v>10</v>
      </c>
      <c r="B6" s="1191"/>
      <c r="C6" s="1191"/>
      <c r="D6" s="1191">
        <v>3</v>
      </c>
      <c r="E6" s="1191"/>
      <c r="F6" s="1191"/>
      <c r="G6" s="1191"/>
      <c r="H6" s="1182"/>
    </row>
    <row r="7" spans="1:8" s="423" customFormat="1" ht="17.399999999999999" customHeight="1">
      <c r="A7" s="890" t="s">
        <v>9</v>
      </c>
      <c r="B7" s="1191"/>
      <c r="C7" s="1191"/>
      <c r="D7" s="1192" t="s">
        <v>243</v>
      </c>
      <c r="E7" s="1192"/>
      <c r="F7" s="1192"/>
      <c r="G7" s="1192"/>
      <c r="H7" s="1193"/>
    </row>
    <row r="8" spans="1:8" s="423" customFormat="1" ht="17.399999999999999" customHeight="1">
      <c r="A8" s="890" t="s">
        <v>13</v>
      </c>
      <c r="B8" s="1191"/>
      <c r="C8" s="1191"/>
      <c r="D8" s="1195" t="s">
        <v>238</v>
      </c>
      <c r="E8" s="1195"/>
      <c r="F8" s="1195"/>
      <c r="G8" s="1195"/>
      <c r="H8" s="1196"/>
    </row>
    <row r="9" spans="1:8" s="423" customFormat="1" ht="17.399999999999999" customHeight="1">
      <c r="A9" s="890" t="s">
        <v>189</v>
      </c>
      <c r="B9" s="1191"/>
      <c r="C9" s="1191"/>
      <c r="D9" s="1195" t="s">
        <v>237</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1196</v>
      </c>
      <c r="F15" s="1194"/>
      <c r="G15" s="1194"/>
      <c r="H15" s="1180"/>
    </row>
    <row r="16" spans="1:8" s="423" customFormat="1" ht="17.850000000000001" customHeight="1">
      <c r="A16" s="890" t="s">
        <v>181</v>
      </c>
      <c r="B16" s="1191"/>
      <c r="C16" s="1191"/>
      <c r="D16" s="1191"/>
      <c r="E16" s="1191" t="s">
        <v>180</v>
      </c>
      <c r="F16" s="1191"/>
      <c r="G16" s="1191"/>
      <c r="H16" s="1182"/>
    </row>
    <row r="17" spans="1:15" s="423" customFormat="1" ht="10.35" customHeight="1">
      <c r="A17" s="422"/>
      <c r="B17" s="422"/>
      <c r="C17" s="422"/>
      <c r="D17" s="422"/>
      <c r="E17" s="422"/>
      <c r="F17" s="422"/>
      <c r="G17" s="422"/>
      <c r="H17" s="422"/>
    </row>
    <row r="18" spans="1:15" s="423" customFormat="1" ht="15" customHeight="1">
      <c r="A18" s="988" t="s">
        <v>179</v>
      </c>
      <c r="B18" s="988"/>
      <c r="C18" s="988"/>
      <c r="D18" s="988"/>
      <c r="E18" s="988"/>
      <c r="F18" s="988"/>
      <c r="G18" s="988"/>
      <c r="H18" s="988"/>
    </row>
    <row r="19" spans="1:15" s="423" customFormat="1" ht="39.9" customHeight="1">
      <c r="A19" s="892" t="s">
        <v>178</v>
      </c>
      <c r="B19" s="892"/>
      <c r="C19" s="932" t="s">
        <v>177</v>
      </c>
      <c r="D19" s="932"/>
      <c r="E19" s="932"/>
      <c r="F19" s="932"/>
      <c r="G19" s="932"/>
      <c r="H19" s="928"/>
    </row>
    <row r="20" spans="1:15" s="423" customFormat="1" ht="10.35" customHeight="1">
      <c r="A20" s="422"/>
      <c r="B20" s="422"/>
      <c r="C20" s="422"/>
      <c r="D20" s="422"/>
      <c r="E20" s="422"/>
      <c r="F20" s="422"/>
      <c r="G20" s="422"/>
      <c r="H20" s="422"/>
    </row>
    <row r="21" spans="1:15" s="423" customFormat="1" ht="15" customHeight="1">
      <c r="A21" s="983" t="s">
        <v>176</v>
      </c>
      <c r="B21" s="983"/>
      <c r="C21" s="983"/>
      <c r="D21" s="983"/>
      <c r="E21" s="422"/>
      <c r="F21" s="422"/>
      <c r="G21" s="422"/>
      <c r="H21" s="422"/>
    </row>
    <row r="22" spans="1:15" s="423" customFormat="1">
      <c r="A22" s="977" t="s">
        <v>175</v>
      </c>
      <c r="B22" s="934" t="s">
        <v>174</v>
      </c>
      <c r="C22" s="934"/>
      <c r="D22" s="934"/>
      <c r="E22" s="934"/>
      <c r="F22" s="934"/>
      <c r="G22" s="934" t="s">
        <v>173</v>
      </c>
      <c r="H22" s="935"/>
    </row>
    <row r="23" spans="1:15" s="423" customFormat="1" ht="38.25" customHeight="1">
      <c r="A23" s="977"/>
      <c r="B23" s="934"/>
      <c r="C23" s="934"/>
      <c r="D23" s="934"/>
      <c r="E23" s="934"/>
      <c r="F23" s="934"/>
      <c r="G23" s="501" t="s">
        <v>172</v>
      </c>
      <c r="H23" s="502" t="s">
        <v>171</v>
      </c>
    </row>
    <row r="24" spans="1:15" s="423" customFormat="1" ht="17.850000000000001" customHeight="1">
      <c r="A24" s="977" t="s">
        <v>170</v>
      </c>
      <c r="B24" s="934"/>
      <c r="C24" s="934"/>
      <c r="D24" s="934"/>
      <c r="E24" s="934"/>
      <c r="F24" s="934"/>
      <c r="G24" s="934"/>
      <c r="H24" s="935"/>
    </row>
    <row r="25" spans="1:15" s="423" customFormat="1" ht="35.25" customHeight="1">
      <c r="A25" s="567" t="s">
        <v>1337</v>
      </c>
      <c r="B25" s="932" t="s">
        <v>2783</v>
      </c>
      <c r="C25" s="932"/>
      <c r="D25" s="932"/>
      <c r="E25" s="932"/>
      <c r="F25" s="932"/>
      <c r="G25" s="501" t="s">
        <v>241</v>
      </c>
      <c r="H25" s="431" t="s">
        <v>164</v>
      </c>
      <c r="I25" s="422"/>
      <c r="J25" s="422"/>
      <c r="K25" s="422"/>
      <c r="L25" s="422"/>
      <c r="M25" s="422"/>
      <c r="N25" s="422"/>
      <c r="O25" s="422"/>
    </row>
    <row r="26" spans="1:15" s="423" customFormat="1" ht="41.25" customHeight="1">
      <c r="A26" s="567" t="s">
        <v>1336</v>
      </c>
      <c r="B26" s="932" t="s">
        <v>2784</v>
      </c>
      <c r="C26" s="932"/>
      <c r="D26" s="932"/>
      <c r="E26" s="932"/>
      <c r="F26" s="932"/>
      <c r="G26" s="501" t="s">
        <v>559</v>
      </c>
      <c r="H26" s="431" t="s">
        <v>162</v>
      </c>
      <c r="I26" s="449"/>
      <c r="J26" s="449"/>
      <c r="K26" s="449"/>
      <c r="L26" s="449"/>
      <c r="M26" s="449"/>
      <c r="N26" s="449"/>
      <c r="O26" s="422"/>
    </row>
    <row r="27" spans="1:15" s="423" customFormat="1" ht="17.850000000000001" customHeight="1">
      <c r="A27" s="977" t="s">
        <v>167</v>
      </c>
      <c r="B27" s="934"/>
      <c r="C27" s="934"/>
      <c r="D27" s="934"/>
      <c r="E27" s="934"/>
      <c r="F27" s="934"/>
      <c r="G27" s="934"/>
      <c r="H27" s="935"/>
      <c r="I27" s="422"/>
      <c r="J27" s="422"/>
      <c r="K27" s="422"/>
      <c r="L27" s="422"/>
      <c r="M27" s="422"/>
      <c r="N27" s="422"/>
      <c r="O27" s="422"/>
    </row>
    <row r="28" spans="1:15" s="423" customFormat="1" ht="35.25" customHeight="1">
      <c r="A28" s="567" t="s">
        <v>1335</v>
      </c>
      <c r="B28" s="932" t="s">
        <v>1334</v>
      </c>
      <c r="C28" s="932"/>
      <c r="D28" s="932"/>
      <c r="E28" s="932"/>
      <c r="F28" s="932"/>
      <c r="G28" s="501" t="s">
        <v>166</v>
      </c>
      <c r="H28" s="431" t="s">
        <v>164</v>
      </c>
      <c r="I28" s="422"/>
      <c r="J28" s="422"/>
      <c r="K28" s="422"/>
      <c r="L28" s="422"/>
      <c r="M28" s="422"/>
      <c r="N28" s="422"/>
      <c r="O28" s="422"/>
    </row>
    <row r="29" spans="1:15" s="423" customFormat="1" ht="20.100000000000001" customHeight="1">
      <c r="A29" s="567" t="s">
        <v>1333</v>
      </c>
      <c r="B29" s="932" t="s">
        <v>1332</v>
      </c>
      <c r="C29" s="932"/>
      <c r="D29" s="932"/>
      <c r="E29" s="932"/>
      <c r="F29" s="932"/>
      <c r="G29" s="501" t="s">
        <v>560</v>
      </c>
      <c r="H29" s="431" t="s">
        <v>162</v>
      </c>
      <c r="I29" s="422"/>
      <c r="J29" s="422"/>
      <c r="K29" s="422"/>
      <c r="L29" s="422"/>
      <c r="M29" s="422"/>
      <c r="N29" s="422"/>
      <c r="O29" s="422"/>
    </row>
    <row r="30" spans="1:15" s="423" customFormat="1" ht="20.100000000000001" customHeight="1">
      <c r="A30" s="567" t="s">
        <v>1331</v>
      </c>
      <c r="B30" s="928" t="s">
        <v>1330</v>
      </c>
      <c r="C30" s="892"/>
      <c r="D30" s="892"/>
      <c r="E30" s="892"/>
      <c r="F30" s="1108"/>
      <c r="G30" s="501" t="s">
        <v>560</v>
      </c>
      <c r="H30" s="431" t="s">
        <v>162</v>
      </c>
    </row>
    <row r="31" spans="1:15" s="423" customFormat="1" ht="17.850000000000001" customHeight="1">
      <c r="A31" s="977" t="s">
        <v>163</v>
      </c>
      <c r="B31" s="934"/>
      <c r="C31" s="934"/>
      <c r="D31" s="934"/>
      <c r="E31" s="934"/>
      <c r="F31" s="934"/>
      <c r="G31" s="934"/>
      <c r="H31" s="935"/>
    </row>
    <row r="32" spans="1:15" s="423" customFormat="1" ht="36.75" customHeight="1">
      <c r="A32" s="567" t="s">
        <v>1329</v>
      </c>
      <c r="B32" s="932" t="s">
        <v>1328</v>
      </c>
      <c r="C32" s="932"/>
      <c r="D32" s="932"/>
      <c r="E32" s="932"/>
      <c r="F32" s="932"/>
      <c r="G32" s="501" t="s">
        <v>265</v>
      </c>
      <c r="H32" s="431" t="s">
        <v>164</v>
      </c>
    </row>
    <row r="33" spans="1:8" s="423" customFormat="1" ht="34.5" customHeight="1">
      <c r="A33" s="567" t="s">
        <v>1327</v>
      </c>
      <c r="B33" s="932" t="s">
        <v>1326</v>
      </c>
      <c r="C33" s="932"/>
      <c r="D33" s="932"/>
      <c r="E33" s="932"/>
      <c r="F33" s="932"/>
      <c r="G33" s="501" t="s">
        <v>223</v>
      </c>
      <c r="H33" s="431" t="s">
        <v>162</v>
      </c>
    </row>
    <row r="34" spans="1:8" ht="10.199999999999999" customHeight="1">
      <c r="A34" s="554"/>
      <c r="B34" s="554"/>
      <c r="C34" s="554"/>
      <c r="D34" s="554"/>
      <c r="E34" s="554"/>
      <c r="F34" s="554"/>
      <c r="G34" s="554"/>
      <c r="H34" s="554"/>
    </row>
    <row r="35" spans="1:8" ht="15" customHeight="1">
      <c r="A35" s="411" t="s">
        <v>161</v>
      </c>
      <c r="B35" s="554"/>
      <c r="C35" s="554"/>
      <c r="D35" s="554"/>
      <c r="E35" s="554"/>
      <c r="F35" s="554"/>
      <c r="G35" s="554"/>
      <c r="H35" s="554"/>
    </row>
    <row r="36" spans="1:8" s="314" customFormat="1" ht="17.7" customHeight="1">
      <c r="A36" s="1484" t="s">
        <v>160</v>
      </c>
      <c r="B36" s="1484"/>
      <c r="C36" s="1484"/>
      <c r="D36" s="1484"/>
      <c r="E36" s="1484"/>
      <c r="F36" s="1484"/>
      <c r="G36" s="632">
        <v>9</v>
      </c>
      <c r="H36" s="637" t="s">
        <v>140</v>
      </c>
    </row>
    <row r="37" spans="1:8" ht="33" customHeight="1">
      <c r="A37" s="1486" t="s">
        <v>158</v>
      </c>
      <c r="B37" s="1413" t="s">
        <v>1325</v>
      </c>
      <c r="C37" s="1433"/>
      <c r="D37" s="1433"/>
      <c r="E37" s="1433"/>
      <c r="F37" s="1433"/>
      <c r="G37" s="1433"/>
      <c r="H37" s="1433"/>
    </row>
    <row r="38" spans="1:8" ht="31.2" customHeight="1">
      <c r="A38" s="1487"/>
      <c r="B38" s="1413" t="s">
        <v>1324</v>
      </c>
      <c r="C38" s="1433"/>
      <c r="D38" s="1433"/>
      <c r="E38" s="1433"/>
      <c r="F38" s="1433"/>
      <c r="G38" s="1433"/>
      <c r="H38" s="1433"/>
    </row>
    <row r="39" spans="1:8" ht="28.5" customHeight="1">
      <c r="A39" s="1487"/>
      <c r="B39" s="1413" t="s">
        <v>1323</v>
      </c>
      <c r="C39" s="1433"/>
      <c r="D39" s="1433"/>
      <c r="E39" s="1433"/>
      <c r="F39" s="1433"/>
      <c r="G39" s="1433"/>
      <c r="H39" s="1433"/>
    </row>
    <row r="40" spans="1:8" ht="16.95" customHeight="1">
      <c r="A40" s="1487"/>
      <c r="B40" s="1413" t="s">
        <v>1322</v>
      </c>
      <c r="C40" s="1433"/>
      <c r="D40" s="1433"/>
      <c r="E40" s="1433"/>
      <c r="F40" s="1433"/>
      <c r="G40" s="1433"/>
      <c r="H40" s="1433"/>
    </row>
    <row r="41" spans="1:8" ht="29.7" customHeight="1">
      <c r="A41" s="1487"/>
      <c r="B41" s="1413" t="s">
        <v>1321</v>
      </c>
      <c r="C41" s="1433"/>
      <c r="D41" s="1433"/>
      <c r="E41" s="1433"/>
      <c r="F41" s="1433"/>
      <c r="G41" s="1433"/>
      <c r="H41" s="1433"/>
    </row>
    <row r="42" spans="1:8" ht="17.25" customHeight="1">
      <c r="A42" s="1487"/>
      <c r="B42" s="1413" t="s">
        <v>1320</v>
      </c>
      <c r="C42" s="1433"/>
      <c r="D42" s="1433"/>
      <c r="E42" s="1433"/>
      <c r="F42" s="1433"/>
      <c r="G42" s="1433"/>
      <c r="H42" s="1433"/>
    </row>
    <row r="43" spans="1:8">
      <c r="A43" s="1491" t="s">
        <v>157</v>
      </c>
      <c r="B43" s="1421"/>
      <c r="C43" s="1421"/>
      <c r="D43" s="1481" t="s">
        <v>1319</v>
      </c>
      <c r="E43" s="1481"/>
      <c r="F43" s="1481"/>
      <c r="G43" s="1481"/>
      <c r="H43" s="1482"/>
    </row>
    <row r="44" spans="1:8" ht="52.5" customHeight="1">
      <c r="A44" s="1483" t="s">
        <v>156</v>
      </c>
      <c r="B44" s="1434"/>
      <c r="C44" s="1435"/>
      <c r="D44" s="1413" t="s">
        <v>1318</v>
      </c>
      <c r="E44" s="1433"/>
      <c r="F44" s="1433"/>
      <c r="G44" s="1433"/>
      <c r="H44" s="1433"/>
    </row>
    <row r="45" spans="1:8" s="314" customFormat="1" ht="17.7" customHeight="1">
      <c r="A45" s="1484" t="s">
        <v>159</v>
      </c>
      <c r="B45" s="1484"/>
      <c r="C45" s="1484"/>
      <c r="D45" s="1485"/>
      <c r="E45" s="1485"/>
      <c r="F45" s="1485"/>
      <c r="G45" s="318">
        <v>15</v>
      </c>
      <c r="H45" s="317" t="s">
        <v>140</v>
      </c>
    </row>
    <row r="46" spans="1:8" ht="17.25" customHeight="1">
      <c r="A46" s="1486" t="s">
        <v>158</v>
      </c>
      <c r="B46" s="1492" t="s">
        <v>1317</v>
      </c>
      <c r="C46" s="1492"/>
      <c r="D46" s="1492"/>
      <c r="E46" s="1492"/>
      <c r="F46" s="1492"/>
      <c r="G46" s="1492"/>
      <c r="H46" s="1489"/>
    </row>
    <row r="47" spans="1:8" ht="17.25" customHeight="1">
      <c r="A47" s="1487"/>
      <c r="B47" s="1492" t="s">
        <v>1316</v>
      </c>
      <c r="C47" s="1492"/>
      <c r="D47" s="1492"/>
      <c r="E47" s="1492"/>
      <c r="F47" s="1492"/>
      <c r="G47" s="1492"/>
      <c r="H47" s="1489"/>
    </row>
    <row r="48" spans="1:8" ht="17.25" customHeight="1">
      <c r="A48" s="1487"/>
      <c r="B48" s="1492" t="s">
        <v>1315</v>
      </c>
      <c r="C48" s="1492"/>
      <c r="D48" s="1492"/>
      <c r="E48" s="1492"/>
      <c r="F48" s="1492"/>
      <c r="G48" s="1492"/>
      <c r="H48" s="1489"/>
    </row>
    <row r="49" spans="1:8" ht="17.25" customHeight="1">
      <c r="A49" s="1487"/>
      <c r="B49" s="1492" t="s">
        <v>1314</v>
      </c>
      <c r="C49" s="1492"/>
      <c r="D49" s="1492"/>
      <c r="E49" s="1492"/>
      <c r="F49" s="1492"/>
      <c r="G49" s="1492"/>
      <c r="H49" s="1489"/>
    </row>
    <row r="50" spans="1:8" ht="17.25" customHeight="1">
      <c r="A50" s="1487"/>
      <c r="B50" s="1489" t="s">
        <v>1313</v>
      </c>
      <c r="C50" s="1490"/>
      <c r="D50" s="1490"/>
      <c r="E50" s="1490"/>
      <c r="F50" s="1490"/>
      <c r="G50" s="1490"/>
      <c r="H50" s="1490"/>
    </row>
    <row r="51" spans="1:8" ht="17.25" customHeight="1">
      <c r="A51" s="1487"/>
      <c r="B51" s="1489" t="s">
        <v>1312</v>
      </c>
      <c r="C51" s="1490"/>
      <c r="D51" s="1490"/>
      <c r="E51" s="1490"/>
      <c r="F51" s="1490"/>
      <c r="G51" s="1490"/>
      <c r="H51" s="1490"/>
    </row>
    <row r="52" spans="1:8" ht="17.25" customHeight="1">
      <c r="A52" s="1488"/>
      <c r="B52" s="1493" t="s">
        <v>1311</v>
      </c>
      <c r="C52" s="1493"/>
      <c r="D52" s="1493"/>
      <c r="E52" s="1493"/>
      <c r="F52" s="1493"/>
      <c r="G52" s="1493"/>
      <c r="H52" s="1494"/>
    </row>
    <row r="53" spans="1:8">
      <c r="A53" s="1491" t="s">
        <v>157</v>
      </c>
      <c r="B53" s="1421"/>
      <c r="C53" s="1421"/>
      <c r="D53" s="1195" t="s">
        <v>2785</v>
      </c>
      <c r="E53" s="1195"/>
      <c r="F53" s="1195"/>
      <c r="G53" s="1195"/>
      <c r="H53" s="1196"/>
    </row>
    <row r="54" spans="1:8" ht="27.75" customHeight="1">
      <c r="A54" s="1483" t="s">
        <v>156</v>
      </c>
      <c r="B54" s="1434"/>
      <c r="C54" s="1434"/>
      <c r="D54" s="1424" t="s">
        <v>1310</v>
      </c>
      <c r="E54" s="1424"/>
      <c r="F54" s="1424"/>
      <c r="G54" s="1424"/>
      <c r="H54" s="1428"/>
    </row>
    <row r="55" spans="1:8" ht="10.199999999999999" customHeight="1">
      <c r="A55" s="554"/>
      <c r="B55" s="554"/>
      <c r="C55" s="554"/>
      <c r="D55" s="554"/>
      <c r="E55" s="554"/>
      <c r="F55" s="554"/>
      <c r="G55" s="554"/>
      <c r="H55" s="554"/>
    </row>
    <row r="56" spans="1:8" ht="15" customHeight="1">
      <c r="A56" s="411" t="s">
        <v>155</v>
      </c>
      <c r="B56" s="554"/>
      <c r="C56" s="554"/>
      <c r="D56" s="554"/>
      <c r="E56" s="554"/>
      <c r="F56" s="554"/>
      <c r="G56" s="554"/>
      <c r="H56" s="554"/>
    </row>
    <row r="57" spans="1:8" ht="34.5" customHeight="1">
      <c r="A57" s="1490" t="s">
        <v>154</v>
      </c>
      <c r="B57" s="1500"/>
      <c r="C57" s="1412" t="s">
        <v>1309</v>
      </c>
      <c r="D57" s="1412"/>
      <c r="E57" s="1412"/>
      <c r="F57" s="1412"/>
      <c r="G57" s="1412"/>
      <c r="H57" s="1413"/>
    </row>
    <row r="58" spans="1:8" ht="39" customHeight="1">
      <c r="A58" s="1490"/>
      <c r="B58" s="1500"/>
      <c r="C58" s="1413" t="s">
        <v>1308</v>
      </c>
      <c r="D58" s="1433"/>
      <c r="E58" s="1433"/>
      <c r="F58" s="1433"/>
      <c r="G58" s="1433"/>
      <c r="H58" s="1433"/>
    </row>
    <row r="59" spans="1:8" ht="27" customHeight="1">
      <c r="A59" s="1490"/>
      <c r="B59" s="1500"/>
      <c r="C59" s="1412" t="s">
        <v>1307</v>
      </c>
      <c r="D59" s="1412"/>
      <c r="E59" s="1412"/>
      <c r="F59" s="1412"/>
      <c r="G59" s="1412"/>
      <c r="H59" s="1413"/>
    </row>
    <row r="60" spans="1:8" ht="34.5" customHeight="1">
      <c r="A60" s="1495" t="s">
        <v>153</v>
      </c>
      <c r="B60" s="1496"/>
      <c r="C60" s="1412" t="s">
        <v>1306</v>
      </c>
      <c r="D60" s="1412"/>
      <c r="E60" s="1412"/>
      <c r="F60" s="1412"/>
      <c r="G60" s="1412"/>
      <c r="H60" s="1413"/>
    </row>
    <row r="61" spans="1:8" ht="39" customHeight="1">
      <c r="A61" s="1497"/>
      <c r="B61" s="1498"/>
      <c r="C61" s="1412" t="s">
        <v>1305</v>
      </c>
      <c r="D61" s="1412"/>
      <c r="E61" s="1412"/>
      <c r="F61" s="1412"/>
      <c r="G61" s="1412"/>
      <c r="H61" s="1413"/>
    </row>
    <row r="62" spans="1:8" ht="10.199999999999999" customHeight="1">
      <c r="A62" s="554"/>
      <c r="B62" s="554"/>
      <c r="C62" s="554"/>
      <c r="D62" s="554"/>
      <c r="E62" s="554"/>
      <c r="F62" s="554"/>
      <c r="G62" s="554"/>
      <c r="H62" s="554"/>
    </row>
    <row r="63" spans="1:8" ht="15" customHeight="1">
      <c r="A63" s="411" t="s">
        <v>152</v>
      </c>
      <c r="B63" s="411"/>
      <c r="C63" s="411"/>
      <c r="D63" s="411"/>
      <c r="E63" s="411"/>
      <c r="F63" s="411"/>
      <c r="G63" s="554"/>
      <c r="H63" s="554"/>
    </row>
    <row r="64" spans="1:8" ht="16.2">
      <c r="A64" s="1490" t="s">
        <v>151</v>
      </c>
      <c r="B64" s="1490"/>
      <c r="C64" s="1490"/>
      <c r="D64" s="1490"/>
      <c r="E64" s="1490"/>
      <c r="F64" s="1490"/>
      <c r="G64" s="638">
        <v>2.7</v>
      </c>
      <c r="H64" s="639" t="s">
        <v>139</v>
      </c>
    </row>
    <row r="65" spans="1:8" ht="16.2">
      <c r="A65" s="1490" t="s">
        <v>150</v>
      </c>
      <c r="B65" s="1490"/>
      <c r="C65" s="1490"/>
      <c r="D65" s="1490"/>
      <c r="E65" s="1490"/>
      <c r="F65" s="1490"/>
      <c r="G65" s="638">
        <v>0.3</v>
      </c>
      <c r="H65" s="639" t="s">
        <v>139</v>
      </c>
    </row>
    <row r="66" spans="1:8">
      <c r="A66" s="553"/>
      <c r="B66" s="553"/>
      <c r="C66" s="553"/>
      <c r="D66" s="553"/>
      <c r="E66" s="553"/>
      <c r="F66" s="553"/>
      <c r="G66" s="640"/>
      <c r="H66" s="639"/>
    </row>
    <row r="67" spans="1:8">
      <c r="A67" s="1499" t="s">
        <v>149</v>
      </c>
      <c r="B67" s="1499"/>
      <c r="C67" s="1499"/>
      <c r="D67" s="1499"/>
      <c r="E67" s="1499"/>
      <c r="F67" s="1499"/>
      <c r="G67" s="641"/>
      <c r="H67" s="640"/>
    </row>
    <row r="68" spans="1:8" ht="17.7" customHeight="1">
      <c r="A68" s="1433" t="s">
        <v>148</v>
      </c>
      <c r="B68" s="1433"/>
      <c r="C68" s="1433"/>
      <c r="D68" s="1433"/>
      <c r="E68" s="639">
        <f>SUM(E69:E74)</f>
        <v>30</v>
      </c>
      <c r="F68" s="639" t="s">
        <v>140</v>
      </c>
      <c r="G68" s="642">
        <f>E68/25</f>
        <v>1.2</v>
      </c>
      <c r="H68" s="639" t="s">
        <v>139</v>
      </c>
    </row>
    <row r="69" spans="1:8" ht="17.7" customHeight="1">
      <c r="A69" s="554" t="s">
        <v>12</v>
      </c>
      <c r="B69" s="1490" t="s">
        <v>14</v>
      </c>
      <c r="C69" s="1490"/>
      <c r="D69" s="1490"/>
      <c r="E69" s="639">
        <v>9</v>
      </c>
      <c r="F69" s="639" t="s">
        <v>140</v>
      </c>
      <c r="G69" s="319"/>
      <c r="H69" s="331"/>
    </row>
    <row r="70" spans="1:8" ht="17.7" customHeight="1">
      <c r="A70" s="554"/>
      <c r="B70" s="1490" t="s">
        <v>147</v>
      </c>
      <c r="C70" s="1490"/>
      <c r="D70" s="1490"/>
      <c r="E70" s="639">
        <v>15</v>
      </c>
      <c r="F70" s="639" t="s">
        <v>140</v>
      </c>
      <c r="G70" s="319"/>
      <c r="H70" s="331"/>
    </row>
    <row r="71" spans="1:8" ht="17.7" customHeight="1">
      <c r="A71" s="554"/>
      <c r="B71" s="1490" t="s">
        <v>146</v>
      </c>
      <c r="C71" s="1490"/>
      <c r="D71" s="1490"/>
      <c r="E71" s="639">
        <v>3</v>
      </c>
      <c r="F71" s="639" t="s">
        <v>140</v>
      </c>
      <c r="G71" s="319"/>
      <c r="H71" s="331"/>
    </row>
    <row r="72" spans="1:8" ht="17.7" customHeight="1">
      <c r="A72" s="554"/>
      <c r="B72" s="1490" t="s">
        <v>145</v>
      </c>
      <c r="C72" s="1490"/>
      <c r="D72" s="1490"/>
      <c r="E72" s="639">
        <v>0</v>
      </c>
      <c r="F72" s="639" t="s">
        <v>140</v>
      </c>
      <c r="G72" s="319"/>
      <c r="H72" s="331"/>
    </row>
    <row r="73" spans="1:8" ht="17.7" customHeight="1">
      <c r="A73" s="554"/>
      <c r="B73" s="1490" t="s">
        <v>144</v>
      </c>
      <c r="C73" s="1490"/>
      <c r="D73" s="1490"/>
      <c r="E73" s="639">
        <v>0</v>
      </c>
      <c r="F73" s="639" t="s">
        <v>140</v>
      </c>
      <c r="G73" s="319"/>
      <c r="H73" s="331"/>
    </row>
    <row r="74" spans="1:8" ht="17.7" customHeight="1">
      <c r="A74" s="554"/>
      <c r="B74" s="1490" t="s">
        <v>143</v>
      </c>
      <c r="C74" s="1490"/>
      <c r="D74" s="1490"/>
      <c r="E74" s="639">
        <v>3</v>
      </c>
      <c r="F74" s="639" t="s">
        <v>140</v>
      </c>
      <c r="G74" s="319"/>
      <c r="H74" s="331"/>
    </row>
    <row r="75" spans="1:8" ht="31.2" customHeight="1">
      <c r="A75" s="1433" t="s">
        <v>142</v>
      </c>
      <c r="B75" s="1433"/>
      <c r="C75" s="1433"/>
      <c r="D75" s="1433"/>
      <c r="E75" s="639">
        <v>0</v>
      </c>
      <c r="F75" s="639" t="s">
        <v>140</v>
      </c>
      <c r="G75" s="642">
        <v>0</v>
      </c>
      <c r="H75" s="639" t="s">
        <v>139</v>
      </c>
    </row>
    <row r="76" spans="1:8" ht="17.7" customHeight="1">
      <c r="A76" s="1490" t="s">
        <v>141</v>
      </c>
      <c r="B76" s="1490"/>
      <c r="C76" s="1490"/>
      <c r="D76" s="1490"/>
      <c r="E76" s="639">
        <f>G76*25</f>
        <v>45</v>
      </c>
      <c r="F76" s="639" t="s">
        <v>140</v>
      </c>
      <c r="G76" s="642">
        <f>D6-G75-G68</f>
        <v>1.8</v>
      </c>
      <c r="H76" s="639" t="s">
        <v>139</v>
      </c>
    </row>
    <row r="77" spans="1:8" ht="10.199999999999999" customHeight="1"/>
    <row r="80" spans="1:8">
      <c r="A80" s="312" t="s">
        <v>138</v>
      </c>
    </row>
    <row r="81" spans="1:8" ht="16.2">
      <c r="A81" s="1479" t="s">
        <v>137</v>
      </c>
      <c r="B81" s="1479"/>
      <c r="C81" s="1479"/>
      <c r="D81" s="1479"/>
      <c r="E81" s="1479"/>
      <c r="F81" s="1479"/>
      <c r="G81" s="1479"/>
      <c r="H81" s="1479"/>
    </row>
    <row r="82" spans="1:8">
      <c r="A82" s="312" t="s">
        <v>136</v>
      </c>
    </row>
    <row r="84" spans="1:8">
      <c r="A84" s="1480" t="s">
        <v>135</v>
      </c>
      <c r="B84" s="1480"/>
      <c r="C84" s="1480"/>
      <c r="D84" s="1480"/>
      <c r="E84" s="1480"/>
      <c r="F84" s="1480"/>
      <c r="G84" s="1480"/>
      <c r="H84" s="1480"/>
    </row>
    <row r="85" spans="1:8">
      <c r="A85" s="1480"/>
      <c r="B85" s="1480"/>
      <c r="C85" s="1480"/>
      <c r="D85" s="1480"/>
      <c r="E85" s="1480"/>
      <c r="F85" s="1480"/>
      <c r="G85" s="1480"/>
      <c r="H85" s="1480"/>
    </row>
    <row r="86" spans="1:8">
      <c r="A86" s="1480"/>
      <c r="B86" s="1480"/>
      <c r="C86" s="1480"/>
      <c r="D86" s="1480"/>
      <c r="E86" s="1480"/>
      <c r="F86" s="1480"/>
      <c r="G86" s="1480"/>
      <c r="H86" s="1480"/>
    </row>
  </sheetData>
  <mergeCells count="83">
    <mergeCell ref="A57:B59"/>
    <mergeCell ref="C57:H57"/>
    <mergeCell ref="C59:H59"/>
    <mergeCell ref="C58:H58"/>
    <mergeCell ref="D54:H54"/>
    <mergeCell ref="A76:D76"/>
    <mergeCell ref="A68:D68"/>
    <mergeCell ref="B69:D69"/>
    <mergeCell ref="B70:D70"/>
    <mergeCell ref="B71:D71"/>
    <mergeCell ref="B72:D72"/>
    <mergeCell ref="B73:D73"/>
    <mergeCell ref="B74:D74"/>
    <mergeCell ref="A75:D75"/>
    <mergeCell ref="A60:B61"/>
    <mergeCell ref="A67:F67"/>
    <mergeCell ref="A36:F36"/>
    <mergeCell ref="A37:A42"/>
    <mergeCell ref="B37:H37"/>
    <mergeCell ref="B42:H42"/>
    <mergeCell ref="B38:H38"/>
    <mergeCell ref="B39:H39"/>
    <mergeCell ref="B40:H40"/>
    <mergeCell ref="B41:H41"/>
    <mergeCell ref="A43:C43"/>
    <mergeCell ref="B47:H47"/>
    <mergeCell ref="C60:H60"/>
    <mergeCell ref="C61:H61"/>
    <mergeCell ref="A64:F64"/>
    <mergeCell ref="A65:F65"/>
    <mergeCell ref="B28:F28"/>
    <mergeCell ref="D43:H43"/>
    <mergeCell ref="A44:C44"/>
    <mergeCell ref="D44:H44"/>
    <mergeCell ref="A54:C54"/>
    <mergeCell ref="A45:F45"/>
    <mergeCell ref="A46:A52"/>
    <mergeCell ref="B50:H50"/>
    <mergeCell ref="B51:H51"/>
    <mergeCell ref="A53:C53"/>
    <mergeCell ref="D53:H53"/>
    <mergeCell ref="B46:H46"/>
    <mergeCell ref="B49:H49"/>
    <mergeCell ref="B52:H52"/>
    <mergeCell ref="B48:H48"/>
    <mergeCell ref="A2:H2"/>
    <mergeCell ref="A5:H5"/>
    <mergeCell ref="A6:C6"/>
    <mergeCell ref="D6:H6"/>
    <mergeCell ref="A7:C7"/>
    <mergeCell ref="D7:H7"/>
    <mergeCell ref="A84:H86"/>
    <mergeCell ref="B33:F33"/>
    <mergeCell ref="A12:H12"/>
    <mergeCell ref="A8:C8"/>
    <mergeCell ref="A16:D16"/>
    <mergeCell ref="E16:H16"/>
    <mergeCell ref="B26:F26"/>
    <mergeCell ref="A13:D13"/>
    <mergeCell ref="E13:H13"/>
    <mergeCell ref="A14:D14"/>
    <mergeCell ref="E14:H14"/>
    <mergeCell ref="A15:D15"/>
    <mergeCell ref="E15:H15"/>
    <mergeCell ref="A18:H18"/>
    <mergeCell ref="A19:B19"/>
    <mergeCell ref="C19:H19"/>
    <mergeCell ref="A81:H81"/>
    <mergeCell ref="B30:F30"/>
    <mergeCell ref="A31:H31"/>
    <mergeCell ref="D8:H8"/>
    <mergeCell ref="A9:C9"/>
    <mergeCell ref="D9:H9"/>
    <mergeCell ref="A11:H11"/>
    <mergeCell ref="B32:F32"/>
    <mergeCell ref="A21:D21"/>
    <mergeCell ref="A22:A23"/>
    <mergeCell ref="B22:F23"/>
    <mergeCell ref="G22:H22"/>
    <mergeCell ref="A24:H24"/>
    <mergeCell ref="B25:F25"/>
    <mergeCell ref="B29:F29"/>
    <mergeCell ref="A27:H2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Normal="100" zoomScaleSheetLayoutView="142" workbookViewId="0"/>
  </sheetViews>
  <sheetFormatPr defaultColWidth="8" defaultRowHeight="13.8"/>
  <cols>
    <col min="1" max="2" width="9.59765625" style="320" customWidth="1"/>
    <col min="3" max="6" width="8" style="320" customWidth="1"/>
    <col min="7" max="7" width="10.3984375" style="320" customWidth="1"/>
    <col min="8" max="8" width="9.59765625" style="320" customWidth="1"/>
    <col min="9" max="9" width="7.8984375" style="320" customWidth="1"/>
    <col min="10" max="16384" width="8" style="320"/>
  </cols>
  <sheetData>
    <row r="1" spans="1:9" s="432" customFormat="1" ht="14.25" customHeight="1"/>
    <row r="2" spans="1:9" s="433" customFormat="1" ht="14.25" customHeight="1">
      <c r="A2" s="1018" t="s">
        <v>192</v>
      </c>
      <c r="B2" s="1018"/>
      <c r="C2" s="1018"/>
      <c r="D2" s="1018"/>
      <c r="E2" s="1018"/>
      <c r="F2" s="1018"/>
      <c r="G2" s="1018"/>
      <c r="H2" s="1018"/>
      <c r="I2" s="1018"/>
    </row>
    <row r="3" spans="1:9" s="433" customFormat="1" ht="14.25" customHeight="1">
      <c r="A3" s="450"/>
      <c r="B3" s="450"/>
      <c r="C3" s="450"/>
      <c r="D3" s="450"/>
      <c r="E3" s="450"/>
      <c r="F3" s="450"/>
      <c r="G3" s="450"/>
      <c r="H3" s="450"/>
      <c r="I3" s="450"/>
    </row>
    <row r="4" spans="1:9" s="433" customFormat="1" ht="14.25" customHeight="1">
      <c r="A4" s="451" t="s">
        <v>191</v>
      </c>
      <c r="B4" s="450"/>
      <c r="C4" s="450"/>
      <c r="D4" s="450"/>
      <c r="E4" s="450"/>
      <c r="F4" s="450"/>
      <c r="G4" s="450"/>
      <c r="H4" s="450"/>
      <c r="I4" s="450"/>
    </row>
    <row r="5" spans="1:9" s="432" customFormat="1" ht="17.399999999999999" customHeight="1">
      <c r="A5" s="432" t="s">
        <v>63</v>
      </c>
    </row>
    <row r="6" spans="1:9" s="432" customFormat="1" ht="17.399999999999999" customHeight="1">
      <c r="A6" s="890" t="s">
        <v>10</v>
      </c>
      <c r="B6" s="1191"/>
      <c r="C6" s="1191"/>
      <c r="D6" s="1191">
        <v>3</v>
      </c>
      <c r="E6" s="1191"/>
      <c r="F6" s="1191"/>
      <c r="G6" s="1191"/>
      <c r="H6" s="1191"/>
      <c r="I6" s="1182"/>
    </row>
    <row r="7" spans="1:9" s="432" customFormat="1" ht="17.399999999999999" customHeight="1">
      <c r="A7" s="890" t="s">
        <v>9</v>
      </c>
      <c r="B7" s="1191"/>
      <c r="C7" s="1191"/>
      <c r="D7" s="1191" t="s">
        <v>243</v>
      </c>
      <c r="E7" s="1191"/>
      <c r="F7" s="1191"/>
      <c r="G7" s="1191"/>
      <c r="H7" s="1191"/>
      <c r="I7" s="1182"/>
    </row>
    <row r="8" spans="1:9" s="432" customFormat="1" ht="17.399999999999999" customHeight="1">
      <c r="A8" s="890" t="s">
        <v>13</v>
      </c>
      <c r="B8" s="1191"/>
      <c r="C8" s="1191"/>
      <c r="D8" s="1191" t="s">
        <v>190</v>
      </c>
      <c r="E8" s="1191"/>
      <c r="F8" s="1191"/>
      <c r="G8" s="1191"/>
      <c r="H8" s="1191"/>
      <c r="I8" s="1182"/>
    </row>
    <row r="9" spans="1:9" s="432" customFormat="1" ht="17.399999999999999" customHeight="1">
      <c r="A9" s="890" t="s">
        <v>189</v>
      </c>
      <c r="B9" s="1191"/>
      <c r="C9" s="1191"/>
      <c r="D9" s="1182" t="s">
        <v>2164</v>
      </c>
      <c r="E9" s="889"/>
      <c r="F9" s="889"/>
      <c r="G9" s="889"/>
      <c r="H9" s="889"/>
      <c r="I9" s="889"/>
    </row>
    <row r="10" spans="1:9" s="432" customFormat="1" ht="14.25" customHeight="1">
      <c r="A10" s="444"/>
      <c r="B10" s="444"/>
      <c r="C10" s="444"/>
      <c r="D10" s="444"/>
      <c r="E10" s="444"/>
      <c r="F10" s="444"/>
      <c r="G10" s="444"/>
      <c r="H10" s="444"/>
      <c r="I10" s="444"/>
    </row>
    <row r="11" spans="1:9" s="432" customFormat="1" ht="14.25" customHeight="1">
      <c r="A11" s="1504" t="s">
        <v>188</v>
      </c>
      <c r="B11" s="1504"/>
      <c r="C11" s="1504"/>
      <c r="D11" s="1504"/>
      <c r="E11" s="1504"/>
      <c r="F11" s="1504"/>
      <c r="G11" s="1504"/>
      <c r="H11" s="1504"/>
      <c r="I11" s="1504"/>
    </row>
    <row r="12" spans="1:9" s="432" customFormat="1" ht="14.25" customHeight="1">
      <c r="A12" s="1151" t="s">
        <v>1008</v>
      </c>
      <c r="B12" s="1151"/>
      <c r="C12" s="1151"/>
      <c r="D12" s="1151"/>
      <c r="E12" s="1151"/>
      <c r="F12" s="1151"/>
      <c r="G12" s="1151"/>
      <c r="H12" s="1151"/>
      <c r="I12" s="1151"/>
    </row>
    <row r="13" spans="1:9" s="432" customFormat="1" ht="17.399999999999999" customHeight="1">
      <c r="A13" s="890" t="s">
        <v>186</v>
      </c>
      <c r="B13" s="1191"/>
      <c r="C13" s="1191"/>
      <c r="D13" s="1191"/>
      <c r="E13" s="1191"/>
      <c r="F13" s="1191" t="s">
        <v>185</v>
      </c>
      <c r="G13" s="1191"/>
      <c r="H13" s="1191"/>
      <c r="I13" s="1182"/>
    </row>
    <row r="14" spans="1:9" s="432" customFormat="1" ht="17.399999999999999" customHeight="1">
      <c r="A14" s="890" t="s">
        <v>184</v>
      </c>
      <c r="B14" s="1191"/>
      <c r="C14" s="1191"/>
      <c r="D14" s="1191"/>
      <c r="E14" s="1191"/>
      <c r="F14" s="1191" t="s">
        <v>183</v>
      </c>
      <c r="G14" s="1191"/>
      <c r="H14" s="1191"/>
      <c r="I14" s="1182"/>
    </row>
    <row r="15" spans="1:9" s="432" customFormat="1" ht="17.399999999999999" customHeight="1">
      <c r="A15" s="890" t="s">
        <v>182</v>
      </c>
      <c r="B15" s="1191"/>
      <c r="C15" s="1191"/>
      <c r="D15" s="1191"/>
      <c r="E15" s="1191"/>
      <c r="F15" s="1191">
        <v>4</v>
      </c>
      <c r="G15" s="1191"/>
      <c r="H15" s="1191"/>
      <c r="I15" s="1182"/>
    </row>
    <row r="16" spans="1:9" s="432" customFormat="1" ht="17.399999999999999" customHeight="1">
      <c r="A16" s="890" t="s">
        <v>181</v>
      </c>
      <c r="B16" s="1191"/>
      <c r="C16" s="1191"/>
      <c r="D16" s="1191"/>
      <c r="E16" s="1191"/>
      <c r="F16" s="1191" t="s">
        <v>180</v>
      </c>
      <c r="G16" s="1191"/>
      <c r="H16" s="1191"/>
      <c r="I16" s="1182"/>
    </row>
    <row r="17" spans="1:9" s="432" customFormat="1" ht="14.25" customHeight="1">
      <c r="A17" s="444"/>
      <c r="B17" s="444"/>
      <c r="C17" s="444"/>
      <c r="D17" s="444"/>
      <c r="E17" s="444"/>
      <c r="F17" s="444"/>
      <c r="G17" s="444"/>
      <c r="H17" s="444"/>
      <c r="I17" s="444"/>
    </row>
    <row r="18" spans="1:9" s="432" customFormat="1" ht="14.25" customHeight="1">
      <c r="A18" s="1504" t="s">
        <v>179</v>
      </c>
      <c r="B18" s="1504"/>
      <c r="C18" s="1504"/>
      <c r="D18" s="1504"/>
      <c r="E18" s="1504"/>
      <c r="F18" s="1504"/>
      <c r="G18" s="1504"/>
      <c r="H18" s="1504"/>
      <c r="I18" s="1504"/>
    </row>
    <row r="19" spans="1:9" s="444" customFormat="1" ht="39.6" customHeight="1">
      <c r="A19" s="1164" t="s">
        <v>178</v>
      </c>
      <c r="B19" s="1165"/>
      <c r="C19" s="1507" t="s">
        <v>2786</v>
      </c>
      <c r="D19" s="1507"/>
      <c r="E19" s="1507"/>
      <c r="F19" s="1507"/>
      <c r="G19" s="1507"/>
      <c r="H19" s="1507"/>
      <c r="I19" s="1179"/>
    </row>
    <row r="20" spans="1:9" s="432" customFormat="1" ht="14.25" customHeight="1">
      <c r="A20" s="452"/>
      <c r="B20" s="452"/>
      <c r="C20" s="453"/>
      <c r="D20" s="453"/>
      <c r="E20" s="453"/>
      <c r="F20" s="453"/>
      <c r="G20" s="453"/>
      <c r="H20" s="453"/>
      <c r="I20" s="444"/>
    </row>
    <row r="21" spans="1:9" s="432" customFormat="1" ht="14.25" customHeight="1">
      <c r="A21" s="1503" t="s">
        <v>176</v>
      </c>
      <c r="B21" s="1503"/>
      <c r="C21" s="1503"/>
      <c r="D21" s="1503"/>
      <c r="E21" s="444"/>
      <c r="F21" s="444"/>
      <c r="G21" s="444"/>
      <c r="H21" s="444"/>
      <c r="I21" s="444"/>
    </row>
    <row r="22" spans="1:9" s="432" customFormat="1" ht="14.25" customHeight="1">
      <c r="A22" s="1160" t="s">
        <v>175</v>
      </c>
      <c r="B22" s="1501" t="s">
        <v>174</v>
      </c>
      <c r="C22" s="1501"/>
      <c r="D22" s="1501"/>
      <c r="E22" s="1501"/>
      <c r="F22" s="1501"/>
      <c r="G22" s="1501"/>
      <c r="H22" s="1501" t="s">
        <v>173</v>
      </c>
      <c r="I22" s="1502"/>
    </row>
    <row r="23" spans="1:9" s="432" customFormat="1" ht="33.9" customHeight="1">
      <c r="A23" s="1160"/>
      <c r="B23" s="1501"/>
      <c r="C23" s="1501"/>
      <c r="D23" s="1501"/>
      <c r="E23" s="1501"/>
      <c r="F23" s="1501"/>
      <c r="G23" s="1501"/>
      <c r="H23" s="514" t="s">
        <v>172</v>
      </c>
      <c r="I23" s="515" t="s">
        <v>171</v>
      </c>
    </row>
    <row r="24" spans="1:9" s="433" customFormat="1" ht="20.100000000000001" customHeight="1">
      <c r="A24" s="1160" t="s">
        <v>170</v>
      </c>
      <c r="B24" s="1501"/>
      <c r="C24" s="1501"/>
      <c r="D24" s="1501"/>
      <c r="E24" s="1501"/>
      <c r="F24" s="1501"/>
      <c r="G24" s="1501"/>
      <c r="H24" s="1501"/>
      <c r="I24" s="1502"/>
    </row>
    <row r="25" spans="1:9" s="432" customFormat="1" ht="36" customHeight="1">
      <c r="A25" s="599" t="s">
        <v>1371</v>
      </c>
      <c r="B25" s="1508" t="s">
        <v>1370</v>
      </c>
      <c r="C25" s="1508"/>
      <c r="D25" s="1508"/>
      <c r="E25" s="1508"/>
      <c r="F25" s="1508"/>
      <c r="G25" s="1508"/>
      <c r="H25" s="454" t="s">
        <v>794</v>
      </c>
      <c r="I25" s="445" t="s">
        <v>164</v>
      </c>
    </row>
    <row r="26" spans="1:9" s="432" customFormat="1" ht="36" customHeight="1">
      <c r="A26" s="599" t="s">
        <v>1369</v>
      </c>
      <c r="B26" s="1508" t="s">
        <v>1368</v>
      </c>
      <c r="C26" s="1508"/>
      <c r="D26" s="1508"/>
      <c r="E26" s="1508"/>
      <c r="F26" s="1508"/>
      <c r="G26" s="1508"/>
      <c r="H26" s="454" t="s">
        <v>794</v>
      </c>
      <c r="I26" s="445" t="s">
        <v>164</v>
      </c>
    </row>
    <row r="27" spans="1:9" s="433" customFormat="1" ht="20.100000000000001" customHeight="1">
      <c r="A27" s="1160" t="s">
        <v>167</v>
      </c>
      <c r="B27" s="1501"/>
      <c r="C27" s="1501"/>
      <c r="D27" s="1501"/>
      <c r="E27" s="1501"/>
      <c r="F27" s="1501"/>
      <c r="G27" s="1501"/>
      <c r="H27" s="1501"/>
      <c r="I27" s="1502"/>
    </row>
    <row r="28" spans="1:9" s="432" customFormat="1" ht="33" customHeight="1">
      <c r="A28" s="599" t="s">
        <v>1367</v>
      </c>
      <c r="B28" s="1509" t="s">
        <v>1366</v>
      </c>
      <c r="C28" s="1509"/>
      <c r="D28" s="1509"/>
      <c r="E28" s="1509"/>
      <c r="F28" s="1509"/>
      <c r="G28" s="1509"/>
      <c r="H28" s="454" t="s">
        <v>166</v>
      </c>
      <c r="I28" s="445" t="s">
        <v>164</v>
      </c>
    </row>
    <row r="29" spans="1:9" s="432" customFormat="1" ht="54" customHeight="1">
      <c r="A29" s="599" t="s">
        <v>1365</v>
      </c>
      <c r="B29" s="1509" t="s">
        <v>1364</v>
      </c>
      <c r="C29" s="1509"/>
      <c r="D29" s="1509"/>
      <c r="E29" s="1509"/>
      <c r="F29" s="1509"/>
      <c r="G29" s="1509"/>
      <c r="H29" s="454" t="s">
        <v>275</v>
      </c>
      <c r="I29" s="445" t="s">
        <v>164</v>
      </c>
    </row>
    <row r="30" spans="1:9" s="433" customFormat="1" ht="20.100000000000001" customHeight="1">
      <c r="A30" s="1160" t="s">
        <v>163</v>
      </c>
      <c r="B30" s="1501"/>
      <c r="C30" s="1501"/>
      <c r="D30" s="1501"/>
      <c r="E30" s="1501"/>
      <c r="F30" s="1501"/>
      <c r="G30" s="1501"/>
      <c r="H30" s="1501"/>
      <c r="I30" s="1502"/>
    </row>
    <row r="31" spans="1:9" s="432" customFormat="1" ht="28.5" customHeight="1">
      <c r="A31" s="599" t="s">
        <v>1363</v>
      </c>
      <c r="B31" s="1507" t="s">
        <v>1362</v>
      </c>
      <c r="C31" s="1507"/>
      <c r="D31" s="1507"/>
      <c r="E31" s="1507"/>
      <c r="F31" s="1507"/>
      <c r="G31" s="1507"/>
      <c r="H31" s="454" t="s">
        <v>277</v>
      </c>
      <c r="I31" s="445" t="s">
        <v>695</v>
      </c>
    </row>
    <row r="32" spans="1:9">
      <c r="A32" s="329"/>
      <c r="B32" s="328"/>
      <c r="C32" s="328"/>
      <c r="D32" s="328"/>
      <c r="E32" s="328"/>
      <c r="F32" s="328"/>
      <c r="G32" s="328"/>
      <c r="H32" s="327"/>
      <c r="I32" s="326"/>
    </row>
    <row r="33" spans="1:9">
      <c r="A33" s="356" t="s">
        <v>161</v>
      </c>
      <c r="B33" s="330"/>
      <c r="C33" s="330"/>
      <c r="D33" s="330"/>
      <c r="E33" s="330"/>
      <c r="F33" s="330"/>
      <c r="G33" s="330"/>
      <c r="H33" s="330"/>
      <c r="I33" s="330"/>
    </row>
    <row r="34" spans="1:9" s="325" customFormat="1" ht="17.7" customHeight="1">
      <c r="A34" s="1506" t="s">
        <v>160</v>
      </c>
      <c r="B34" s="1506"/>
      <c r="C34" s="1506"/>
      <c r="D34" s="1506"/>
      <c r="E34" s="1506"/>
      <c r="F34" s="1506"/>
      <c r="G34" s="1506"/>
      <c r="H34" s="643">
        <v>15</v>
      </c>
      <c r="I34" s="644" t="s">
        <v>140</v>
      </c>
    </row>
    <row r="35" spans="1:9" ht="39.75" customHeight="1">
      <c r="A35" s="1510" t="s">
        <v>158</v>
      </c>
      <c r="B35" s="1521" t="s">
        <v>1361</v>
      </c>
      <c r="C35" s="1443"/>
      <c r="D35" s="1443"/>
      <c r="E35" s="1443"/>
      <c r="F35" s="1443"/>
      <c r="G35" s="1443"/>
      <c r="H35" s="1443"/>
      <c r="I35" s="1444"/>
    </row>
    <row r="36" spans="1:9" ht="30" customHeight="1">
      <c r="A36" s="1511"/>
      <c r="B36" s="1417" t="s">
        <v>1360</v>
      </c>
      <c r="C36" s="1429"/>
      <c r="D36" s="1429"/>
      <c r="E36" s="1429"/>
      <c r="F36" s="1429"/>
      <c r="G36" s="1429"/>
      <c r="H36" s="1429"/>
      <c r="I36" s="1429"/>
    </row>
    <row r="37" spans="1:9" ht="33.75" customHeight="1">
      <c r="A37" s="1511"/>
      <c r="B37" s="1417" t="s">
        <v>1359</v>
      </c>
      <c r="C37" s="1418"/>
      <c r="D37" s="1418"/>
      <c r="E37" s="1418"/>
      <c r="F37" s="1418"/>
      <c r="G37" s="1418"/>
      <c r="H37" s="1418"/>
      <c r="I37" s="1418"/>
    </row>
    <row r="38" spans="1:9" ht="36.75" customHeight="1">
      <c r="A38" s="1511"/>
      <c r="B38" s="1512" t="s">
        <v>1358</v>
      </c>
      <c r="C38" s="1513"/>
      <c r="D38" s="1513"/>
      <c r="E38" s="1513"/>
      <c r="F38" s="1513"/>
      <c r="G38" s="1513"/>
      <c r="H38" s="1513"/>
      <c r="I38" s="1513"/>
    </row>
    <row r="39" spans="1:9" ht="39.75" customHeight="1">
      <c r="A39" s="1511"/>
      <c r="B39" s="1417" t="s">
        <v>1357</v>
      </c>
      <c r="C39" s="1429"/>
      <c r="D39" s="1429"/>
      <c r="E39" s="1429"/>
      <c r="F39" s="1429"/>
      <c r="G39" s="1429"/>
      <c r="H39" s="1429"/>
      <c r="I39" s="1429"/>
    </row>
    <row r="40" spans="1:9">
      <c r="A40" s="1511"/>
      <c r="B40" s="1417" t="s">
        <v>1356</v>
      </c>
      <c r="C40" s="1429"/>
      <c r="D40" s="1429"/>
      <c r="E40" s="1429"/>
      <c r="F40" s="1429"/>
      <c r="G40" s="1429"/>
      <c r="H40" s="1429"/>
      <c r="I40" s="1429"/>
    </row>
    <row r="41" spans="1:9">
      <c r="A41" s="1511"/>
      <c r="B41" s="1417" t="s">
        <v>1355</v>
      </c>
      <c r="C41" s="1429"/>
      <c r="D41" s="1429"/>
      <c r="E41" s="1429"/>
      <c r="F41" s="1429"/>
      <c r="G41" s="1429"/>
      <c r="H41" s="1429"/>
      <c r="I41" s="1429"/>
    </row>
    <row r="42" spans="1:9">
      <c r="A42" s="1522" t="s">
        <v>157</v>
      </c>
      <c r="B42" s="1523"/>
      <c r="C42" s="1523"/>
      <c r="D42" s="1523" t="s">
        <v>1354</v>
      </c>
      <c r="E42" s="1523"/>
      <c r="F42" s="1523"/>
      <c r="G42" s="1523"/>
      <c r="H42" s="1523"/>
      <c r="I42" s="1524"/>
    </row>
    <row r="43" spans="1:9" ht="40.950000000000003" customHeight="1">
      <c r="A43" s="1527" t="s">
        <v>156</v>
      </c>
      <c r="B43" s="1528"/>
      <c r="C43" s="1528"/>
      <c r="D43" s="1525" t="s">
        <v>1353</v>
      </c>
      <c r="E43" s="1526"/>
      <c r="F43" s="1526"/>
      <c r="G43" s="1526"/>
      <c r="H43" s="1526"/>
      <c r="I43" s="1526"/>
    </row>
    <row r="44" spans="1:9" s="325" customFormat="1" ht="17.7" customHeight="1">
      <c r="A44" s="1506" t="s">
        <v>159</v>
      </c>
      <c r="B44" s="1506"/>
      <c r="C44" s="1506"/>
      <c r="D44" s="1506"/>
      <c r="E44" s="1506"/>
      <c r="F44" s="1506"/>
      <c r="G44" s="1506"/>
      <c r="H44" s="643">
        <v>15</v>
      </c>
      <c r="I44" s="644" t="s">
        <v>140</v>
      </c>
    </row>
    <row r="45" spans="1:9" ht="32.25" customHeight="1">
      <c r="A45" s="1510" t="s">
        <v>158</v>
      </c>
      <c r="B45" s="1467" t="s">
        <v>1352</v>
      </c>
      <c r="C45" s="1468"/>
      <c r="D45" s="1468"/>
      <c r="E45" s="1468"/>
      <c r="F45" s="1468"/>
      <c r="G45" s="1468"/>
      <c r="H45" s="1468"/>
      <c r="I45" s="1468"/>
    </row>
    <row r="46" spans="1:9" ht="34.5" customHeight="1">
      <c r="A46" s="1511"/>
      <c r="B46" s="1467" t="s">
        <v>1351</v>
      </c>
      <c r="C46" s="1468"/>
      <c r="D46" s="1468"/>
      <c r="E46" s="1468"/>
      <c r="F46" s="1468"/>
      <c r="G46" s="1468"/>
      <c r="H46" s="1468"/>
      <c r="I46" s="1468"/>
    </row>
    <row r="47" spans="1:9">
      <c r="A47" s="1511"/>
      <c r="B47" s="1467" t="s">
        <v>1350</v>
      </c>
      <c r="C47" s="1468"/>
      <c r="D47" s="1468"/>
      <c r="E47" s="1468"/>
      <c r="F47" s="1468"/>
      <c r="G47" s="1468"/>
      <c r="H47" s="1468"/>
      <c r="I47" s="1468"/>
    </row>
    <row r="48" spans="1:9" ht="39" customHeight="1">
      <c r="A48" s="1511"/>
      <c r="B48" s="1467" t="s">
        <v>1349</v>
      </c>
      <c r="C48" s="1468"/>
      <c r="D48" s="1468"/>
      <c r="E48" s="1468"/>
      <c r="F48" s="1468"/>
      <c r="G48" s="1468"/>
      <c r="H48" s="1468"/>
      <c r="I48" s="1468"/>
    </row>
    <row r="49" spans="1:9" ht="32.25" customHeight="1">
      <c r="A49" s="1511"/>
      <c r="B49" s="1467" t="s">
        <v>1348</v>
      </c>
      <c r="C49" s="1468"/>
      <c r="D49" s="1468"/>
      <c r="E49" s="1468"/>
      <c r="F49" s="1468"/>
      <c r="G49" s="1468"/>
      <c r="H49" s="1468"/>
      <c r="I49" s="1468"/>
    </row>
    <row r="50" spans="1:9">
      <c r="A50" s="1511"/>
      <c r="B50" s="1467" t="s">
        <v>1347</v>
      </c>
      <c r="C50" s="1468"/>
      <c r="D50" s="1468"/>
      <c r="E50" s="1468"/>
      <c r="F50" s="1468"/>
      <c r="G50" s="1468"/>
      <c r="H50" s="1468"/>
      <c r="I50" s="1468"/>
    </row>
    <row r="51" spans="1:9">
      <c r="A51" s="1511"/>
      <c r="B51" s="1467" t="s">
        <v>1346</v>
      </c>
      <c r="C51" s="1468"/>
      <c r="D51" s="1468"/>
      <c r="E51" s="1468"/>
      <c r="F51" s="1468"/>
      <c r="G51" s="1468"/>
      <c r="H51" s="1468"/>
      <c r="I51" s="1468"/>
    </row>
    <row r="52" spans="1:9">
      <c r="A52" s="1511"/>
      <c r="B52" s="1467" t="s">
        <v>1345</v>
      </c>
      <c r="C52" s="1468"/>
      <c r="D52" s="1468"/>
      <c r="E52" s="1468"/>
      <c r="F52" s="1468"/>
      <c r="G52" s="1468"/>
      <c r="H52" s="1468"/>
      <c r="I52" s="1468"/>
    </row>
    <row r="53" spans="1:9">
      <c r="A53" s="1522" t="s">
        <v>157</v>
      </c>
      <c r="B53" s="1523"/>
      <c r="C53" s="1523"/>
      <c r="D53" s="1523" t="s">
        <v>1344</v>
      </c>
      <c r="E53" s="1523"/>
      <c r="F53" s="1523"/>
      <c r="G53" s="1523"/>
      <c r="H53" s="1523"/>
      <c r="I53" s="1524"/>
    </row>
    <row r="54" spans="1:9" ht="35.4" customHeight="1">
      <c r="A54" s="1527" t="s">
        <v>156</v>
      </c>
      <c r="B54" s="1528"/>
      <c r="C54" s="1528"/>
      <c r="D54" s="1525" t="s">
        <v>1343</v>
      </c>
      <c r="E54" s="1526"/>
      <c r="F54" s="1526"/>
      <c r="G54" s="1526"/>
      <c r="H54" s="1526"/>
      <c r="I54" s="1526"/>
    </row>
    <row r="55" spans="1:9">
      <c r="A55" s="330"/>
      <c r="B55" s="330"/>
      <c r="C55" s="330"/>
      <c r="D55" s="330"/>
      <c r="E55" s="330"/>
      <c r="F55" s="330"/>
      <c r="G55" s="330"/>
      <c r="H55" s="330"/>
      <c r="I55" s="330"/>
    </row>
    <row r="56" spans="1:9">
      <c r="A56" s="356" t="s">
        <v>155</v>
      </c>
      <c r="B56" s="330"/>
      <c r="C56" s="330"/>
      <c r="D56" s="330"/>
      <c r="E56" s="330"/>
      <c r="F56" s="330"/>
      <c r="G56" s="330"/>
      <c r="H56" s="330"/>
      <c r="I56" s="330"/>
    </row>
    <row r="57" spans="1:9" ht="28.5" customHeight="1">
      <c r="A57" s="1515" t="s">
        <v>154</v>
      </c>
      <c r="B57" s="1516"/>
      <c r="C57" s="1476" t="s">
        <v>1342</v>
      </c>
      <c r="D57" s="1476"/>
      <c r="E57" s="1476"/>
      <c r="F57" s="1476"/>
      <c r="G57" s="1476"/>
      <c r="H57" s="1476"/>
      <c r="I57" s="1467"/>
    </row>
    <row r="58" spans="1:9" ht="30.75" customHeight="1">
      <c r="A58" s="1517"/>
      <c r="B58" s="1518"/>
      <c r="C58" s="1476" t="s">
        <v>1341</v>
      </c>
      <c r="D58" s="1476"/>
      <c r="E58" s="1476"/>
      <c r="F58" s="1476"/>
      <c r="G58" s="1476"/>
      <c r="H58" s="1476"/>
      <c r="I58" s="1467"/>
    </row>
    <row r="59" spans="1:9" ht="35.25" customHeight="1">
      <c r="A59" s="1519"/>
      <c r="B59" s="1520"/>
      <c r="C59" s="1476" t="s">
        <v>1340</v>
      </c>
      <c r="D59" s="1476"/>
      <c r="E59" s="1476"/>
      <c r="F59" s="1476"/>
      <c r="G59" s="1476"/>
      <c r="H59" s="1476"/>
      <c r="I59" s="1467"/>
    </row>
    <row r="60" spans="1:9" ht="28.5" customHeight="1">
      <c r="A60" s="1529" t="s">
        <v>153</v>
      </c>
      <c r="B60" s="1530"/>
      <c r="C60" s="1476" t="s">
        <v>1339</v>
      </c>
      <c r="D60" s="1476"/>
      <c r="E60" s="1476"/>
      <c r="F60" s="1476"/>
      <c r="G60" s="1476"/>
      <c r="H60" s="1476"/>
      <c r="I60" s="1467"/>
    </row>
    <row r="61" spans="1:9">
      <c r="A61" s="330"/>
      <c r="B61" s="330"/>
      <c r="C61" s="330"/>
      <c r="D61" s="330"/>
      <c r="E61" s="330"/>
      <c r="F61" s="330"/>
      <c r="G61" s="330"/>
      <c r="H61" s="330"/>
      <c r="I61" s="330"/>
    </row>
    <row r="62" spans="1:9">
      <c r="A62" s="324" t="s">
        <v>152</v>
      </c>
      <c r="B62" s="324"/>
      <c r="C62" s="324"/>
      <c r="D62" s="324"/>
      <c r="E62" s="324"/>
      <c r="F62" s="324"/>
      <c r="G62" s="324"/>
      <c r="H62" s="330"/>
      <c r="I62" s="330"/>
    </row>
    <row r="63" spans="1:9" ht="34.5" customHeight="1">
      <c r="A63" s="645" t="s">
        <v>331</v>
      </c>
      <c r="B63" s="1468" t="s">
        <v>332</v>
      </c>
      <c r="C63" s="1468"/>
      <c r="D63" s="1468"/>
      <c r="E63" s="1468"/>
      <c r="F63" s="1468"/>
      <c r="G63" s="1468"/>
      <c r="H63" s="646">
        <v>1</v>
      </c>
      <c r="I63" s="291" t="s">
        <v>139</v>
      </c>
    </row>
    <row r="64" spans="1:9">
      <c r="A64" s="645" t="s">
        <v>1338</v>
      </c>
      <c r="B64" s="1505" t="s">
        <v>330</v>
      </c>
      <c r="C64" s="1505"/>
      <c r="D64" s="1505"/>
      <c r="E64" s="1505"/>
      <c r="F64" s="1505"/>
      <c r="G64" s="1505"/>
      <c r="H64" s="646">
        <v>2</v>
      </c>
      <c r="I64" s="647" t="s">
        <v>329</v>
      </c>
    </row>
    <row r="65" spans="1:9">
      <c r="A65" s="1514" t="s">
        <v>149</v>
      </c>
      <c r="B65" s="1514"/>
      <c r="C65" s="1514"/>
      <c r="D65" s="1514"/>
      <c r="E65" s="1514"/>
      <c r="F65" s="1514"/>
      <c r="G65" s="1514"/>
      <c r="H65" s="648"/>
      <c r="I65" s="649"/>
    </row>
    <row r="66" spans="1:9" ht="14.4" customHeight="1">
      <c r="A66" s="1468" t="s">
        <v>148</v>
      </c>
      <c r="B66" s="1468"/>
      <c r="C66" s="1468"/>
      <c r="D66" s="1468"/>
      <c r="E66" s="1468"/>
      <c r="F66" s="650">
        <f>SUM(F67:F72)</f>
        <v>34</v>
      </c>
      <c r="G66" s="650" t="s">
        <v>140</v>
      </c>
      <c r="H66" s="651">
        <f>+F66/25</f>
        <v>1.36</v>
      </c>
      <c r="I66" s="291" t="s">
        <v>139</v>
      </c>
    </row>
    <row r="67" spans="1:9" ht="14.4" customHeight="1">
      <c r="A67" s="652" t="s">
        <v>12</v>
      </c>
      <c r="B67" s="1505" t="s">
        <v>14</v>
      </c>
      <c r="C67" s="1505"/>
      <c r="D67" s="1505"/>
      <c r="E67" s="1505"/>
      <c r="F67" s="650">
        <v>15</v>
      </c>
      <c r="G67" s="650" t="s">
        <v>140</v>
      </c>
      <c r="H67" s="323"/>
      <c r="I67" s="322"/>
    </row>
    <row r="68" spans="1:9" ht="14.4" customHeight="1">
      <c r="A68" s="330"/>
      <c r="B68" s="1505" t="s">
        <v>147</v>
      </c>
      <c r="C68" s="1505"/>
      <c r="D68" s="1505"/>
      <c r="E68" s="1505"/>
      <c r="F68" s="650">
        <v>15</v>
      </c>
      <c r="G68" s="650" t="s">
        <v>140</v>
      </c>
      <c r="H68" s="653"/>
      <c r="I68" s="327"/>
    </row>
    <row r="69" spans="1:9" ht="14.4" customHeight="1">
      <c r="A69" s="330"/>
      <c r="B69" s="1505" t="s">
        <v>146</v>
      </c>
      <c r="C69" s="1505"/>
      <c r="D69" s="1505"/>
      <c r="E69" s="1505"/>
      <c r="F69" s="650">
        <v>2</v>
      </c>
      <c r="G69" s="650" t="s">
        <v>140</v>
      </c>
      <c r="H69" s="653"/>
      <c r="I69" s="327"/>
    </row>
    <row r="70" spans="1:9" ht="14.4" customHeight="1">
      <c r="A70" s="330"/>
      <c r="B70" s="1505" t="s">
        <v>145</v>
      </c>
      <c r="C70" s="1505"/>
      <c r="D70" s="1505"/>
      <c r="E70" s="1505"/>
      <c r="F70" s="649">
        <v>0</v>
      </c>
      <c r="G70" s="650" t="s">
        <v>140</v>
      </c>
      <c r="H70" s="653"/>
      <c r="I70" s="327"/>
    </row>
    <row r="71" spans="1:9" ht="14.4" customHeight="1">
      <c r="A71" s="330"/>
      <c r="B71" s="1505" t="s">
        <v>144</v>
      </c>
      <c r="C71" s="1505"/>
      <c r="D71" s="1505"/>
      <c r="E71" s="1505"/>
      <c r="F71" s="649">
        <v>0</v>
      </c>
      <c r="G71" s="650" t="s">
        <v>140</v>
      </c>
      <c r="H71" s="653"/>
      <c r="I71" s="327"/>
    </row>
    <row r="72" spans="1:9" ht="14.4" customHeight="1">
      <c r="A72" s="330"/>
      <c r="B72" s="1505" t="s">
        <v>143</v>
      </c>
      <c r="C72" s="1505"/>
      <c r="D72" s="1505"/>
      <c r="E72" s="1505"/>
      <c r="F72" s="650">
        <v>2</v>
      </c>
      <c r="G72" s="650" t="s">
        <v>140</v>
      </c>
      <c r="H72" s="323"/>
      <c r="I72" s="322"/>
    </row>
    <row r="73" spans="1:9" ht="34.5" customHeight="1">
      <c r="A73" s="1468" t="s">
        <v>142</v>
      </c>
      <c r="B73" s="1468"/>
      <c r="C73" s="1468"/>
      <c r="D73" s="1468"/>
      <c r="E73" s="1468"/>
      <c r="F73" s="649">
        <v>0</v>
      </c>
      <c r="G73" s="650" t="s">
        <v>140</v>
      </c>
      <c r="H73" s="651">
        <v>0</v>
      </c>
      <c r="I73" s="291" t="s">
        <v>139</v>
      </c>
    </row>
    <row r="74" spans="1:9" ht="14.4" customHeight="1">
      <c r="A74" s="1505" t="s">
        <v>141</v>
      </c>
      <c r="B74" s="1505"/>
      <c r="C74" s="1505"/>
      <c r="D74" s="1505"/>
      <c r="E74" s="1505"/>
      <c r="F74" s="650">
        <v>40</v>
      </c>
      <c r="G74" s="650" t="s">
        <v>140</v>
      </c>
      <c r="H74" s="651">
        <f>+F74/25</f>
        <v>1.6</v>
      </c>
      <c r="I74" s="291" t="s">
        <v>139</v>
      </c>
    </row>
    <row r="77" spans="1:9">
      <c r="A77" s="321"/>
    </row>
    <row r="78" spans="1:9" s="290" customFormat="1">
      <c r="A78" s="290" t="s">
        <v>138</v>
      </c>
    </row>
    <row r="79" spans="1:9" s="290" customFormat="1" ht="16.2">
      <c r="A79" s="1410" t="s">
        <v>137</v>
      </c>
      <c r="B79" s="1410"/>
      <c r="C79" s="1410"/>
      <c r="D79" s="1410"/>
      <c r="E79" s="1410"/>
      <c r="F79" s="1410"/>
      <c r="G79" s="1410"/>
      <c r="H79" s="1410"/>
      <c r="I79" s="1410"/>
    </row>
    <row r="80" spans="1:9" s="290" customFormat="1">
      <c r="A80" s="290" t="s">
        <v>136</v>
      </c>
    </row>
    <row r="81" spans="1:9" s="290" customFormat="1"/>
    <row r="82" spans="1:9" s="290" customFormat="1">
      <c r="A82" s="1411" t="s">
        <v>135</v>
      </c>
      <c r="B82" s="1411"/>
      <c r="C82" s="1411"/>
      <c r="D82" s="1411"/>
      <c r="E82" s="1411"/>
      <c r="F82" s="1411"/>
      <c r="G82" s="1411"/>
      <c r="H82" s="1411"/>
      <c r="I82" s="1411"/>
    </row>
    <row r="83" spans="1:9" s="290" customFormat="1">
      <c r="A83" s="1411"/>
      <c r="B83" s="1411"/>
      <c r="C83" s="1411"/>
      <c r="D83" s="1411"/>
      <c r="E83" s="1411"/>
      <c r="F83" s="1411"/>
      <c r="G83" s="1411"/>
      <c r="H83" s="1411"/>
      <c r="I83" s="1411"/>
    </row>
    <row r="84" spans="1:9" s="290" customFormat="1">
      <c r="A84" s="1411"/>
      <c r="B84" s="1411"/>
      <c r="C84" s="1411"/>
      <c r="D84" s="1411"/>
      <c r="E84" s="1411"/>
      <c r="F84" s="1411"/>
      <c r="G84" s="1411"/>
      <c r="H84" s="1411"/>
      <c r="I84" s="1411"/>
    </row>
    <row r="85" spans="1:9" s="290" customFormat="1"/>
  </sheetData>
  <mergeCells count="81">
    <mergeCell ref="B72:E72"/>
    <mergeCell ref="B67:E67"/>
    <mergeCell ref="B68:E68"/>
    <mergeCell ref="B69:E69"/>
    <mergeCell ref="A60:B60"/>
    <mergeCell ref="B71:E71"/>
    <mergeCell ref="B70:E70"/>
    <mergeCell ref="A13:E13"/>
    <mergeCell ref="A14:E14"/>
    <mergeCell ref="F13:I13"/>
    <mergeCell ref="D54:I54"/>
    <mergeCell ref="B28:G28"/>
    <mergeCell ref="A16:E16"/>
    <mergeCell ref="D42:I42"/>
    <mergeCell ref="A54:C54"/>
    <mergeCell ref="B31:G31"/>
    <mergeCell ref="A43:C43"/>
    <mergeCell ref="D43:I43"/>
    <mergeCell ref="A45:A52"/>
    <mergeCell ref="B51:I51"/>
    <mergeCell ref="B50:I50"/>
    <mergeCell ref="B47:I47"/>
    <mergeCell ref="C59:I59"/>
    <mergeCell ref="A57:B59"/>
    <mergeCell ref="B35:I35"/>
    <mergeCell ref="A53:C53"/>
    <mergeCell ref="D53:I53"/>
    <mergeCell ref="C58:I58"/>
    <mergeCell ref="C57:I57"/>
    <mergeCell ref="B46:I46"/>
    <mergeCell ref="B49:I49"/>
    <mergeCell ref="A42:C42"/>
    <mergeCell ref="B48:I48"/>
    <mergeCell ref="A82:I84"/>
    <mergeCell ref="B41:I41"/>
    <mergeCell ref="B45:I45"/>
    <mergeCell ref="B36:I36"/>
    <mergeCell ref="B37:I37"/>
    <mergeCell ref="A44:G44"/>
    <mergeCell ref="B39:I39"/>
    <mergeCell ref="A35:A41"/>
    <mergeCell ref="B38:I38"/>
    <mergeCell ref="A66:E66"/>
    <mergeCell ref="A65:G65"/>
    <mergeCell ref="B63:G63"/>
    <mergeCell ref="B64:G64"/>
    <mergeCell ref="C60:I60"/>
    <mergeCell ref="A73:E73"/>
    <mergeCell ref="B52:I52"/>
    <mergeCell ref="A9:C9"/>
    <mergeCell ref="A74:E74"/>
    <mergeCell ref="A34:G34"/>
    <mergeCell ref="A79:I79"/>
    <mergeCell ref="F14:I14"/>
    <mergeCell ref="A15:E15"/>
    <mergeCell ref="C19:I19"/>
    <mergeCell ref="F15:I15"/>
    <mergeCell ref="F16:I16"/>
    <mergeCell ref="A18:I18"/>
    <mergeCell ref="B26:G26"/>
    <mergeCell ref="B40:I40"/>
    <mergeCell ref="B29:G29"/>
    <mergeCell ref="A24:I24"/>
    <mergeCell ref="B25:G25"/>
    <mergeCell ref="A27:I27"/>
    <mergeCell ref="A12:I12"/>
    <mergeCell ref="A30:I30"/>
    <mergeCell ref="A2:I2"/>
    <mergeCell ref="A19:B19"/>
    <mergeCell ref="A21:D21"/>
    <mergeCell ref="A22:A23"/>
    <mergeCell ref="B22:G23"/>
    <mergeCell ref="H22:I22"/>
    <mergeCell ref="D9:I9"/>
    <mergeCell ref="A11:I11"/>
    <mergeCell ref="D6:I6"/>
    <mergeCell ref="D7:I7"/>
    <mergeCell ref="D8:I8"/>
    <mergeCell ref="A6:C6"/>
    <mergeCell ref="A7:C7"/>
    <mergeCell ref="A8:C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zoomScaleNormal="100" zoomScaleSheetLayoutView="106" workbookViewId="0"/>
  </sheetViews>
  <sheetFormatPr defaultColWidth="8" defaultRowHeight="13.8"/>
  <cols>
    <col min="1" max="1" width="8.19921875" style="315" customWidth="1"/>
    <col min="2" max="2" width="10.5" style="312" customWidth="1"/>
    <col min="3" max="3" width="5.09765625" style="312" customWidth="1"/>
    <col min="4" max="4" width="19.5" style="312" customWidth="1"/>
    <col min="5" max="5" width="8.19921875" style="312" customWidth="1"/>
    <col min="6" max="6" width="7.69921875" style="312" customWidth="1"/>
    <col min="7" max="7" width="11.3984375" style="312" customWidth="1"/>
    <col min="8" max="8" width="8.69921875" style="315" customWidth="1"/>
    <col min="9" max="9" width="2.3984375" style="315" customWidth="1"/>
    <col min="10" max="11" width="8" style="315"/>
    <col min="12" max="16384" width="8" style="312"/>
  </cols>
  <sheetData>
    <row r="1" spans="1:11" s="423" customFormat="1" ht="10.35" customHeight="1">
      <c r="A1" s="422"/>
      <c r="H1" s="422"/>
      <c r="I1" s="422"/>
      <c r="J1" s="422"/>
      <c r="K1" s="422"/>
    </row>
    <row r="2" spans="1:11" s="430" customFormat="1">
      <c r="A2" s="992" t="s">
        <v>192</v>
      </c>
      <c r="B2" s="992"/>
      <c r="C2" s="992"/>
      <c r="D2" s="992"/>
      <c r="E2" s="992"/>
      <c r="F2" s="992"/>
      <c r="G2" s="992"/>
      <c r="H2" s="992"/>
      <c r="J2" s="434"/>
      <c r="K2" s="434"/>
    </row>
    <row r="3" spans="1:11" s="423" customFormat="1" ht="10.35" customHeight="1">
      <c r="A3" s="422"/>
      <c r="H3" s="422"/>
      <c r="I3" s="422"/>
      <c r="J3" s="422"/>
      <c r="K3" s="422"/>
    </row>
    <row r="4" spans="1:11" s="423" customFormat="1" ht="15" customHeight="1">
      <c r="A4" s="434" t="s">
        <v>191</v>
      </c>
      <c r="H4" s="422"/>
      <c r="I4" s="422"/>
      <c r="J4" s="422"/>
      <c r="K4" s="422"/>
    </row>
    <row r="5" spans="1:11" s="423" customFormat="1" ht="17.850000000000001" customHeight="1">
      <c r="A5" s="993" t="s">
        <v>64</v>
      </c>
      <c r="B5" s="993"/>
      <c r="C5" s="993"/>
      <c r="D5" s="993"/>
      <c r="E5" s="993"/>
      <c r="F5" s="993"/>
      <c r="G5" s="993"/>
      <c r="H5" s="993"/>
      <c r="I5" s="422"/>
      <c r="J5" s="422"/>
      <c r="K5" s="422"/>
    </row>
    <row r="6" spans="1:11" s="423" customFormat="1" ht="17.850000000000001" customHeight="1">
      <c r="A6" s="890" t="s">
        <v>10</v>
      </c>
      <c r="B6" s="1191"/>
      <c r="C6" s="1191"/>
      <c r="D6" s="1191">
        <v>3</v>
      </c>
      <c r="E6" s="1191"/>
      <c r="F6" s="1191"/>
      <c r="G6" s="1191"/>
      <c r="H6" s="1182"/>
      <c r="I6" s="422"/>
      <c r="J6" s="422"/>
      <c r="K6" s="422"/>
    </row>
    <row r="7" spans="1:11" s="423" customFormat="1" ht="17.850000000000001" customHeight="1">
      <c r="A7" s="890" t="s">
        <v>9</v>
      </c>
      <c r="B7" s="1191"/>
      <c r="C7" s="1191"/>
      <c r="D7" s="1191" t="s">
        <v>243</v>
      </c>
      <c r="E7" s="1191"/>
      <c r="F7" s="1191"/>
      <c r="G7" s="1191"/>
      <c r="H7" s="1182"/>
      <c r="I7" s="422"/>
      <c r="J7" s="422"/>
      <c r="K7" s="422"/>
    </row>
    <row r="8" spans="1:11" s="423" customFormat="1" ht="17.850000000000001" customHeight="1">
      <c r="A8" s="890" t="s">
        <v>13</v>
      </c>
      <c r="B8" s="1191"/>
      <c r="C8" s="1191"/>
      <c r="D8" s="1191" t="s">
        <v>190</v>
      </c>
      <c r="E8" s="1191"/>
      <c r="F8" s="1191"/>
      <c r="G8" s="1191"/>
      <c r="H8" s="1182"/>
      <c r="I8" s="422"/>
      <c r="J8" s="422"/>
      <c r="K8" s="422"/>
    </row>
    <row r="9" spans="1:11" s="423" customFormat="1" ht="17.850000000000001" customHeight="1">
      <c r="A9" s="890" t="s">
        <v>189</v>
      </c>
      <c r="B9" s="1191"/>
      <c r="C9" s="1191"/>
      <c r="D9" s="1191" t="s">
        <v>237</v>
      </c>
      <c r="E9" s="1191"/>
      <c r="F9" s="1191"/>
      <c r="G9" s="1191"/>
      <c r="H9" s="1182"/>
      <c r="I9" s="422"/>
      <c r="J9" s="422"/>
      <c r="K9" s="422"/>
    </row>
    <row r="10" spans="1:11" s="423" customFormat="1" ht="10.35" customHeight="1">
      <c r="A10" s="422"/>
      <c r="B10" s="422"/>
      <c r="C10" s="422"/>
      <c r="D10" s="422"/>
      <c r="E10" s="422"/>
      <c r="F10" s="422"/>
      <c r="G10" s="422"/>
      <c r="H10" s="422"/>
      <c r="I10" s="422"/>
      <c r="J10" s="422"/>
      <c r="K10" s="422"/>
    </row>
    <row r="11" spans="1:11" s="423" customFormat="1" ht="15" customHeight="1">
      <c r="A11" s="988" t="s">
        <v>188</v>
      </c>
      <c r="B11" s="988"/>
      <c r="C11" s="988"/>
      <c r="D11" s="988"/>
      <c r="E11" s="988"/>
      <c r="F11" s="988"/>
      <c r="G11" s="988"/>
      <c r="H11" s="988"/>
      <c r="I11" s="422"/>
      <c r="J11" s="422"/>
      <c r="K11" s="422"/>
    </row>
    <row r="12" spans="1:11" s="423" customFormat="1" ht="17.850000000000001" customHeight="1">
      <c r="A12" s="991" t="s">
        <v>1008</v>
      </c>
      <c r="B12" s="991"/>
      <c r="C12" s="991"/>
      <c r="D12" s="991"/>
      <c r="E12" s="991"/>
      <c r="F12" s="991"/>
      <c r="G12" s="991"/>
      <c r="H12" s="991"/>
      <c r="I12" s="422"/>
      <c r="J12" s="422"/>
      <c r="K12" s="422"/>
    </row>
    <row r="13" spans="1:11" s="423" customFormat="1" ht="17.850000000000001" customHeight="1">
      <c r="A13" s="890" t="s">
        <v>186</v>
      </c>
      <c r="B13" s="1191"/>
      <c r="C13" s="1191"/>
      <c r="D13" s="1191"/>
      <c r="E13" s="1191" t="s">
        <v>185</v>
      </c>
      <c r="F13" s="1191"/>
      <c r="G13" s="1191"/>
      <c r="H13" s="1182"/>
      <c r="I13" s="422"/>
      <c r="J13" s="422"/>
      <c r="K13" s="422"/>
    </row>
    <row r="14" spans="1:11" s="423" customFormat="1" ht="17.850000000000001" customHeight="1">
      <c r="A14" s="890" t="s">
        <v>184</v>
      </c>
      <c r="B14" s="1191"/>
      <c r="C14" s="1191"/>
      <c r="D14" s="1191"/>
      <c r="E14" s="1191" t="s">
        <v>183</v>
      </c>
      <c r="F14" s="1191"/>
      <c r="G14" s="1191"/>
      <c r="H14" s="1182"/>
      <c r="I14" s="422"/>
      <c r="J14" s="422"/>
      <c r="K14" s="422"/>
    </row>
    <row r="15" spans="1:11" s="423" customFormat="1" ht="17.850000000000001" customHeight="1">
      <c r="A15" s="890" t="s">
        <v>182</v>
      </c>
      <c r="B15" s="1191"/>
      <c r="C15" s="1191"/>
      <c r="D15" s="1191"/>
      <c r="E15" s="1191">
        <v>4</v>
      </c>
      <c r="F15" s="1191"/>
      <c r="G15" s="1191"/>
      <c r="H15" s="1182"/>
      <c r="I15" s="422"/>
      <c r="J15" s="422"/>
      <c r="K15" s="422"/>
    </row>
    <row r="16" spans="1:11" s="423" customFormat="1" ht="17.850000000000001" customHeight="1">
      <c r="A16" s="890" t="s">
        <v>181</v>
      </c>
      <c r="B16" s="1191"/>
      <c r="C16" s="1191"/>
      <c r="D16" s="1191"/>
      <c r="E16" s="1191" t="s">
        <v>180</v>
      </c>
      <c r="F16" s="1191"/>
      <c r="G16" s="1191"/>
      <c r="H16" s="1182"/>
      <c r="I16" s="422"/>
      <c r="J16" s="422"/>
      <c r="K16" s="422"/>
    </row>
    <row r="17" spans="1:20" s="423" customFormat="1" ht="10.35" customHeight="1">
      <c r="A17" s="422"/>
      <c r="B17" s="422"/>
      <c r="C17" s="422"/>
      <c r="D17" s="422"/>
      <c r="E17" s="422"/>
      <c r="F17" s="422"/>
      <c r="G17" s="422"/>
      <c r="H17" s="422"/>
      <c r="I17" s="422"/>
      <c r="J17" s="422"/>
      <c r="K17" s="422"/>
    </row>
    <row r="18" spans="1:20" s="423" customFormat="1" ht="15" customHeight="1">
      <c r="A18" s="988" t="s">
        <v>179</v>
      </c>
      <c r="B18" s="988"/>
      <c r="C18" s="988"/>
      <c r="D18" s="988"/>
      <c r="E18" s="988"/>
      <c r="F18" s="988"/>
      <c r="G18" s="988"/>
      <c r="H18" s="988"/>
      <c r="I18" s="422"/>
      <c r="J18" s="422"/>
      <c r="K18" s="422"/>
    </row>
    <row r="19" spans="1:20" s="423" customFormat="1" ht="57" customHeight="1">
      <c r="A19" s="892" t="s">
        <v>178</v>
      </c>
      <c r="B19" s="892"/>
      <c r="C19" s="932" t="s">
        <v>274</v>
      </c>
      <c r="D19" s="932"/>
      <c r="E19" s="932"/>
      <c r="F19" s="932"/>
      <c r="G19" s="932"/>
      <c r="H19" s="928"/>
      <c r="I19" s="422"/>
      <c r="J19" s="422"/>
      <c r="K19" s="422"/>
    </row>
    <row r="20" spans="1:20" s="423" customFormat="1" ht="10.35" customHeight="1">
      <c r="A20" s="422"/>
      <c r="B20" s="422"/>
      <c r="C20" s="422"/>
      <c r="D20" s="422"/>
      <c r="E20" s="422"/>
      <c r="F20" s="422"/>
      <c r="G20" s="422"/>
      <c r="H20" s="422"/>
      <c r="I20" s="422"/>
      <c r="J20" s="422"/>
      <c r="K20" s="422"/>
    </row>
    <row r="21" spans="1:20" s="423" customFormat="1" ht="15" customHeight="1">
      <c r="A21" s="983" t="s">
        <v>176</v>
      </c>
      <c r="B21" s="983"/>
      <c r="C21" s="983"/>
      <c r="D21" s="983"/>
      <c r="E21" s="422"/>
      <c r="F21" s="422"/>
      <c r="G21" s="422"/>
      <c r="H21" s="422"/>
      <c r="I21" s="422"/>
      <c r="J21" s="422"/>
      <c r="K21" s="422"/>
    </row>
    <row r="22" spans="1:20" s="423" customFormat="1">
      <c r="A22" s="977" t="s">
        <v>175</v>
      </c>
      <c r="B22" s="934" t="s">
        <v>174</v>
      </c>
      <c r="C22" s="934"/>
      <c r="D22" s="934"/>
      <c r="E22" s="934"/>
      <c r="F22" s="934"/>
      <c r="G22" s="934" t="s">
        <v>173</v>
      </c>
      <c r="H22" s="935"/>
      <c r="I22" s="422"/>
      <c r="J22" s="422"/>
      <c r="K22" s="422"/>
    </row>
    <row r="23" spans="1:20" s="423" customFormat="1" ht="44.25" customHeight="1">
      <c r="A23" s="977"/>
      <c r="B23" s="934"/>
      <c r="C23" s="934"/>
      <c r="D23" s="934"/>
      <c r="E23" s="934"/>
      <c r="F23" s="934"/>
      <c r="G23" s="501" t="s">
        <v>172</v>
      </c>
      <c r="H23" s="502" t="s">
        <v>171</v>
      </c>
      <c r="I23" s="422"/>
      <c r="J23" s="422"/>
      <c r="K23" s="422"/>
      <c r="L23" s="422"/>
      <c r="M23" s="422"/>
      <c r="N23" s="422"/>
      <c r="O23" s="422"/>
      <c r="P23" s="422"/>
      <c r="Q23" s="422"/>
      <c r="R23" s="422"/>
      <c r="S23" s="422"/>
      <c r="T23" s="422"/>
    </row>
    <row r="24" spans="1:20" s="423" customFormat="1" ht="17.850000000000001" customHeight="1">
      <c r="A24" s="977" t="s">
        <v>170</v>
      </c>
      <c r="B24" s="934"/>
      <c r="C24" s="934"/>
      <c r="D24" s="934"/>
      <c r="E24" s="934"/>
      <c r="F24" s="934"/>
      <c r="G24" s="934"/>
      <c r="H24" s="935"/>
      <c r="I24" s="422"/>
      <c r="J24" s="422"/>
      <c r="K24" s="422"/>
      <c r="L24" s="422"/>
      <c r="M24" s="422"/>
      <c r="N24" s="422"/>
      <c r="O24" s="422"/>
      <c r="P24" s="422"/>
      <c r="Q24" s="422"/>
      <c r="R24" s="422"/>
      <c r="S24" s="422"/>
      <c r="T24" s="422"/>
    </row>
    <row r="25" spans="1:20" s="423" customFormat="1" ht="29.25" customHeight="1">
      <c r="A25" s="567" t="s">
        <v>1410</v>
      </c>
      <c r="B25" s="932" t="s">
        <v>1409</v>
      </c>
      <c r="C25" s="932"/>
      <c r="D25" s="932"/>
      <c r="E25" s="932"/>
      <c r="F25" s="932"/>
      <c r="G25" s="501" t="s">
        <v>327</v>
      </c>
      <c r="H25" s="502" t="s">
        <v>164</v>
      </c>
      <c r="I25" s="422"/>
      <c r="J25" s="422"/>
      <c r="K25" s="422"/>
      <c r="L25" s="422"/>
      <c r="M25" s="422"/>
      <c r="N25" s="422"/>
      <c r="O25" s="455"/>
      <c r="P25" s="422"/>
      <c r="Q25" s="422"/>
      <c r="R25" s="422"/>
      <c r="S25" s="422"/>
      <c r="T25" s="422"/>
    </row>
    <row r="26" spans="1:20" s="423" customFormat="1" ht="51.75" customHeight="1">
      <c r="A26" s="567" t="s">
        <v>1408</v>
      </c>
      <c r="B26" s="932" t="s">
        <v>1407</v>
      </c>
      <c r="C26" s="932"/>
      <c r="D26" s="932"/>
      <c r="E26" s="932"/>
      <c r="F26" s="932"/>
      <c r="G26" s="501" t="s">
        <v>327</v>
      </c>
      <c r="H26" s="502" t="s">
        <v>164</v>
      </c>
      <c r="I26" s="422"/>
      <c r="J26" s="422"/>
      <c r="K26" s="422"/>
      <c r="L26" s="422"/>
      <c r="M26" s="422"/>
      <c r="N26" s="422"/>
      <c r="O26" s="422"/>
      <c r="P26" s="422"/>
      <c r="Q26" s="422"/>
      <c r="R26" s="422"/>
      <c r="S26" s="422"/>
      <c r="T26" s="422"/>
    </row>
    <row r="27" spans="1:20" s="423" customFormat="1" ht="29.25" customHeight="1">
      <c r="A27" s="567" t="s">
        <v>1406</v>
      </c>
      <c r="B27" s="932" t="s">
        <v>1405</v>
      </c>
      <c r="C27" s="932"/>
      <c r="D27" s="932"/>
      <c r="E27" s="932"/>
      <c r="F27" s="932"/>
      <c r="G27" s="501" t="s">
        <v>169</v>
      </c>
      <c r="H27" s="502" t="s">
        <v>162</v>
      </c>
      <c r="I27" s="422"/>
      <c r="J27" s="422"/>
      <c r="K27" s="422"/>
      <c r="L27" s="422"/>
      <c r="M27" s="422"/>
      <c r="N27" s="422"/>
      <c r="O27" s="422"/>
      <c r="P27" s="422"/>
      <c r="Q27" s="422"/>
      <c r="R27" s="422"/>
      <c r="S27" s="422"/>
      <c r="T27" s="422"/>
    </row>
    <row r="28" spans="1:20" s="423" customFormat="1" ht="17.850000000000001" customHeight="1">
      <c r="A28" s="977" t="s">
        <v>167</v>
      </c>
      <c r="B28" s="934"/>
      <c r="C28" s="934"/>
      <c r="D28" s="934"/>
      <c r="E28" s="934"/>
      <c r="F28" s="934"/>
      <c r="G28" s="934"/>
      <c r="H28" s="935"/>
      <c r="I28" s="422"/>
      <c r="J28" s="422"/>
      <c r="K28" s="422"/>
      <c r="L28" s="422"/>
      <c r="M28" s="422"/>
      <c r="N28" s="422"/>
      <c r="O28" s="422"/>
      <c r="P28" s="422"/>
      <c r="Q28" s="422"/>
      <c r="R28" s="422"/>
      <c r="S28" s="422"/>
      <c r="T28" s="422"/>
    </row>
    <row r="29" spans="1:20" s="423" customFormat="1" ht="51" customHeight="1">
      <c r="A29" s="567" t="s">
        <v>1404</v>
      </c>
      <c r="B29" s="932" t="s">
        <v>1403</v>
      </c>
      <c r="C29" s="932"/>
      <c r="D29" s="932"/>
      <c r="E29" s="932"/>
      <c r="F29" s="932"/>
      <c r="G29" s="501" t="s">
        <v>476</v>
      </c>
      <c r="H29" s="502" t="s">
        <v>164</v>
      </c>
      <c r="I29" s="422"/>
      <c r="J29" s="422"/>
      <c r="K29" s="422"/>
      <c r="L29" s="422"/>
      <c r="M29" s="422"/>
      <c r="N29" s="422"/>
      <c r="O29" s="455"/>
      <c r="P29" s="422"/>
      <c r="Q29" s="422"/>
      <c r="R29" s="422"/>
      <c r="S29" s="422"/>
      <c r="T29" s="422"/>
    </row>
    <row r="30" spans="1:20" s="423" customFormat="1" ht="35.25" customHeight="1">
      <c r="A30" s="567" t="s">
        <v>1402</v>
      </c>
      <c r="B30" s="932" t="s">
        <v>1401</v>
      </c>
      <c r="C30" s="932"/>
      <c r="D30" s="932"/>
      <c r="E30" s="932"/>
      <c r="F30" s="932"/>
      <c r="G30" s="501" t="s">
        <v>271</v>
      </c>
      <c r="H30" s="502" t="s">
        <v>164</v>
      </c>
      <c r="I30" s="422"/>
      <c r="J30" s="422"/>
      <c r="K30" s="422"/>
      <c r="L30" s="422"/>
      <c r="M30" s="422"/>
      <c r="N30" s="422"/>
      <c r="O30" s="422"/>
      <c r="P30" s="422"/>
      <c r="Q30" s="422"/>
      <c r="R30" s="422"/>
      <c r="S30" s="422"/>
      <c r="T30" s="422"/>
    </row>
    <row r="31" spans="1:20" s="423" customFormat="1" ht="35.25" customHeight="1">
      <c r="A31" s="567" t="s">
        <v>1400</v>
      </c>
      <c r="B31" s="932" t="s">
        <v>1399</v>
      </c>
      <c r="C31" s="932"/>
      <c r="D31" s="932"/>
      <c r="E31" s="932"/>
      <c r="F31" s="932"/>
      <c r="G31" s="501" t="s">
        <v>275</v>
      </c>
      <c r="H31" s="502" t="s">
        <v>164</v>
      </c>
      <c r="I31" s="422"/>
      <c r="J31" s="422"/>
      <c r="K31" s="422"/>
      <c r="L31" s="422"/>
      <c r="M31" s="422"/>
      <c r="N31" s="422"/>
      <c r="O31" s="422"/>
      <c r="P31" s="422"/>
      <c r="Q31" s="422"/>
      <c r="R31" s="422"/>
      <c r="S31" s="422"/>
      <c r="T31" s="422"/>
    </row>
    <row r="32" spans="1:20" s="423" customFormat="1" ht="17.850000000000001" customHeight="1">
      <c r="A32" s="977" t="s">
        <v>163</v>
      </c>
      <c r="B32" s="934"/>
      <c r="C32" s="934"/>
      <c r="D32" s="934"/>
      <c r="E32" s="934"/>
      <c r="F32" s="934"/>
      <c r="G32" s="934"/>
      <c r="H32" s="935"/>
      <c r="I32" s="422"/>
      <c r="J32" s="422"/>
      <c r="K32" s="422"/>
      <c r="L32" s="422"/>
      <c r="M32" s="422"/>
      <c r="N32" s="422"/>
      <c r="O32" s="422"/>
      <c r="P32" s="422"/>
      <c r="Q32" s="422"/>
      <c r="R32" s="422"/>
      <c r="S32" s="422"/>
      <c r="T32" s="422"/>
    </row>
    <row r="33" spans="1:20" s="423" customFormat="1" ht="51.75" customHeight="1">
      <c r="A33" s="567" t="s">
        <v>1398</v>
      </c>
      <c r="B33" s="932" t="s">
        <v>1397</v>
      </c>
      <c r="C33" s="932"/>
      <c r="D33" s="932"/>
      <c r="E33" s="932"/>
      <c r="F33" s="932"/>
      <c r="G33" s="501" t="s">
        <v>226</v>
      </c>
      <c r="H33" s="502" t="s">
        <v>164</v>
      </c>
      <c r="I33" s="422"/>
      <c r="J33" s="422"/>
      <c r="K33" s="422"/>
      <c r="L33" s="422"/>
      <c r="M33" s="422"/>
      <c r="N33" s="422"/>
      <c r="O33" s="422"/>
      <c r="P33" s="422"/>
      <c r="Q33" s="422"/>
      <c r="R33" s="422"/>
      <c r="S33" s="422"/>
      <c r="T33" s="422"/>
    </row>
    <row r="34" spans="1:20" s="423" customFormat="1" ht="41.25" customHeight="1">
      <c r="A34" s="567" t="s">
        <v>1396</v>
      </c>
      <c r="B34" s="932" t="s">
        <v>1395</v>
      </c>
      <c r="C34" s="932"/>
      <c r="D34" s="932"/>
      <c r="E34" s="932"/>
      <c r="F34" s="932"/>
      <c r="G34" s="501" t="s">
        <v>226</v>
      </c>
      <c r="H34" s="502" t="s">
        <v>164</v>
      </c>
      <c r="I34" s="422"/>
      <c r="J34" s="422"/>
      <c r="K34" s="422"/>
      <c r="L34" s="422"/>
      <c r="M34" s="422"/>
      <c r="N34" s="422"/>
      <c r="O34" s="455"/>
      <c r="P34" s="422"/>
      <c r="Q34" s="422"/>
      <c r="R34" s="422"/>
      <c r="S34" s="422"/>
      <c r="T34" s="422"/>
    </row>
    <row r="35" spans="1:20" ht="10.199999999999999" customHeight="1">
      <c r="A35" s="554"/>
      <c r="B35" s="554"/>
      <c r="C35" s="554"/>
      <c r="D35" s="554"/>
      <c r="E35" s="554"/>
      <c r="F35" s="554"/>
      <c r="G35" s="554"/>
      <c r="H35" s="554"/>
      <c r="L35" s="315"/>
      <c r="M35" s="315"/>
      <c r="N35" s="315"/>
      <c r="O35" s="315"/>
      <c r="P35" s="315"/>
      <c r="Q35" s="315"/>
      <c r="R35" s="315"/>
      <c r="S35" s="315"/>
      <c r="T35" s="315"/>
    </row>
    <row r="36" spans="1:20" ht="15" customHeight="1">
      <c r="A36" s="411" t="s">
        <v>161</v>
      </c>
      <c r="B36" s="554"/>
      <c r="C36" s="554"/>
      <c r="D36" s="554"/>
      <c r="E36" s="554"/>
      <c r="F36" s="554"/>
      <c r="G36" s="554"/>
      <c r="H36" s="554"/>
      <c r="L36" s="315"/>
      <c r="M36" s="315"/>
      <c r="N36" s="315"/>
      <c r="O36" s="315"/>
      <c r="P36" s="315"/>
      <c r="Q36" s="315"/>
      <c r="R36" s="315"/>
      <c r="S36" s="315"/>
      <c r="T36" s="315"/>
    </row>
    <row r="37" spans="1:20" s="298" customFormat="1" ht="17.7" customHeight="1">
      <c r="A37" s="1414" t="s">
        <v>160</v>
      </c>
      <c r="B37" s="1414"/>
      <c r="C37" s="1414"/>
      <c r="D37" s="1414"/>
      <c r="E37" s="1414"/>
      <c r="F37" s="1414"/>
      <c r="G37" s="632">
        <v>9</v>
      </c>
      <c r="H37" s="539" t="s">
        <v>140</v>
      </c>
      <c r="I37" s="300"/>
      <c r="J37" s="300"/>
      <c r="K37" s="300"/>
      <c r="L37" s="300"/>
      <c r="M37" s="300"/>
      <c r="N37" s="300"/>
      <c r="O37" s="300"/>
      <c r="P37" s="300"/>
      <c r="Q37" s="300"/>
      <c r="R37" s="300"/>
      <c r="S37" s="300"/>
      <c r="T37" s="300"/>
    </row>
    <row r="38" spans="1:20" s="315" customFormat="1" ht="17.25" customHeight="1">
      <c r="A38" s="1486" t="s">
        <v>158</v>
      </c>
      <c r="B38" s="1531" t="s">
        <v>1394</v>
      </c>
      <c r="C38" s="1531"/>
      <c r="D38" s="1531"/>
      <c r="E38" s="1531"/>
      <c r="F38" s="1531"/>
      <c r="G38" s="1531"/>
      <c r="H38" s="1532"/>
    </row>
    <row r="39" spans="1:20" s="315" customFormat="1" ht="17.25" customHeight="1">
      <c r="A39" s="1487"/>
      <c r="B39" s="1412" t="s">
        <v>1393</v>
      </c>
      <c r="C39" s="1412"/>
      <c r="D39" s="1412"/>
      <c r="E39" s="1412"/>
      <c r="F39" s="1412"/>
      <c r="G39" s="1412"/>
      <c r="H39" s="1413"/>
    </row>
    <row r="40" spans="1:20" s="315" customFormat="1" ht="17.25" customHeight="1">
      <c r="A40" s="1487"/>
      <c r="B40" s="1533" t="s">
        <v>1392</v>
      </c>
      <c r="C40" s="1533"/>
      <c r="D40" s="1533"/>
      <c r="E40" s="1533"/>
      <c r="F40" s="1533"/>
      <c r="G40" s="1533"/>
      <c r="H40" s="1534"/>
    </row>
    <row r="41" spans="1:20" s="315" customFormat="1" ht="17.25" customHeight="1">
      <c r="A41" s="1487"/>
      <c r="B41" s="1412" t="s">
        <v>1391</v>
      </c>
      <c r="C41" s="1412"/>
      <c r="D41" s="1412"/>
      <c r="E41" s="1412"/>
      <c r="F41" s="1412"/>
      <c r="G41" s="1412"/>
      <c r="H41" s="1413"/>
    </row>
    <row r="42" spans="1:20" s="315" customFormat="1" ht="17.25" customHeight="1">
      <c r="A42" s="1488"/>
      <c r="B42" s="1425" t="s">
        <v>1390</v>
      </c>
      <c r="C42" s="1425"/>
      <c r="D42" s="1425"/>
      <c r="E42" s="1425"/>
      <c r="F42" s="1425"/>
      <c r="G42" s="1425"/>
      <c r="H42" s="1426"/>
    </row>
    <row r="43" spans="1:20">
      <c r="A43" s="1491" t="s">
        <v>157</v>
      </c>
      <c r="B43" s="1421"/>
      <c r="C43" s="1421"/>
      <c r="D43" s="1421" t="s">
        <v>1389</v>
      </c>
      <c r="E43" s="1421"/>
      <c r="F43" s="1421"/>
      <c r="G43" s="1421"/>
      <c r="H43" s="1422"/>
    </row>
    <row r="44" spans="1:20" ht="43.2" customHeight="1">
      <c r="A44" s="1483" t="s">
        <v>156</v>
      </c>
      <c r="B44" s="1434"/>
      <c r="C44" s="1434"/>
      <c r="D44" s="1413" t="s">
        <v>1388</v>
      </c>
      <c r="E44" s="1433"/>
      <c r="F44" s="1433"/>
      <c r="G44" s="1433"/>
      <c r="H44" s="1433"/>
      <c r="I44" s="319"/>
    </row>
    <row r="45" spans="1:20" s="314" customFormat="1" ht="17.7" customHeight="1">
      <c r="A45" s="1484" t="s">
        <v>159</v>
      </c>
      <c r="B45" s="1484"/>
      <c r="C45" s="1484"/>
      <c r="D45" s="1484"/>
      <c r="E45" s="1484"/>
      <c r="F45" s="1484"/>
      <c r="G45" s="643">
        <v>12</v>
      </c>
      <c r="H45" s="637" t="s">
        <v>140</v>
      </c>
      <c r="I45" s="316"/>
      <c r="J45" s="316"/>
      <c r="K45" s="316"/>
    </row>
    <row r="46" spans="1:20" s="315" customFormat="1" ht="16.5" customHeight="1">
      <c r="A46" s="1486" t="s">
        <v>158</v>
      </c>
      <c r="B46" s="1492" t="s">
        <v>1387</v>
      </c>
      <c r="C46" s="1492"/>
      <c r="D46" s="1492"/>
      <c r="E46" s="1492"/>
      <c r="F46" s="1492"/>
      <c r="G46" s="1492"/>
      <c r="H46" s="1489"/>
    </row>
    <row r="47" spans="1:20" s="315" customFormat="1" ht="16.5" customHeight="1">
      <c r="A47" s="1487"/>
      <c r="B47" s="1492" t="s">
        <v>1386</v>
      </c>
      <c r="C47" s="1492"/>
      <c r="D47" s="1492"/>
      <c r="E47" s="1492"/>
      <c r="F47" s="1492"/>
      <c r="G47" s="1492"/>
      <c r="H47" s="1489"/>
    </row>
    <row r="48" spans="1:20" s="315" customFormat="1" ht="16.5" customHeight="1">
      <c r="A48" s="1487"/>
      <c r="B48" s="1492" t="s">
        <v>1385</v>
      </c>
      <c r="C48" s="1492"/>
      <c r="D48" s="1492"/>
      <c r="E48" s="1492"/>
      <c r="F48" s="1492"/>
      <c r="G48" s="1492"/>
      <c r="H48" s="1489"/>
    </row>
    <row r="49" spans="1:9" s="315" customFormat="1" ht="16.5" customHeight="1">
      <c r="A49" s="1487"/>
      <c r="B49" s="1492" t="s">
        <v>1384</v>
      </c>
      <c r="C49" s="1492"/>
      <c r="D49" s="1492"/>
      <c r="E49" s="1492"/>
      <c r="F49" s="1492"/>
      <c r="G49" s="1492"/>
      <c r="H49" s="1489"/>
    </row>
    <row r="50" spans="1:9" s="315" customFormat="1" ht="16.5" customHeight="1">
      <c r="A50" s="1487"/>
      <c r="B50" s="1492" t="s">
        <v>1383</v>
      </c>
      <c r="C50" s="1492"/>
      <c r="D50" s="1492"/>
      <c r="E50" s="1492"/>
      <c r="F50" s="1492"/>
      <c r="G50" s="1492"/>
      <c r="H50" s="1489"/>
    </row>
    <row r="51" spans="1:9" s="315" customFormat="1" ht="17.25" customHeight="1">
      <c r="A51" s="1487"/>
      <c r="B51" s="1492" t="s">
        <v>1382</v>
      </c>
      <c r="C51" s="1492"/>
      <c r="D51" s="1492"/>
      <c r="E51" s="1492"/>
      <c r="F51" s="1492"/>
      <c r="G51" s="1492"/>
      <c r="H51" s="1489"/>
    </row>
    <row r="52" spans="1:9" s="315" customFormat="1" ht="17.25" customHeight="1">
      <c r="A52" s="1487"/>
      <c r="B52" s="1421" t="s">
        <v>1381</v>
      </c>
      <c r="C52" s="1421"/>
      <c r="D52" s="1421"/>
      <c r="E52" s="1421"/>
      <c r="F52" s="1421"/>
      <c r="G52" s="1421"/>
      <c r="H52" s="1422"/>
    </row>
    <row r="53" spans="1:9" s="315" customFormat="1" ht="17.25" customHeight="1">
      <c r="A53" s="1488"/>
      <c r="B53" s="1535" t="s">
        <v>1380</v>
      </c>
      <c r="C53" s="1535"/>
      <c r="D53" s="1535"/>
      <c r="E53" s="1535"/>
      <c r="F53" s="1535"/>
      <c r="G53" s="1535"/>
      <c r="H53" s="1536"/>
    </row>
    <row r="54" spans="1:9">
      <c r="A54" s="1491" t="s">
        <v>157</v>
      </c>
      <c r="B54" s="1421"/>
      <c r="C54" s="1421"/>
      <c r="D54" s="1421" t="s">
        <v>1379</v>
      </c>
      <c r="E54" s="1421"/>
      <c r="F54" s="1421"/>
      <c r="G54" s="1421"/>
      <c r="H54" s="1422"/>
    </row>
    <row r="55" spans="1:9" ht="43.2" customHeight="1">
      <c r="A55" s="1483" t="s">
        <v>156</v>
      </c>
      <c r="B55" s="1434"/>
      <c r="C55" s="1434"/>
      <c r="D55" s="1417" t="s">
        <v>1378</v>
      </c>
      <c r="E55" s="1418"/>
      <c r="F55" s="1418"/>
      <c r="G55" s="1418"/>
      <c r="H55" s="1418"/>
      <c r="I55" s="303"/>
    </row>
    <row r="56" spans="1:9" ht="10.199999999999999" customHeight="1">
      <c r="A56" s="554"/>
      <c r="B56" s="554"/>
      <c r="C56" s="554"/>
      <c r="D56" s="554"/>
      <c r="E56" s="554"/>
      <c r="F56" s="554"/>
      <c r="G56" s="554"/>
      <c r="H56" s="554"/>
    </row>
    <row r="57" spans="1:9" ht="15" customHeight="1">
      <c r="A57" s="411" t="s">
        <v>155</v>
      </c>
      <c r="B57" s="554"/>
      <c r="C57" s="554"/>
      <c r="D57" s="554"/>
      <c r="E57" s="554"/>
      <c r="F57" s="554"/>
      <c r="G57" s="554"/>
      <c r="H57" s="554"/>
    </row>
    <row r="58" spans="1:9" ht="39.75" customHeight="1">
      <c r="A58" s="1490" t="s">
        <v>154</v>
      </c>
      <c r="B58" s="1500"/>
      <c r="C58" s="1413" t="s">
        <v>1377</v>
      </c>
      <c r="D58" s="1433"/>
      <c r="E58" s="1433"/>
      <c r="F58" s="1433"/>
      <c r="G58" s="1433"/>
      <c r="H58" s="1433"/>
    </row>
    <row r="59" spans="1:9" ht="36" customHeight="1">
      <c r="A59" s="1490"/>
      <c r="B59" s="1500"/>
      <c r="C59" s="1412" t="s">
        <v>1376</v>
      </c>
      <c r="D59" s="1412"/>
      <c r="E59" s="1412"/>
      <c r="F59" s="1412"/>
      <c r="G59" s="1412"/>
      <c r="H59" s="1413"/>
    </row>
    <row r="60" spans="1:9" ht="35.25" customHeight="1">
      <c r="A60" s="1490"/>
      <c r="B60" s="1500"/>
      <c r="C60" s="1412" t="s">
        <v>1375</v>
      </c>
      <c r="D60" s="1412"/>
      <c r="E60" s="1412"/>
      <c r="F60" s="1412"/>
      <c r="G60" s="1412"/>
      <c r="H60" s="1413"/>
    </row>
    <row r="61" spans="1:9" ht="33" customHeight="1">
      <c r="A61" s="1495" t="s">
        <v>153</v>
      </c>
      <c r="B61" s="1496"/>
      <c r="C61" s="1412" t="s">
        <v>1374</v>
      </c>
      <c r="D61" s="1412"/>
      <c r="E61" s="1412"/>
      <c r="F61" s="1412"/>
      <c r="G61" s="1412"/>
      <c r="H61" s="1413"/>
    </row>
    <row r="62" spans="1:9" ht="41.25" customHeight="1">
      <c r="A62" s="1497"/>
      <c r="B62" s="1498"/>
      <c r="C62" s="1412" t="s">
        <v>1373</v>
      </c>
      <c r="D62" s="1412"/>
      <c r="E62" s="1412"/>
      <c r="F62" s="1412"/>
      <c r="G62" s="1412"/>
      <c r="H62" s="1413"/>
    </row>
    <row r="63" spans="1:9" ht="10.199999999999999" customHeight="1">
      <c r="A63" s="554"/>
      <c r="B63" s="554"/>
      <c r="C63" s="554"/>
      <c r="D63" s="554"/>
      <c r="E63" s="554"/>
      <c r="F63" s="554"/>
      <c r="G63" s="554"/>
      <c r="H63" s="554"/>
    </row>
    <row r="64" spans="1:9" ht="15" customHeight="1">
      <c r="A64" s="411" t="s">
        <v>152</v>
      </c>
      <c r="B64" s="411"/>
      <c r="C64" s="411"/>
      <c r="D64" s="411"/>
      <c r="E64" s="411"/>
      <c r="F64" s="411"/>
      <c r="G64" s="554"/>
      <c r="H64" s="554"/>
    </row>
    <row r="65" spans="1:11" ht="16.2">
      <c r="A65" s="1490" t="s">
        <v>151</v>
      </c>
      <c r="B65" s="1490"/>
      <c r="C65" s="1490"/>
      <c r="D65" s="1490"/>
      <c r="E65" s="1490"/>
      <c r="F65" s="1490"/>
      <c r="G65" s="638">
        <v>2</v>
      </c>
      <c r="H65" s="291" t="s">
        <v>139</v>
      </c>
    </row>
    <row r="66" spans="1:11" ht="16.2">
      <c r="A66" s="1490" t="s">
        <v>150</v>
      </c>
      <c r="B66" s="1490"/>
      <c r="C66" s="1490"/>
      <c r="D66" s="1490"/>
      <c r="E66" s="1490"/>
      <c r="F66" s="1490"/>
      <c r="G66" s="638">
        <v>1</v>
      </c>
      <c r="H66" s="291" t="s">
        <v>139</v>
      </c>
    </row>
    <row r="67" spans="1:11">
      <c r="A67" s="553"/>
      <c r="B67" s="553"/>
      <c r="C67" s="553"/>
      <c r="D67" s="553"/>
      <c r="E67" s="553"/>
      <c r="F67" s="553"/>
      <c r="G67" s="640"/>
      <c r="H67" s="639"/>
    </row>
    <row r="68" spans="1:11">
      <c r="A68" s="1499" t="s">
        <v>149</v>
      </c>
      <c r="B68" s="1499"/>
      <c r="C68" s="1499"/>
      <c r="D68" s="1499"/>
      <c r="E68" s="1499"/>
      <c r="F68" s="1499"/>
      <c r="G68" s="641"/>
      <c r="H68" s="640"/>
    </row>
    <row r="69" spans="1:11" ht="17.7" customHeight="1">
      <c r="A69" s="1433" t="s">
        <v>148</v>
      </c>
      <c r="B69" s="1433"/>
      <c r="C69" s="1433"/>
      <c r="D69" s="1433"/>
      <c r="E69" s="639">
        <f>SUM(E70:E75)</f>
        <v>29</v>
      </c>
      <c r="F69" s="639" t="s">
        <v>140</v>
      </c>
      <c r="G69" s="642">
        <f>E69/25</f>
        <v>1.1599999999999999</v>
      </c>
      <c r="H69" s="291" t="s">
        <v>139</v>
      </c>
    </row>
    <row r="70" spans="1:11" ht="17.7" customHeight="1">
      <c r="A70" s="554" t="s">
        <v>12</v>
      </c>
      <c r="B70" s="1490" t="s">
        <v>14</v>
      </c>
      <c r="C70" s="1490"/>
      <c r="D70" s="1490"/>
      <c r="E70" s="639">
        <v>9</v>
      </c>
      <c r="F70" s="639" t="s">
        <v>140</v>
      </c>
      <c r="G70" s="319"/>
      <c r="H70" s="331"/>
    </row>
    <row r="71" spans="1:11" ht="17.7" customHeight="1">
      <c r="A71" s="554"/>
      <c r="B71" s="1490" t="s">
        <v>147</v>
      </c>
      <c r="C71" s="1490"/>
      <c r="D71" s="1490"/>
      <c r="E71" s="639">
        <v>12</v>
      </c>
      <c r="F71" s="639" t="s">
        <v>140</v>
      </c>
      <c r="G71" s="319"/>
      <c r="H71" s="331"/>
    </row>
    <row r="72" spans="1:11" ht="17.7" customHeight="1">
      <c r="A72" s="554"/>
      <c r="B72" s="1490" t="s">
        <v>146</v>
      </c>
      <c r="C72" s="1490"/>
      <c r="D72" s="1490"/>
      <c r="E72" s="639">
        <v>5</v>
      </c>
      <c r="F72" s="639" t="s">
        <v>140</v>
      </c>
      <c r="G72" s="319"/>
      <c r="H72" s="331"/>
    </row>
    <row r="73" spans="1:11" ht="17.7" customHeight="1">
      <c r="A73" s="554"/>
      <c r="B73" s="1490" t="s">
        <v>145</v>
      </c>
      <c r="C73" s="1490"/>
      <c r="D73" s="1490"/>
      <c r="E73" s="639">
        <v>0</v>
      </c>
      <c r="F73" s="639" t="s">
        <v>140</v>
      </c>
      <c r="G73" s="319"/>
      <c r="H73" s="331"/>
    </row>
    <row r="74" spans="1:11" ht="17.7" customHeight="1">
      <c r="A74" s="554"/>
      <c r="B74" s="1490" t="s">
        <v>144</v>
      </c>
      <c r="C74" s="1490"/>
      <c r="D74" s="1490"/>
      <c r="E74" s="639">
        <v>0</v>
      </c>
      <c r="F74" s="639" t="s">
        <v>140</v>
      </c>
      <c r="G74" s="319"/>
      <c r="H74" s="331"/>
    </row>
    <row r="75" spans="1:11" ht="17.7" customHeight="1">
      <c r="A75" s="554"/>
      <c r="B75" s="1490" t="s">
        <v>143</v>
      </c>
      <c r="C75" s="1490"/>
      <c r="D75" s="1490"/>
      <c r="E75" s="639">
        <v>3</v>
      </c>
      <c r="F75" s="639" t="s">
        <v>140</v>
      </c>
      <c r="G75" s="319"/>
      <c r="H75" s="331"/>
    </row>
    <row r="76" spans="1:11" ht="31.2" customHeight="1">
      <c r="A76" s="1433" t="s">
        <v>142</v>
      </c>
      <c r="B76" s="1433"/>
      <c r="C76" s="1433"/>
      <c r="D76" s="1433"/>
      <c r="E76" s="639">
        <v>0</v>
      </c>
      <c r="F76" s="639" t="s">
        <v>140</v>
      </c>
      <c r="G76" s="642">
        <v>0</v>
      </c>
      <c r="H76" s="291" t="s">
        <v>139</v>
      </c>
    </row>
    <row r="77" spans="1:11" ht="17.7" customHeight="1">
      <c r="A77" s="1490" t="s">
        <v>141</v>
      </c>
      <c r="B77" s="1490"/>
      <c r="C77" s="1490"/>
      <c r="D77" s="1490"/>
      <c r="E77" s="639">
        <f>G77*25</f>
        <v>46</v>
      </c>
      <c r="F77" s="639" t="s">
        <v>140</v>
      </c>
      <c r="G77" s="642">
        <f>D6-G76-G69</f>
        <v>1.84</v>
      </c>
      <c r="H77" s="291" t="s">
        <v>139</v>
      </c>
    </row>
    <row r="78" spans="1:11" ht="10.199999999999999" customHeight="1"/>
    <row r="79" spans="1:11">
      <c r="K79" s="312"/>
    </row>
    <row r="80" spans="1:11">
      <c r="A80" s="315" t="s">
        <v>138</v>
      </c>
      <c r="K80" s="312"/>
    </row>
    <row r="81" spans="1:11" ht="16.2">
      <c r="A81" s="312" t="s">
        <v>1372</v>
      </c>
      <c r="H81" s="312"/>
      <c r="I81" s="312"/>
      <c r="K81" s="312"/>
    </row>
    <row r="82" spans="1:11">
      <c r="A82" s="315" t="s">
        <v>136</v>
      </c>
      <c r="K82" s="312"/>
    </row>
    <row r="83" spans="1:11">
      <c r="K83" s="312"/>
    </row>
    <row r="84" spans="1:11" ht="13.95" customHeight="1">
      <c r="A84" s="1480" t="s">
        <v>135</v>
      </c>
      <c r="B84" s="1480"/>
      <c r="C84" s="1480"/>
      <c r="D84" s="1480"/>
      <c r="E84" s="1480"/>
      <c r="F84" s="1480"/>
      <c r="G84" s="1480"/>
      <c r="H84" s="1480"/>
      <c r="I84" s="313"/>
      <c r="J84" s="313"/>
      <c r="K84" s="312"/>
    </row>
    <row r="85" spans="1:11">
      <c r="A85" s="1480"/>
      <c r="B85" s="1480"/>
      <c r="C85" s="1480"/>
      <c r="D85" s="1480"/>
      <c r="E85" s="1480"/>
      <c r="F85" s="1480"/>
      <c r="G85" s="1480"/>
      <c r="H85" s="1480"/>
      <c r="I85" s="313"/>
      <c r="J85" s="313"/>
      <c r="K85" s="312"/>
    </row>
    <row r="86" spans="1:11">
      <c r="A86" s="313"/>
      <c r="B86" s="313"/>
      <c r="C86" s="313"/>
      <c r="D86" s="313"/>
      <c r="E86" s="313"/>
      <c r="F86" s="313"/>
      <c r="G86" s="313"/>
      <c r="H86" s="313"/>
      <c r="I86" s="313"/>
      <c r="J86" s="313"/>
      <c r="K86" s="312"/>
    </row>
    <row r="87" spans="1:11">
      <c r="K87" s="312"/>
    </row>
    <row r="88" spans="1:11">
      <c r="K88" s="312"/>
    </row>
    <row r="89" spans="1:11">
      <c r="K89" s="312"/>
    </row>
  </sheetData>
  <mergeCells count="83">
    <mergeCell ref="A66:F66"/>
    <mergeCell ref="A2:H2"/>
    <mergeCell ref="B46:H46"/>
    <mergeCell ref="B49:H49"/>
    <mergeCell ref="B53:H53"/>
    <mergeCell ref="A45:F45"/>
    <mergeCell ref="B48:H48"/>
    <mergeCell ref="B47:H47"/>
    <mergeCell ref="B30:F30"/>
    <mergeCell ref="C59:H59"/>
    <mergeCell ref="D55:H55"/>
    <mergeCell ref="A55:C55"/>
    <mergeCell ref="A58:B60"/>
    <mergeCell ref="C58:H58"/>
    <mergeCell ref="C60:H60"/>
    <mergeCell ref="A65:F65"/>
    <mergeCell ref="A77:D77"/>
    <mergeCell ref="A69:D69"/>
    <mergeCell ref="B70:D70"/>
    <mergeCell ref="B71:D71"/>
    <mergeCell ref="B72:D72"/>
    <mergeCell ref="B73:D73"/>
    <mergeCell ref="B74:D74"/>
    <mergeCell ref="B75:D75"/>
    <mergeCell ref="A76:D76"/>
    <mergeCell ref="A54:C54"/>
    <mergeCell ref="D54:H54"/>
    <mergeCell ref="A37:F37"/>
    <mergeCell ref="A38:A42"/>
    <mergeCell ref="B38:H38"/>
    <mergeCell ref="B42:H42"/>
    <mergeCell ref="B39:H39"/>
    <mergeCell ref="B40:H40"/>
    <mergeCell ref="B41:H41"/>
    <mergeCell ref="A43:C43"/>
    <mergeCell ref="D43:H43"/>
    <mergeCell ref="B25:F25"/>
    <mergeCell ref="G22:H22"/>
    <mergeCell ref="A24:H24"/>
    <mergeCell ref="A22:A23"/>
    <mergeCell ref="B22:F23"/>
    <mergeCell ref="A84:H85"/>
    <mergeCell ref="B34:F34"/>
    <mergeCell ref="B27:F27"/>
    <mergeCell ref="A28:H28"/>
    <mergeCell ref="B29:F29"/>
    <mergeCell ref="B33:F33"/>
    <mergeCell ref="A61:B62"/>
    <mergeCell ref="C61:H61"/>
    <mergeCell ref="C62:H62"/>
    <mergeCell ref="D44:H44"/>
    <mergeCell ref="A46:A53"/>
    <mergeCell ref="B50:H50"/>
    <mergeCell ref="B51:H51"/>
    <mergeCell ref="B52:H52"/>
    <mergeCell ref="A44:C44"/>
    <mergeCell ref="A68:F68"/>
    <mergeCell ref="B31:F31"/>
    <mergeCell ref="A32:H32"/>
    <mergeCell ref="B26:F26"/>
    <mergeCell ref="A16:D16"/>
    <mergeCell ref="A11:H11"/>
    <mergeCell ref="A13:D13"/>
    <mergeCell ref="A12:H12"/>
    <mergeCell ref="A14:D14"/>
    <mergeCell ref="E14:H14"/>
    <mergeCell ref="A15:D15"/>
    <mergeCell ref="E15:H15"/>
    <mergeCell ref="A21:D21"/>
    <mergeCell ref="E16:H16"/>
    <mergeCell ref="A18:H18"/>
    <mergeCell ref="A19:B19"/>
    <mergeCell ref="C19:H19"/>
    <mergeCell ref="A9:C9"/>
    <mergeCell ref="D9:H9"/>
    <mergeCell ref="E13:H13"/>
    <mergeCell ref="A5:H5"/>
    <mergeCell ref="A6:C6"/>
    <mergeCell ref="D6:H6"/>
    <mergeCell ref="A7:C7"/>
    <mergeCell ref="D7:H7"/>
    <mergeCell ref="A8:C8"/>
    <mergeCell ref="D8:H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Normal="100" zoomScaleSheetLayoutView="136"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65</v>
      </c>
      <c r="B5" s="1546"/>
      <c r="C5" s="1546"/>
      <c r="D5" s="1546"/>
      <c r="E5" s="1546"/>
      <c r="F5" s="1546"/>
      <c r="G5" s="1546"/>
      <c r="H5" s="1546"/>
    </row>
    <row r="6" spans="1:8" s="456" customFormat="1" ht="17.399999999999999" customHeight="1">
      <c r="A6" s="1540" t="s">
        <v>10</v>
      </c>
      <c r="B6" s="1559"/>
      <c r="C6" s="1559"/>
      <c r="D6" s="1559">
        <v>3</v>
      </c>
      <c r="E6" s="1559"/>
      <c r="F6" s="1559"/>
      <c r="G6" s="1559"/>
      <c r="H6" s="1563"/>
    </row>
    <row r="7" spans="1:8" s="456" customFormat="1" ht="17.399999999999999" customHeight="1">
      <c r="A7" s="1540" t="s">
        <v>9</v>
      </c>
      <c r="B7" s="1559"/>
      <c r="C7" s="1559"/>
      <c r="D7" s="1566" t="s">
        <v>243</v>
      </c>
      <c r="E7" s="1566"/>
      <c r="F7" s="1566"/>
      <c r="G7" s="1566"/>
      <c r="H7" s="1567"/>
    </row>
    <row r="8" spans="1:8" s="456" customFormat="1" ht="17.399999999999999" customHeight="1">
      <c r="A8" s="1540" t="s">
        <v>13</v>
      </c>
      <c r="B8" s="1559"/>
      <c r="C8" s="1559"/>
      <c r="D8" s="1537" t="s">
        <v>238</v>
      </c>
      <c r="E8" s="1537"/>
      <c r="F8" s="1537"/>
      <c r="G8" s="1537"/>
      <c r="H8" s="1538"/>
    </row>
    <row r="9" spans="1:8" s="456" customFormat="1" ht="17.399999999999999" customHeight="1">
      <c r="A9" s="1540" t="s">
        <v>189</v>
      </c>
      <c r="B9" s="1559"/>
      <c r="C9" s="1559"/>
      <c r="D9" s="1537" t="s">
        <v>1445</v>
      </c>
      <c r="E9" s="1537"/>
      <c r="F9" s="1537"/>
      <c r="G9" s="1537"/>
      <c r="H9" s="1538"/>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1008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1196</v>
      </c>
      <c r="F15" s="1561"/>
      <c r="G15" s="1561"/>
      <c r="H15" s="1562"/>
    </row>
    <row r="16" spans="1:8" s="456" customFormat="1" ht="17.850000000000001" customHeight="1">
      <c r="A16" s="1540" t="s">
        <v>181</v>
      </c>
      <c r="B16" s="1559"/>
      <c r="C16" s="1559"/>
      <c r="D16" s="1559"/>
      <c r="E16" s="1559" t="s">
        <v>180</v>
      </c>
      <c r="F16" s="1559"/>
      <c r="G16" s="1559"/>
      <c r="H16" s="1563"/>
    </row>
    <row r="17" spans="1:9" s="456" customFormat="1" ht="10.35" customHeight="1">
      <c r="A17" s="459"/>
      <c r="B17" s="459"/>
      <c r="C17" s="459"/>
      <c r="D17" s="459"/>
      <c r="E17" s="459"/>
      <c r="F17" s="459"/>
      <c r="G17" s="459"/>
      <c r="H17" s="459"/>
    </row>
    <row r="18" spans="1:9" s="456" customFormat="1" ht="15" customHeight="1">
      <c r="A18" s="1560" t="s">
        <v>179</v>
      </c>
      <c r="B18" s="1560"/>
      <c r="C18" s="1560"/>
      <c r="D18" s="1560"/>
      <c r="E18" s="1560"/>
      <c r="F18" s="1560"/>
      <c r="G18" s="1560"/>
      <c r="H18" s="1560"/>
    </row>
    <row r="19" spans="1:9" s="456" customFormat="1" ht="40.5" customHeight="1">
      <c r="A19" s="1542" t="s">
        <v>178</v>
      </c>
      <c r="B19" s="1542"/>
      <c r="C19" s="1543" t="s">
        <v>274</v>
      </c>
      <c r="D19" s="1543"/>
      <c r="E19" s="1543"/>
      <c r="F19" s="1543"/>
      <c r="G19" s="1543"/>
      <c r="H19" s="1541"/>
    </row>
    <row r="20" spans="1:9" s="456" customFormat="1" ht="10.35" customHeight="1">
      <c r="A20" s="459"/>
      <c r="B20" s="459"/>
      <c r="C20" s="459"/>
      <c r="D20" s="459"/>
      <c r="E20" s="459"/>
      <c r="F20" s="459"/>
      <c r="G20" s="459"/>
      <c r="H20" s="459"/>
    </row>
    <row r="21" spans="1:9" s="456" customFormat="1" ht="15" customHeight="1">
      <c r="A21" s="1564" t="s">
        <v>176</v>
      </c>
      <c r="B21" s="1564"/>
      <c r="C21" s="1564"/>
      <c r="D21" s="1564"/>
      <c r="E21" s="459"/>
      <c r="F21" s="459"/>
      <c r="G21" s="459"/>
      <c r="H21" s="459"/>
    </row>
    <row r="22" spans="1:9" s="456" customFormat="1" ht="14.1" customHeight="1">
      <c r="A22" s="1556" t="s">
        <v>175</v>
      </c>
      <c r="B22" s="1557" t="s">
        <v>174</v>
      </c>
      <c r="C22" s="1557"/>
      <c r="D22" s="1557"/>
      <c r="E22" s="1557"/>
      <c r="F22" s="1557"/>
      <c r="G22" s="1557" t="s">
        <v>173</v>
      </c>
      <c r="H22" s="1558"/>
    </row>
    <row r="23" spans="1:9" s="456" customFormat="1" ht="38.25" customHeight="1">
      <c r="A23" s="1556"/>
      <c r="B23" s="1557"/>
      <c r="C23" s="1557"/>
      <c r="D23" s="1557"/>
      <c r="E23" s="1557"/>
      <c r="F23" s="1557"/>
      <c r="G23" s="542" t="s">
        <v>172</v>
      </c>
      <c r="H23" s="543" t="s">
        <v>171</v>
      </c>
    </row>
    <row r="24" spans="1:9" s="456" customFormat="1" ht="17.850000000000001" customHeight="1">
      <c r="A24" s="1556" t="s">
        <v>170</v>
      </c>
      <c r="B24" s="1557"/>
      <c r="C24" s="1557"/>
      <c r="D24" s="1557"/>
      <c r="E24" s="1557"/>
      <c r="F24" s="1557"/>
      <c r="G24" s="1557"/>
      <c r="H24" s="1558"/>
    </row>
    <row r="25" spans="1:9" s="456" customFormat="1" ht="35.25" customHeight="1">
      <c r="A25" s="567" t="s">
        <v>1444</v>
      </c>
      <c r="B25" s="928" t="s">
        <v>1443</v>
      </c>
      <c r="C25" s="892"/>
      <c r="D25" s="892"/>
      <c r="E25" s="892"/>
      <c r="F25" s="1108"/>
      <c r="G25" s="542" t="s">
        <v>327</v>
      </c>
      <c r="H25" s="458" t="s">
        <v>341</v>
      </c>
      <c r="I25" s="423"/>
    </row>
    <row r="26" spans="1:9" s="456" customFormat="1" ht="35.25" customHeight="1">
      <c r="A26" s="654" t="s">
        <v>1442</v>
      </c>
      <c r="B26" s="1541" t="s">
        <v>1441</v>
      </c>
      <c r="C26" s="1542"/>
      <c r="D26" s="1542"/>
      <c r="E26" s="1542"/>
      <c r="F26" s="1552"/>
      <c r="G26" s="542" t="s">
        <v>327</v>
      </c>
      <c r="H26" s="458" t="s">
        <v>341</v>
      </c>
    </row>
    <row r="27" spans="1:9" s="456" customFormat="1" ht="29.25" customHeight="1">
      <c r="A27" s="654" t="s">
        <v>1440</v>
      </c>
      <c r="B27" s="1541" t="s">
        <v>1439</v>
      </c>
      <c r="C27" s="1542"/>
      <c r="D27" s="1542"/>
      <c r="E27" s="1542"/>
      <c r="F27" s="1552"/>
      <c r="G27" s="542" t="s">
        <v>327</v>
      </c>
      <c r="H27" s="458" t="s">
        <v>341</v>
      </c>
    </row>
    <row r="28" spans="1:9" s="456" customFormat="1" ht="17.850000000000001" customHeight="1">
      <c r="A28" s="1553" t="s">
        <v>167</v>
      </c>
      <c r="B28" s="1553"/>
      <c r="C28" s="1553"/>
      <c r="D28" s="1553"/>
      <c r="E28" s="1553"/>
      <c r="F28" s="1553"/>
      <c r="G28" s="1553"/>
      <c r="H28" s="1553"/>
    </row>
    <row r="29" spans="1:9" s="456" customFormat="1" ht="45" customHeight="1">
      <c r="A29" s="654" t="s">
        <v>1438</v>
      </c>
      <c r="B29" s="1541" t="s">
        <v>2787</v>
      </c>
      <c r="C29" s="1542"/>
      <c r="D29" s="1542"/>
      <c r="E29" s="1542"/>
      <c r="F29" s="1552"/>
      <c r="G29" s="542" t="s">
        <v>793</v>
      </c>
      <c r="H29" s="458" t="s">
        <v>341</v>
      </c>
    </row>
    <row r="30" spans="1:9" s="456" customFormat="1" ht="47.1" customHeight="1">
      <c r="A30" s="654" t="s">
        <v>1437</v>
      </c>
      <c r="B30" s="1541" t="s">
        <v>1436</v>
      </c>
      <c r="C30" s="1542"/>
      <c r="D30" s="1542"/>
      <c r="E30" s="1542"/>
      <c r="F30" s="1552"/>
      <c r="G30" s="542" t="s">
        <v>793</v>
      </c>
      <c r="H30" s="458" t="s">
        <v>341</v>
      </c>
    </row>
    <row r="31" spans="1:9" s="456" customFormat="1" ht="36" customHeight="1">
      <c r="A31" s="654" t="s">
        <v>1435</v>
      </c>
      <c r="B31" s="1541" t="s">
        <v>1434</v>
      </c>
      <c r="C31" s="1542"/>
      <c r="D31" s="1542"/>
      <c r="E31" s="1542"/>
      <c r="F31" s="1552"/>
      <c r="G31" s="542" t="s">
        <v>275</v>
      </c>
      <c r="H31" s="458" t="s">
        <v>341</v>
      </c>
    </row>
    <row r="32" spans="1:9" s="456" customFormat="1" ht="17.850000000000001" customHeight="1">
      <c r="A32" s="1553" t="s">
        <v>163</v>
      </c>
      <c r="B32" s="1553"/>
      <c r="C32" s="1553"/>
      <c r="D32" s="1553"/>
      <c r="E32" s="1553"/>
      <c r="F32" s="1553"/>
      <c r="G32" s="1553"/>
      <c r="H32" s="1553"/>
    </row>
    <row r="33" spans="1:8" s="456" customFormat="1" ht="33" customHeight="1">
      <c r="A33" s="654" t="s">
        <v>1433</v>
      </c>
      <c r="B33" s="1541" t="s">
        <v>1432</v>
      </c>
      <c r="C33" s="1542"/>
      <c r="D33" s="1542"/>
      <c r="E33" s="1542"/>
      <c r="F33" s="1552"/>
      <c r="G33" s="542" t="s">
        <v>226</v>
      </c>
      <c r="H33" s="458" t="s">
        <v>341</v>
      </c>
    </row>
    <row r="34" spans="1:8" s="456" customFormat="1" ht="32.25" customHeight="1">
      <c r="A34" s="654" t="s">
        <v>1431</v>
      </c>
      <c r="B34" s="1541" t="s">
        <v>1430</v>
      </c>
      <c r="C34" s="1542"/>
      <c r="D34" s="1542"/>
      <c r="E34" s="1542"/>
      <c r="F34" s="1552"/>
      <c r="G34" s="542" t="s">
        <v>265</v>
      </c>
      <c r="H34" s="458" t="s">
        <v>341</v>
      </c>
    </row>
    <row r="35" spans="1:8" ht="10.199999999999999" customHeight="1">
      <c r="A35" s="299"/>
      <c r="B35" s="299"/>
      <c r="C35" s="299"/>
      <c r="D35" s="299"/>
      <c r="E35" s="299"/>
      <c r="F35" s="299"/>
      <c r="G35" s="299"/>
      <c r="H35" s="299"/>
    </row>
    <row r="36" spans="1:8" ht="15" customHeight="1">
      <c r="A36" s="300" t="s">
        <v>161</v>
      </c>
      <c r="B36" s="299"/>
      <c r="C36" s="299"/>
      <c r="D36" s="299"/>
      <c r="E36" s="299"/>
      <c r="F36" s="299"/>
      <c r="G36" s="299"/>
      <c r="H36" s="299"/>
    </row>
    <row r="37" spans="1:8" s="298" customFormat="1" ht="17.7" customHeight="1">
      <c r="A37" s="1414" t="s">
        <v>160</v>
      </c>
      <c r="B37" s="1414"/>
      <c r="C37" s="1414"/>
      <c r="D37" s="1414"/>
      <c r="E37" s="1414"/>
      <c r="F37" s="1414"/>
      <c r="G37" s="632">
        <v>15</v>
      </c>
      <c r="H37" s="539" t="s">
        <v>140</v>
      </c>
    </row>
    <row r="38" spans="1:8" ht="33.6" customHeight="1">
      <c r="A38" s="1415" t="s">
        <v>158</v>
      </c>
      <c r="B38" s="1417" t="s">
        <v>1429</v>
      </c>
      <c r="C38" s="1418"/>
      <c r="D38" s="1418"/>
      <c r="E38" s="1418"/>
      <c r="F38" s="1418"/>
      <c r="G38" s="1418"/>
      <c r="H38" s="1418"/>
    </row>
    <row r="39" spans="1:8" ht="24" customHeight="1">
      <c r="A39" s="1416"/>
      <c r="B39" s="1417" t="s">
        <v>1428</v>
      </c>
      <c r="C39" s="1418"/>
      <c r="D39" s="1418"/>
      <c r="E39" s="1418"/>
      <c r="F39" s="1418"/>
      <c r="G39" s="1418"/>
      <c r="H39" s="1418"/>
    </row>
    <row r="40" spans="1:8" ht="34.200000000000003" customHeight="1">
      <c r="A40" s="1416"/>
      <c r="B40" s="1417" t="s">
        <v>1427</v>
      </c>
      <c r="C40" s="1418"/>
      <c r="D40" s="1418"/>
      <c r="E40" s="1418"/>
      <c r="F40" s="1418"/>
      <c r="G40" s="1418"/>
      <c r="H40" s="1418"/>
    </row>
    <row r="41" spans="1:8" ht="17.25" customHeight="1">
      <c r="A41" s="1416"/>
      <c r="B41" s="1549" t="s">
        <v>1426</v>
      </c>
      <c r="C41" s="1554"/>
      <c r="D41" s="1554"/>
      <c r="E41" s="1554"/>
      <c r="F41" s="1554"/>
      <c r="G41" s="1554"/>
      <c r="H41" s="1554"/>
    </row>
    <row r="42" spans="1:8" ht="17.25" customHeight="1">
      <c r="A42" s="1416"/>
      <c r="B42" s="1551"/>
      <c r="C42" s="1555"/>
      <c r="D42" s="1555"/>
      <c r="E42" s="1555"/>
      <c r="F42" s="1555"/>
      <c r="G42" s="1555"/>
      <c r="H42" s="1555"/>
    </row>
    <row r="43" spans="1:8" ht="17.25" customHeight="1">
      <c r="A43" s="1416"/>
      <c r="B43" s="1549" t="s">
        <v>1425</v>
      </c>
      <c r="C43" s="1554"/>
      <c r="D43" s="1554"/>
      <c r="E43" s="1554"/>
      <c r="F43" s="1554"/>
      <c r="G43" s="1554"/>
      <c r="H43" s="1554"/>
    </row>
    <row r="44" spans="1:8" ht="17.25" customHeight="1">
      <c r="A44" s="1427"/>
      <c r="B44" s="1551"/>
      <c r="C44" s="1555"/>
      <c r="D44" s="1555"/>
      <c r="E44" s="1555"/>
      <c r="F44" s="1555"/>
      <c r="G44" s="1555"/>
      <c r="H44" s="1555"/>
    </row>
    <row r="45" spans="1:8">
      <c r="A45" s="1419" t="s">
        <v>157</v>
      </c>
      <c r="B45" s="1420"/>
      <c r="C45" s="1420"/>
      <c r="D45" s="1420" t="s">
        <v>1424</v>
      </c>
      <c r="E45" s="1420"/>
      <c r="F45" s="1420"/>
      <c r="G45" s="1420"/>
      <c r="H45" s="1478"/>
    </row>
    <row r="46" spans="1:8" ht="52.5" customHeight="1">
      <c r="A46" s="1423" t="s">
        <v>156</v>
      </c>
      <c r="B46" s="1424"/>
      <c r="C46" s="1424"/>
      <c r="D46" s="1424" t="s">
        <v>1423</v>
      </c>
      <c r="E46" s="1424"/>
      <c r="F46" s="1424"/>
      <c r="G46" s="1424"/>
      <c r="H46" s="1428"/>
    </row>
    <row r="47" spans="1:8" s="298" customFormat="1" ht="17.7" customHeight="1">
      <c r="A47" s="1414" t="s">
        <v>338</v>
      </c>
      <c r="B47" s="1414"/>
      <c r="C47" s="1414"/>
      <c r="D47" s="1414"/>
      <c r="E47" s="1414"/>
      <c r="F47" s="1414"/>
      <c r="G47" s="632">
        <v>15</v>
      </c>
      <c r="H47" s="539" t="s">
        <v>140</v>
      </c>
    </row>
    <row r="48" spans="1:8" ht="17.25" customHeight="1">
      <c r="A48" s="1415" t="s">
        <v>158</v>
      </c>
      <c r="B48" s="1548" t="s">
        <v>1422</v>
      </c>
      <c r="C48" s="1548"/>
      <c r="D48" s="1548"/>
      <c r="E48" s="1548"/>
      <c r="F48" s="1548"/>
      <c r="G48" s="1548"/>
      <c r="H48" s="1549"/>
    </row>
    <row r="49" spans="1:8" ht="17.25" customHeight="1">
      <c r="A49" s="1416"/>
      <c r="B49" s="1417" t="s">
        <v>1421</v>
      </c>
      <c r="C49" s="1418"/>
      <c r="D49" s="1418"/>
      <c r="E49" s="1418"/>
      <c r="F49" s="1418"/>
      <c r="G49" s="1418"/>
      <c r="H49" s="1418"/>
    </row>
    <row r="50" spans="1:8" ht="17.25" customHeight="1">
      <c r="A50" s="1416"/>
      <c r="B50" s="1417" t="s">
        <v>1420</v>
      </c>
      <c r="C50" s="1418"/>
      <c r="D50" s="1418"/>
      <c r="E50" s="1418"/>
      <c r="F50" s="1418"/>
      <c r="G50" s="1418"/>
      <c r="H50" s="1418"/>
    </row>
    <row r="51" spans="1:8" ht="17.25" customHeight="1">
      <c r="A51" s="1416"/>
      <c r="B51" s="1466" t="s">
        <v>1419</v>
      </c>
      <c r="C51" s="1466"/>
      <c r="D51" s="1466"/>
      <c r="E51" s="1466"/>
      <c r="F51" s="1466"/>
      <c r="G51" s="1466"/>
      <c r="H51" s="1417"/>
    </row>
    <row r="52" spans="1:8" ht="17.25" customHeight="1">
      <c r="A52" s="1416"/>
      <c r="B52" s="1417" t="s">
        <v>1418</v>
      </c>
      <c r="C52" s="1418"/>
      <c r="D52" s="1418"/>
      <c r="E52" s="1418"/>
      <c r="F52" s="1418"/>
      <c r="G52" s="1418"/>
      <c r="H52" s="1418"/>
    </row>
    <row r="53" spans="1:8" ht="17.25" customHeight="1">
      <c r="A53" s="1427"/>
      <c r="B53" s="1550" t="s">
        <v>1417</v>
      </c>
      <c r="C53" s="1550"/>
      <c r="D53" s="1550"/>
      <c r="E53" s="1550"/>
      <c r="F53" s="1550"/>
      <c r="G53" s="1550"/>
      <c r="H53" s="1551"/>
    </row>
    <row r="54" spans="1:8">
      <c r="A54" s="1419" t="s">
        <v>157</v>
      </c>
      <c r="B54" s="1420"/>
      <c r="C54" s="1420"/>
      <c r="D54" s="1537" t="s">
        <v>2788</v>
      </c>
      <c r="E54" s="1537"/>
      <c r="F54" s="1537"/>
      <c r="G54" s="1537"/>
      <c r="H54" s="1538"/>
    </row>
    <row r="55" spans="1:8" ht="39" customHeight="1">
      <c r="A55" s="1423" t="s">
        <v>156</v>
      </c>
      <c r="B55" s="1424"/>
      <c r="C55" s="1424"/>
      <c r="D55" s="1417" t="s">
        <v>1416</v>
      </c>
      <c r="E55" s="1418"/>
      <c r="F55" s="1418"/>
      <c r="G55" s="1418"/>
      <c r="H55" s="1418"/>
    </row>
    <row r="56" spans="1:8" ht="10.199999999999999" customHeight="1">
      <c r="A56" s="299"/>
      <c r="B56" s="299"/>
      <c r="C56" s="299"/>
      <c r="D56" s="299"/>
      <c r="E56" s="299"/>
      <c r="F56" s="299"/>
      <c r="G56" s="299"/>
      <c r="H56" s="299"/>
    </row>
    <row r="57" spans="1:8" ht="15" customHeight="1">
      <c r="A57" s="300" t="s">
        <v>155</v>
      </c>
      <c r="B57" s="299"/>
      <c r="C57" s="299"/>
      <c r="D57" s="299"/>
      <c r="E57" s="299"/>
      <c r="F57" s="299"/>
      <c r="G57" s="299"/>
      <c r="H57" s="299"/>
    </row>
    <row r="58" spans="1:8" s="456" customFormat="1" ht="37.5" customHeight="1">
      <c r="A58" s="1539" t="s">
        <v>154</v>
      </c>
      <c r="B58" s="1540"/>
      <c r="C58" s="1541" t="s">
        <v>1415</v>
      </c>
      <c r="D58" s="1542"/>
      <c r="E58" s="1542"/>
      <c r="F58" s="1542"/>
      <c r="G58" s="1542"/>
      <c r="H58" s="1542"/>
    </row>
    <row r="59" spans="1:8" s="456" customFormat="1" ht="36.75" customHeight="1">
      <c r="A59" s="1539"/>
      <c r="B59" s="1540"/>
      <c r="C59" s="1543" t="s">
        <v>1414</v>
      </c>
      <c r="D59" s="1543"/>
      <c r="E59" s="1543"/>
      <c r="F59" s="1543"/>
      <c r="G59" s="1543"/>
      <c r="H59" s="1541"/>
    </row>
    <row r="60" spans="1:8" s="456" customFormat="1" ht="39.75" customHeight="1">
      <c r="A60" s="1539"/>
      <c r="B60" s="1540"/>
      <c r="C60" s="1543" t="s">
        <v>1413</v>
      </c>
      <c r="D60" s="1543"/>
      <c r="E60" s="1543"/>
      <c r="F60" s="1543"/>
      <c r="G60" s="1543"/>
      <c r="H60" s="1541"/>
    </row>
    <row r="61" spans="1:8" s="456" customFormat="1" ht="35.25" customHeight="1">
      <c r="A61" s="1544" t="s">
        <v>153</v>
      </c>
      <c r="B61" s="1545"/>
      <c r="C61" s="1543" t="s">
        <v>1412</v>
      </c>
      <c r="D61" s="1543"/>
      <c r="E61" s="1543"/>
      <c r="F61" s="1543"/>
      <c r="G61" s="1543"/>
      <c r="H61" s="1541"/>
    </row>
    <row r="62" spans="1:8" s="456" customFormat="1" ht="27" customHeight="1">
      <c r="A62" s="1546"/>
      <c r="B62" s="1547"/>
      <c r="C62" s="1543" t="s">
        <v>1411</v>
      </c>
      <c r="D62" s="1543"/>
      <c r="E62" s="1543"/>
      <c r="F62" s="1543"/>
      <c r="G62" s="1543"/>
      <c r="H62" s="1541"/>
    </row>
    <row r="63" spans="1:8" ht="10.199999999999999" customHeight="1">
      <c r="A63" s="299"/>
      <c r="B63" s="299"/>
      <c r="C63" s="299"/>
      <c r="D63" s="299"/>
      <c r="E63" s="299"/>
      <c r="F63" s="299"/>
      <c r="G63" s="299"/>
      <c r="H63" s="299"/>
    </row>
    <row r="64" spans="1:8" ht="15" customHeight="1">
      <c r="A64" s="300" t="s">
        <v>152</v>
      </c>
      <c r="B64" s="300"/>
      <c r="C64" s="300"/>
      <c r="D64" s="300"/>
      <c r="E64" s="300"/>
      <c r="F64" s="300"/>
      <c r="G64" s="299"/>
      <c r="H64" s="299"/>
    </row>
    <row r="65" spans="1:8" ht="16.2">
      <c r="A65" s="1429" t="s">
        <v>151</v>
      </c>
      <c r="B65" s="1429"/>
      <c r="C65" s="1429"/>
      <c r="D65" s="1429"/>
      <c r="E65" s="1429"/>
      <c r="F65" s="1429"/>
      <c r="G65" s="297">
        <v>1.5</v>
      </c>
      <c r="H65" s="291" t="s">
        <v>139</v>
      </c>
    </row>
    <row r="66" spans="1:8" ht="16.2">
      <c r="A66" s="1429" t="s">
        <v>150</v>
      </c>
      <c r="B66" s="1429"/>
      <c r="C66" s="1429"/>
      <c r="D66" s="1429"/>
      <c r="E66" s="1429"/>
      <c r="F66" s="1429"/>
      <c r="G66" s="297">
        <v>1.5</v>
      </c>
      <c r="H66" s="291" t="s">
        <v>139</v>
      </c>
    </row>
    <row r="67" spans="1:8">
      <c r="A67" s="538"/>
      <c r="B67" s="538"/>
      <c r="C67" s="538"/>
      <c r="D67" s="538"/>
      <c r="E67" s="538"/>
      <c r="F67" s="538"/>
      <c r="G67" s="295"/>
      <c r="H67" s="291"/>
    </row>
    <row r="68" spans="1:8">
      <c r="A68" s="1430" t="s">
        <v>149</v>
      </c>
      <c r="B68" s="1430"/>
      <c r="C68" s="1430"/>
      <c r="D68" s="1430"/>
      <c r="E68" s="1430"/>
      <c r="F68" s="1430"/>
      <c r="G68" s="296"/>
      <c r="H68" s="295"/>
    </row>
    <row r="69" spans="1:8" ht="17.7" customHeight="1">
      <c r="A69" s="1418" t="s">
        <v>148</v>
      </c>
      <c r="B69" s="1418"/>
      <c r="C69" s="1418"/>
      <c r="D69" s="1418"/>
      <c r="E69" s="291">
        <f>SUM(E70:E75)</f>
        <v>34</v>
      </c>
      <c r="F69" s="291" t="s">
        <v>140</v>
      </c>
      <c r="G69" s="292">
        <f>E69/25</f>
        <v>1.36</v>
      </c>
      <c r="H69" s="291" t="s">
        <v>139</v>
      </c>
    </row>
    <row r="70" spans="1:8" ht="17.7" customHeight="1">
      <c r="A70" s="299" t="s">
        <v>12</v>
      </c>
      <c r="B70" s="1429" t="s">
        <v>14</v>
      </c>
      <c r="C70" s="1429"/>
      <c r="D70" s="1429"/>
      <c r="E70" s="291">
        <v>15</v>
      </c>
      <c r="F70" s="291" t="s">
        <v>140</v>
      </c>
      <c r="G70" s="303"/>
      <c r="H70" s="337"/>
    </row>
    <row r="71" spans="1:8" ht="17.7" customHeight="1">
      <c r="A71" s="299"/>
      <c r="B71" s="1429" t="s">
        <v>147</v>
      </c>
      <c r="C71" s="1429"/>
      <c r="D71" s="1429"/>
      <c r="E71" s="291">
        <v>15</v>
      </c>
      <c r="F71" s="291" t="s">
        <v>140</v>
      </c>
      <c r="G71" s="303"/>
      <c r="H71" s="337"/>
    </row>
    <row r="72" spans="1:8" ht="17.7" customHeight="1">
      <c r="A72" s="299"/>
      <c r="B72" s="1429" t="s">
        <v>146</v>
      </c>
      <c r="C72" s="1429"/>
      <c r="D72" s="1429"/>
      <c r="E72" s="291">
        <v>2</v>
      </c>
      <c r="F72" s="291" t="s">
        <v>140</v>
      </c>
      <c r="G72" s="303"/>
      <c r="H72" s="337"/>
    </row>
    <row r="73" spans="1:8" ht="17.7" customHeight="1">
      <c r="A73" s="299"/>
      <c r="B73" s="1429" t="s">
        <v>145</v>
      </c>
      <c r="C73" s="1429"/>
      <c r="D73" s="1429"/>
      <c r="E73" s="291">
        <v>0</v>
      </c>
      <c r="F73" s="291" t="s">
        <v>140</v>
      </c>
      <c r="G73" s="303"/>
      <c r="H73" s="337"/>
    </row>
    <row r="74" spans="1:8" ht="17.7" customHeight="1">
      <c r="A74" s="299"/>
      <c r="B74" s="1429" t="s">
        <v>144</v>
      </c>
      <c r="C74" s="1429"/>
      <c r="D74" s="1429"/>
      <c r="E74" s="291">
        <v>0</v>
      </c>
      <c r="F74" s="291" t="s">
        <v>140</v>
      </c>
      <c r="G74" s="303"/>
      <c r="H74" s="337"/>
    </row>
    <row r="75" spans="1:8" ht="17.7" customHeight="1">
      <c r="A75" s="299"/>
      <c r="B75" s="1429" t="s">
        <v>143</v>
      </c>
      <c r="C75" s="1429"/>
      <c r="D75" s="1429"/>
      <c r="E75" s="291">
        <v>2</v>
      </c>
      <c r="F75" s="291" t="s">
        <v>140</v>
      </c>
      <c r="G75" s="303"/>
      <c r="H75" s="337"/>
    </row>
    <row r="76" spans="1:8" ht="31.2" customHeight="1">
      <c r="A76" s="1418" t="s">
        <v>142</v>
      </c>
      <c r="B76" s="1418"/>
      <c r="C76" s="1418"/>
      <c r="D76" s="1418"/>
      <c r="E76" s="291">
        <v>0</v>
      </c>
      <c r="F76" s="291" t="s">
        <v>140</v>
      </c>
      <c r="G76" s="292">
        <v>0</v>
      </c>
      <c r="H76" s="291" t="s">
        <v>139</v>
      </c>
    </row>
    <row r="77" spans="1:8" ht="17.7" customHeight="1">
      <c r="A77" s="1429" t="s">
        <v>141</v>
      </c>
      <c r="B77" s="1429"/>
      <c r="C77" s="1429"/>
      <c r="D77" s="1429"/>
      <c r="E77" s="291">
        <f>G77*25</f>
        <v>41</v>
      </c>
      <c r="F77" s="291" t="s">
        <v>140</v>
      </c>
      <c r="G77" s="292">
        <f>D6-G76-G69</f>
        <v>1.64</v>
      </c>
      <c r="H77" s="291" t="s">
        <v>139</v>
      </c>
    </row>
    <row r="78" spans="1:8" ht="10.199999999999999" customHeight="1"/>
    <row r="81" spans="1:8">
      <c r="A81" s="290" t="s">
        <v>138</v>
      </c>
    </row>
    <row r="82" spans="1:8" ht="16.2">
      <c r="A82" s="1410" t="s">
        <v>137</v>
      </c>
      <c r="B82" s="1410"/>
      <c r="C82" s="1410"/>
      <c r="D82" s="1410"/>
      <c r="E82" s="1410"/>
      <c r="F82" s="1410"/>
      <c r="G82" s="1410"/>
      <c r="H82" s="1410"/>
    </row>
    <row r="83" spans="1:8">
      <c r="A83" s="290" t="s">
        <v>136</v>
      </c>
    </row>
    <row r="85" spans="1:8">
      <c r="A85" s="1411" t="s">
        <v>135</v>
      </c>
      <c r="B85" s="1411"/>
      <c r="C85" s="1411"/>
      <c r="D85" s="1411"/>
      <c r="E85" s="1411"/>
      <c r="F85" s="1411"/>
      <c r="G85" s="1411"/>
      <c r="H85" s="1411"/>
    </row>
    <row r="86" spans="1:8">
      <c r="A86" s="1411"/>
      <c r="B86" s="1411"/>
      <c r="C86" s="1411"/>
      <c r="D86" s="1411"/>
      <c r="E86" s="1411"/>
      <c r="F86" s="1411"/>
      <c r="G86" s="1411"/>
      <c r="H86" s="1411"/>
    </row>
    <row r="87" spans="1:8">
      <c r="A87" s="1411"/>
      <c r="B87" s="1411"/>
      <c r="C87" s="1411"/>
      <c r="D87" s="1411"/>
      <c r="E87" s="1411"/>
      <c r="F87" s="1411"/>
      <c r="G87" s="1411"/>
      <c r="H87" s="1411"/>
    </row>
  </sheetData>
  <mergeCells count="82">
    <mergeCell ref="A85:H87"/>
    <mergeCell ref="B34:F34"/>
    <mergeCell ref="A12:H12"/>
    <mergeCell ref="A2:H2"/>
    <mergeCell ref="A5:H5"/>
    <mergeCell ref="A6:C6"/>
    <mergeCell ref="D6:H6"/>
    <mergeCell ref="A7:C7"/>
    <mergeCell ref="D7:H7"/>
    <mergeCell ref="A13:D13"/>
    <mergeCell ref="E13:H13"/>
    <mergeCell ref="A14:D14"/>
    <mergeCell ref="E14:H14"/>
    <mergeCell ref="A82:H82"/>
    <mergeCell ref="A8:C8"/>
    <mergeCell ref="D8:H8"/>
    <mergeCell ref="A9:C9"/>
    <mergeCell ref="D9:H9"/>
    <mergeCell ref="A11:H11"/>
    <mergeCell ref="B25:F25"/>
    <mergeCell ref="B30:F30"/>
    <mergeCell ref="B27:F27"/>
    <mergeCell ref="A28:H28"/>
    <mergeCell ref="A15:D15"/>
    <mergeCell ref="E15:H15"/>
    <mergeCell ref="A16:D16"/>
    <mergeCell ref="E16:H16"/>
    <mergeCell ref="B26:F26"/>
    <mergeCell ref="A19:B19"/>
    <mergeCell ref="C19:H19"/>
    <mergeCell ref="A18:H18"/>
    <mergeCell ref="A21:D21"/>
    <mergeCell ref="A22:A23"/>
    <mergeCell ref="B22:F23"/>
    <mergeCell ref="G22:H22"/>
    <mergeCell ref="A24:H24"/>
    <mergeCell ref="B29:F29"/>
    <mergeCell ref="B31:F31"/>
    <mergeCell ref="A32:H32"/>
    <mergeCell ref="A37:F37"/>
    <mergeCell ref="A38:A44"/>
    <mergeCell ref="B38:H38"/>
    <mergeCell ref="B39:H39"/>
    <mergeCell ref="B40:H40"/>
    <mergeCell ref="B41:H42"/>
    <mergeCell ref="B43:H44"/>
    <mergeCell ref="B33:F33"/>
    <mergeCell ref="A45:C45"/>
    <mergeCell ref="D45:H45"/>
    <mergeCell ref="A46:C46"/>
    <mergeCell ref="A47:F47"/>
    <mergeCell ref="A48:A53"/>
    <mergeCell ref="B48:H48"/>
    <mergeCell ref="B51:H51"/>
    <mergeCell ref="B53:H53"/>
    <mergeCell ref="B50:H50"/>
    <mergeCell ref="B49:H49"/>
    <mergeCell ref="D46:H46"/>
    <mergeCell ref="B52:H52"/>
    <mergeCell ref="A77:D77"/>
    <mergeCell ref="A69:D69"/>
    <mergeCell ref="B70:D70"/>
    <mergeCell ref="B71:D71"/>
    <mergeCell ref="B72:D72"/>
    <mergeCell ref="B73:D73"/>
    <mergeCell ref="B74:D74"/>
    <mergeCell ref="B75:D75"/>
    <mergeCell ref="A76:D76"/>
    <mergeCell ref="A54:C54"/>
    <mergeCell ref="D54:H54"/>
    <mergeCell ref="A68:F68"/>
    <mergeCell ref="A58:B60"/>
    <mergeCell ref="C58:H58"/>
    <mergeCell ref="C60:H60"/>
    <mergeCell ref="C59:H59"/>
    <mergeCell ref="A61:B62"/>
    <mergeCell ref="C61:H61"/>
    <mergeCell ref="C62:H62"/>
    <mergeCell ref="A65:F65"/>
    <mergeCell ref="A66:F66"/>
    <mergeCell ref="A55:C55"/>
    <mergeCell ref="D55:H55"/>
  </mergeCells>
  <pageMargins left="0.7" right="0.7" top="0.75" bottom="0.75" header="0.3" footer="0.3"/>
  <pageSetup paperSize="9" orientation="portrait"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zoomScaleSheetLayoutView="154"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32" customFormat="1" ht="10.35" customHeight="1"/>
    <row r="2" spans="1:8" s="433" customFormat="1">
      <c r="A2" s="1018" t="s">
        <v>192</v>
      </c>
      <c r="B2" s="1018"/>
      <c r="C2" s="1018"/>
      <c r="D2" s="1018"/>
      <c r="E2" s="1018"/>
      <c r="F2" s="1018"/>
      <c r="G2" s="1018"/>
      <c r="H2" s="1018"/>
    </row>
    <row r="3" spans="1:8" s="432" customFormat="1" ht="10.35" customHeight="1"/>
    <row r="4" spans="1:8" s="432" customFormat="1" ht="15" customHeight="1">
      <c r="A4" s="433" t="s">
        <v>191</v>
      </c>
    </row>
    <row r="5" spans="1:8" s="432" customFormat="1" ht="17.850000000000001" customHeight="1">
      <c r="A5" s="1579" t="s">
        <v>99</v>
      </c>
      <c r="B5" s="1579"/>
      <c r="C5" s="1579"/>
      <c r="D5" s="1579"/>
      <c r="E5" s="1579"/>
      <c r="F5" s="1579"/>
      <c r="G5" s="1579"/>
      <c r="H5" s="1579"/>
    </row>
    <row r="6" spans="1:8" s="432" customFormat="1" ht="17.399999999999999" customHeight="1">
      <c r="A6" s="1568" t="s">
        <v>10</v>
      </c>
      <c r="B6" s="1569"/>
      <c r="C6" s="1569"/>
      <c r="D6" s="1569">
        <v>3</v>
      </c>
      <c r="E6" s="1569"/>
      <c r="F6" s="1569"/>
      <c r="G6" s="1569"/>
      <c r="H6" s="1570"/>
    </row>
    <row r="7" spans="1:8" s="432" customFormat="1" ht="17.399999999999999" customHeight="1">
      <c r="A7" s="1568" t="s">
        <v>9</v>
      </c>
      <c r="B7" s="1569"/>
      <c r="C7" s="1569"/>
      <c r="D7" s="1580" t="s">
        <v>243</v>
      </c>
      <c r="E7" s="1580"/>
      <c r="F7" s="1580"/>
      <c r="G7" s="1580"/>
      <c r="H7" s="1581"/>
    </row>
    <row r="8" spans="1:8" s="432" customFormat="1" ht="17.399999999999999" customHeight="1">
      <c r="A8" s="1568" t="s">
        <v>13</v>
      </c>
      <c r="B8" s="1569"/>
      <c r="C8" s="1569"/>
      <c r="D8" s="1400" t="s">
        <v>238</v>
      </c>
      <c r="E8" s="1400"/>
      <c r="F8" s="1400"/>
      <c r="G8" s="1400"/>
      <c r="H8" s="1401"/>
    </row>
    <row r="9" spans="1:8" s="432" customFormat="1" ht="17.399999999999999" customHeight="1">
      <c r="A9" s="1568" t="s">
        <v>189</v>
      </c>
      <c r="B9" s="1569"/>
      <c r="C9" s="1569"/>
      <c r="D9" s="1400" t="s">
        <v>1484</v>
      </c>
      <c r="E9" s="1400"/>
      <c r="F9" s="1400"/>
      <c r="G9" s="1400"/>
      <c r="H9" s="1401"/>
    </row>
    <row r="10" spans="1:8" s="432" customFormat="1" ht="10.35" customHeight="1">
      <c r="A10" s="444"/>
      <c r="B10" s="444"/>
      <c r="C10" s="444"/>
      <c r="D10" s="444"/>
      <c r="E10" s="444"/>
      <c r="F10" s="444"/>
      <c r="G10" s="444"/>
      <c r="H10" s="444"/>
    </row>
    <row r="11" spans="1:8" s="432" customFormat="1" ht="15" customHeight="1">
      <c r="A11" s="1573" t="s">
        <v>188</v>
      </c>
      <c r="B11" s="1573"/>
      <c r="C11" s="1573"/>
      <c r="D11" s="1573"/>
      <c r="E11" s="1573"/>
      <c r="F11" s="1573"/>
      <c r="G11" s="1573"/>
      <c r="H11" s="1573"/>
    </row>
    <row r="12" spans="1:8" s="432" customFormat="1" ht="17.850000000000001" customHeight="1">
      <c r="A12" s="1575" t="s">
        <v>1008</v>
      </c>
      <c r="B12" s="1575"/>
      <c r="C12" s="1575"/>
      <c r="D12" s="1575"/>
      <c r="E12" s="1575"/>
      <c r="F12" s="1575"/>
      <c r="G12" s="1575"/>
      <c r="H12" s="1575"/>
    </row>
    <row r="13" spans="1:8" s="432" customFormat="1" ht="17.850000000000001" customHeight="1">
      <c r="A13" s="1568" t="s">
        <v>186</v>
      </c>
      <c r="B13" s="1569"/>
      <c r="C13" s="1569"/>
      <c r="D13" s="1569"/>
      <c r="E13" s="1569" t="s">
        <v>185</v>
      </c>
      <c r="F13" s="1569"/>
      <c r="G13" s="1569"/>
      <c r="H13" s="1570"/>
    </row>
    <row r="14" spans="1:8" s="432" customFormat="1" ht="17.850000000000001" customHeight="1">
      <c r="A14" s="1568" t="s">
        <v>184</v>
      </c>
      <c r="B14" s="1569"/>
      <c r="C14" s="1569"/>
      <c r="D14" s="1569"/>
      <c r="E14" s="1569" t="s">
        <v>183</v>
      </c>
      <c r="F14" s="1569"/>
      <c r="G14" s="1569"/>
      <c r="H14" s="1570"/>
    </row>
    <row r="15" spans="1:8" s="432" customFormat="1" ht="17.850000000000001" customHeight="1">
      <c r="A15" s="1568" t="s">
        <v>182</v>
      </c>
      <c r="B15" s="1569"/>
      <c r="C15" s="1569"/>
      <c r="D15" s="1569"/>
      <c r="E15" s="1571" t="s">
        <v>1483</v>
      </c>
      <c r="F15" s="1571"/>
      <c r="G15" s="1571"/>
      <c r="H15" s="1572"/>
    </row>
    <row r="16" spans="1:8" s="432" customFormat="1" ht="17.850000000000001" customHeight="1">
      <c r="A16" s="1568" t="s">
        <v>181</v>
      </c>
      <c r="B16" s="1569"/>
      <c r="C16" s="1569"/>
      <c r="D16" s="1569"/>
      <c r="E16" s="1569" t="s">
        <v>180</v>
      </c>
      <c r="F16" s="1569"/>
      <c r="G16" s="1569"/>
      <c r="H16" s="1570"/>
    </row>
    <row r="17" spans="1:8" s="432" customFormat="1" ht="10.35" customHeight="1">
      <c r="A17" s="444"/>
      <c r="B17" s="444"/>
      <c r="C17" s="444"/>
      <c r="D17" s="444"/>
      <c r="E17" s="444"/>
      <c r="F17" s="444"/>
      <c r="G17" s="444"/>
      <c r="H17" s="444"/>
    </row>
    <row r="18" spans="1:8" s="432" customFormat="1" ht="15" customHeight="1">
      <c r="A18" s="1573" t="s">
        <v>179</v>
      </c>
      <c r="B18" s="1573"/>
      <c r="C18" s="1573"/>
      <c r="D18" s="1573"/>
      <c r="E18" s="1573"/>
      <c r="F18" s="1573"/>
      <c r="G18" s="1573"/>
      <c r="H18" s="1573"/>
    </row>
    <row r="19" spans="1:8" s="432" customFormat="1" ht="40.5" customHeight="1">
      <c r="A19" s="1173" t="s">
        <v>178</v>
      </c>
      <c r="B19" s="1173"/>
      <c r="C19" s="1181" t="s">
        <v>1482</v>
      </c>
      <c r="D19" s="1181"/>
      <c r="E19" s="1181"/>
      <c r="F19" s="1181"/>
      <c r="G19" s="1181"/>
      <c r="H19" s="1172"/>
    </row>
    <row r="20" spans="1:8" s="432" customFormat="1" ht="10.35" customHeight="1">
      <c r="A20" s="444"/>
      <c r="B20" s="444"/>
      <c r="C20" s="444"/>
      <c r="D20" s="444"/>
      <c r="E20" s="444"/>
      <c r="F20" s="444"/>
      <c r="G20" s="444"/>
      <c r="H20" s="444"/>
    </row>
    <row r="21" spans="1:8" s="432" customFormat="1" ht="15" customHeight="1">
      <c r="A21" s="1588" t="s">
        <v>176</v>
      </c>
      <c r="B21" s="1588"/>
      <c r="C21" s="1588"/>
      <c r="D21" s="1588"/>
      <c r="E21" s="444"/>
      <c r="F21" s="444"/>
      <c r="G21" s="444"/>
      <c r="H21" s="444"/>
    </row>
    <row r="22" spans="1:8" s="432" customFormat="1">
      <c r="A22" s="1576" t="s">
        <v>175</v>
      </c>
      <c r="B22" s="1577" t="s">
        <v>174</v>
      </c>
      <c r="C22" s="1577"/>
      <c r="D22" s="1577"/>
      <c r="E22" s="1577"/>
      <c r="F22" s="1577"/>
      <c r="G22" s="1577" t="s">
        <v>173</v>
      </c>
      <c r="H22" s="1578"/>
    </row>
    <row r="23" spans="1:8" s="432" customFormat="1" ht="27" customHeight="1">
      <c r="A23" s="1576"/>
      <c r="B23" s="1577"/>
      <c r="C23" s="1577"/>
      <c r="D23" s="1577"/>
      <c r="E23" s="1577"/>
      <c r="F23" s="1577"/>
      <c r="G23" s="544" t="s">
        <v>172</v>
      </c>
      <c r="H23" s="545" t="s">
        <v>171</v>
      </c>
    </row>
    <row r="24" spans="1:8" s="432" customFormat="1" ht="17.850000000000001" customHeight="1">
      <c r="A24" s="1576" t="s">
        <v>170</v>
      </c>
      <c r="B24" s="1577"/>
      <c r="C24" s="1577"/>
      <c r="D24" s="1577"/>
      <c r="E24" s="1577"/>
      <c r="F24" s="1577"/>
      <c r="G24" s="1577"/>
      <c r="H24" s="1578"/>
    </row>
    <row r="25" spans="1:8" s="432" customFormat="1" ht="41.25" customHeight="1">
      <c r="A25" s="655" t="s">
        <v>1481</v>
      </c>
      <c r="B25" s="1172" t="s">
        <v>1480</v>
      </c>
      <c r="C25" s="1173" t="s">
        <v>1479</v>
      </c>
      <c r="D25" s="1173" t="s">
        <v>1479</v>
      </c>
      <c r="E25" s="1173" t="s">
        <v>1479</v>
      </c>
      <c r="F25" s="1574" t="s">
        <v>1479</v>
      </c>
      <c r="G25" s="454" t="s">
        <v>794</v>
      </c>
      <c r="H25" s="445" t="s">
        <v>164</v>
      </c>
    </row>
    <row r="26" spans="1:8" s="432" customFormat="1" ht="17.850000000000001" customHeight="1">
      <c r="A26" s="1576" t="s">
        <v>167</v>
      </c>
      <c r="B26" s="1577"/>
      <c r="C26" s="1577"/>
      <c r="D26" s="1577"/>
      <c r="E26" s="1577"/>
      <c r="F26" s="1577"/>
      <c r="G26" s="1577"/>
      <c r="H26" s="1578"/>
    </row>
    <row r="27" spans="1:8" s="432" customFormat="1" ht="54.75" customHeight="1">
      <c r="A27" s="655" t="s">
        <v>1478</v>
      </c>
      <c r="B27" s="1172" t="s">
        <v>1477</v>
      </c>
      <c r="C27" s="1173" t="s">
        <v>1476</v>
      </c>
      <c r="D27" s="1173" t="s">
        <v>1476</v>
      </c>
      <c r="E27" s="1173" t="s">
        <v>1476</v>
      </c>
      <c r="F27" s="1574" t="s">
        <v>1476</v>
      </c>
      <c r="G27" s="454" t="s">
        <v>793</v>
      </c>
      <c r="H27" s="445" t="s">
        <v>164</v>
      </c>
    </row>
    <row r="28" spans="1:8" s="432" customFormat="1" ht="37.5" customHeight="1">
      <c r="A28" s="655" t="s">
        <v>1475</v>
      </c>
      <c r="B28" s="1172" t="s">
        <v>1474</v>
      </c>
      <c r="C28" s="1173" t="s">
        <v>1473</v>
      </c>
      <c r="D28" s="1173" t="s">
        <v>1473</v>
      </c>
      <c r="E28" s="1173" t="s">
        <v>1473</v>
      </c>
      <c r="F28" s="1574" t="s">
        <v>1473</v>
      </c>
      <c r="G28" s="454" t="s">
        <v>165</v>
      </c>
      <c r="H28" s="445" t="s">
        <v>164</v>
      </c>
    </row>
    <row r="29" spans="1:8" s="432" customFormat="1" ht="17.850000000000001" customHeight="1">
      <c r="A29" s="1576" t="s">
        <v>163</v>
      </c>
      <c r="B29" s="1577"/>
      <c r="C29" s="1577"/>
      <c r="D29" s="1577"/>
      <c r="E29" s="1577"/>
      <c r="F29" s="1577"/>
      <c r="G29" s="1577"/>
      <c r="H29" s="1578"/>
    </row>
    <row r="30" spans="1:8" s="432" customFormat="1" ht="36.75" customHeight="1">
      <c r="A30" s="655" t="s">
        <v>1472</v>
      </c>
      <c r="B30" s="1172" t="s">
        <v>1471</v>
      </c>
      <c r="C30" s="1173" t="s">
        <v>1468</v>
      </c>
      <c r="D30" s="1173" t="s">
        <v>1468</v>
      </c>
      <c r="E30" s="1173" t="s">
        <v>1468</v>
      </c>
      <c r="F30" s="1574" t="s">
        <v>1468</v>
      </c>
      <c r="G30" s="454" t="s">
        <v>265</v>
      </c>
      <c r="H30" s="445" t="s">
        <v>164</v>
      </c>
    </row>
    <row r="31" spans="1:8" s="432" customFormat="1" ht="42.75" customHeight="1">
      <c r="A31" s="655" t="s">
        <v>1470</v>
      </c>
      <c r="B31" s="1172" t="s">
        <v>1469</v>
      </c>
      <c r="C31" s="1173" t="s">
        <v>1468</v>
      </c>
      <c r="D31" s="1173" t="s">
        <v>1468</v>
      </c>
      <c r="E31" s="1173" t="s">
        <v>1468</v>
      </c>
      <c r="F31" s="1574" t="s">
        <v>1468</v>
      </c>
      <c r="G31" s="454" t="s">
        <v>223</v>
      </c>
      <c r="H31" s="445" t="s">
        <v>164</v>
      </c>
    </row>
    <row r="32" spans="1:8" ht="10.199999999999999" customHeight="1">
      <c r="A32" s="299"/>
      <c r="B32" s="299"/>
      <c r="C32" s="299"/>
      <c r="D32" s="299"/>
      <c r="E32" s="299"/>
      <c r="F32" s="299"/>
      <c r="G32" s="299"/>
      <c r="H32" s="299"/>
    </row>
    <row r="33" spans="1:8" ht="15" customHeight="1">
      <c r="A33" s="300" t="s">
        <v>161</v>
      </c>
      <c r="B33" s="299"/>
      <c r="C33" s="299"/>
      <c r="D33" s="299"/>
      <c r="E33" s="299"/>
      <c r="F33" s="299"/>
      <c r="G33" s="299"/>
      <c r="H33" s="299"/>
    </row>
    <row r="34" spans="1:8" s="298" customFormat="1" ht="17.7" customHeight="1">
      <c r="A34" s="1414" t="s">
        <v>160</v>
      </c>
      <c r="B34" s="1414"/>
      <c r="C34" s="1414"/>
      <c r="D34" s="1414"/>
      <c r="E34" s="1414"/>
      <c r="F34" s="1414"/>
      <c r="G34" s="632">
        <v>18</v>
      </c>
      <c r="H34" s="539" t="s">
        <v>140</v>
      </c>
    </row>
    <row r="35" spans="1:8" ht="17.25" customHeight="1">
      <c r="A35" s="1415" t="s">
        <v>158</v>
      </c>
      <c r="B35" s="1466" t="s">
        <v>1467</v>
      </c>
      <c r="C35" s="1466"/>
      <c r="D35" s="1466"/>
      <c r="E35" s="1466"/>
      <c r="F35" s="1466"/>
      <c r="G35" s="1466"/>
      <c r="H35" s="1417"/>
    </row>
    <row r="36" spans="1:8" ht="17.25" customHeight="1">
      <c r="A36" s="1416"/>
      <c r="B36" s="1466" t="s">
        <v>1466</v>
      </c>
      <c r="C36" s="1466"/>
      <c r="D36" s="1466"/>
      <c r="E36" s="1466"/>
      <c r="F36" s="1466"/>
      <c r="G36" s="1466"/>
      <c r="H36" s="1417"/>
    </row>
    <row r="37" spans="1:8" ht="17.25" customHeight="1">
      <c r="A37" s="1416"/>
      <c r="B37" s="1466" t="s">
        <v>1465</v>
      </c>
      <c r="C37" s="1466"/>
      <c r="D37" s="1466"/>
      <c r="E37" s="1466"/>
      <c r="F37" s="1466"/>
      <c r="G37" s="1466"/>
      <c r="H37" s="1417"/>
    </row>
    <row r="38" spans="1:8" ht="17.25" customHeight="1">
      <c r="A38" s="1416"/>
      <c r="B38" s="1466" t="s">
        <v>1464</v>
      </c>
      <c r="C38" s="1466"/>
      <c r="D38" s="1466"/>
      <c r="E38" s="1466"/>
      <c r="F38" s="1466"/>
      <c r="G38" s="1466"/>
      <c r="H38" s="1417"/>
    </row>
    <row r="39" spans="1:8" ht="19.2" customHeight="1">
      <c r="A39" s="1416"/>
      <c r="B39" s="1466" t="s">
        <v>1463</v>
      </c>
      <c r="C39" s="1466"/>
      <c r="D39" s="1466"/>
      <c r="E39" s="1466"/>
      <c r="F39" s="1466"/>
      <c r="G39" s="1466"/>
      <c r="H39" s="1417"/>
    </row>
    <row r="40" spans="1:8" ht="17.25" customHeight="1">
      <c r="A40" s="1416"/>
      <c r="B40" s="1466" t="s">
        <v>1462</v>
      </c>
      <c r="C40" s="1466"/>
      <c r="D40" s="1466"/>
      <c r="E40" s="1466"/>
      <c r="F40" s="1466"/>
      <c r="G40" s="1466"/>
      <c r="H40" s="1417"/>
    </row>
    <row r="41" spans="1:8" ht="17.25" customHeight="1">
      <c r="A41" s="1416"/>
      <c r="B41" s="1466" t="s">
        <v>1461</v>
      </c>
      <c r="C41" s="1466"/>
      <c r="D41" s="1466"/>
      <c r="E41" s="1466"/>
      <c r="F41" s="1466"/>
      <c r="G41" s="1466"/>
      <c r="H41" s="1417"/>
    </row>
    <row r="42" spans="1:8" ht="16.95" customHeight="1">
      <c r="A42" s="1416"/>
      <c r="B42" s="1466" t="s">
        <v>1460</v>
      </c>
      <c r="C42" s="1466"/>
      <c r="D42" s="1466"/>
      <c r="E42" s="1466"/>
      <c r="F42" s="1466"/>
      <c r="G42" s="1466"/>
      <c r="H42" s="1417"/>
    </row>
    <row r="43" spans="1:8" ht="16.95" customHeight="1">
      <c r="A43" s="1416"/>
      <c r="B43" s="1466" t="s">
        <v>1459</v>
      </c>
      <c r="C43" s="1466"/>
      <c r="D43" s="1466"/>
      <c r="E43" s="1466"/>
      <c r="F43" s="1466"/>
      <c r="G43" s="1466"/>
      <c r="H43" s="1417"/>
    </row>
    <row r="44" spans="1:8" ht="16.95" customHeight="1">
      <c r="A44" s="1416"/>
      <c r="B44" s="1466" t="s">
        <v>1458</v>
      </c>
      <c r="C44" s="1466"/>
      <c r="D44" s="1466"/>
      <c r="E44" s="1466"/>
      <c r="F44" s="1466"/>
      <c r="G44" s="1466"/>
      <c r="H44" s="1417"/>
    </row>
    <row r="45" spans="1:8">
      <c r="A45" s="1419" t="s">
        <v>157</v>
      </c>
      <c r="B45" s="1420"/>
      <c r="C45" s="1420"/>
      <c r="D45" s="1586" t="s">
        <v>1457</v>
      </c>
      <c r="E45" s="1586"/>
      <c r="F45" s="1586"/>
      <c r="G45" s="1586"/>
      <c r="H45" s="1587"/>
    </row>
    <row r="46" spans="1:8" ht="52.5" customHeight="1">
      <c r="A46" s="1423" t="s">
        <v>156</v>
      </c>
      <c r="B46" s="1424"/>
      <c r="C46" s="1424"/>
      <c r="D46" s="1424" t="s">
        <v>1456</v>
      </c>
      <c r="E46" s="1424"/>
      <c r="F46" s="1424"/>
      <c r="G46" s="1424"/>
      <c r="H46" s="1428"/>
    </row>
    <row r="47" spans="1:8" s="298" customFormat="1" ht="17.7" customHeight="1">
      <c r="A47" s="1414" t="s">
        <v>159</v>
      </c>
      <c r="B47" s="1414"/>
      <c r="C47" s="1414"/>
      <c r="D47" s="1414"/>
      <c r="E47" s="1414"/>
      <c r="F47" s="1414"/>
      <c r="G47" s="632">
        <v>12</v>
      </c>
      <c r="H47" s="539" t="s">
        <v>140</v>
      </c>
    </row>
    <row r="48" spans="1:8" s="298" customFormat="1" ht="17.7" customHeight="1">
      <c r="A48" s="1583" t="s">
        <v>158</v>
      </c>
      <c r="B48" s="1466" t="s">
        <v>1455</v>
      </c>
      <c r="C48" s="1466"/>
      <c r="D48" s="1466"/>
      <c r="E48" s="1466"/>
      <c r="F48" s="1466"/>
      <c r="G48" s="1466"/>
      <c r="H48" s="1417"/>
    </row>
    <row r="49" spans="1:8" ht="17.25" customHeight="1">
      <c r="A49" s="1584"/>
      <c r="B49" s="1466" t="s">
        <v>1454</v>
      </c>
      <c r="C49" s="1466"/>
      <c r="D49" s="1466"/>
      <c r="E49" s="1466"/>
      <c r="F49" s="1466"/>
      <c r="G49" s="1466"/>
      <c r="H49" s="1417"/>
    </row>
    <row r="50" spans="1:8" ht="17.25" customHeight="1">
      <c r="A50" s="1584"/>
      <c r="B50" s="1466" t="s">
        <v>1453</v>
      </c>
      <c r="C50" s="1466"/>
      <c r="D50" s="1466"/>
      <c r="E50" s="1466"/>
      <c r="F50" s="1466"/>
      <c r="G50" s="1466"/>
      <c r="H50" s="1417"/>
    </row>
    <row r="51" spans="1:8" ht="17.25" customHeight="1">
      <c r="A51" s="1585"/>
      <c r="B51" s="1466" t="s">
        <v>1452</v>
      </c>
      <c r="C51" s="1466"/>
      <c r="D51" s="1466"/>
      <c r="E51" s="1466"/>
      <c r="F51" s="1466"/>
      <c r="G51" s="1466"/>
      <c r="H51" s="1417"/>
    </row>
    <row r="52" spans="1:8">
      <c r="A52" s="1419" t="s">
        <v>157</v>
      </c>
      <c r="B52" s="1420"/>
      <c r="C52" s="1420"/>
      <c r="D52" s="1400" t="s">
        <v>2789</v>
      </c>
      <c r="E52" s="1400"/>
      <c r="F52" s="1400"/>
      <c r="G52" s="1400"/>
      <c r="H52" s="1401"/>
    </row>
    <row r="53" spans="1:8" ht="36.75" customHeight="1">
      <c r="A53" s="1423" t="s">
        <v>156</v>
      </c>
      <c r="B53" s="1424"/>
      <c r="C53" s="1424"/>
      <c r="D53" s="1424" t="s">
        <v>1451</v>
      </c>
      <c r="E53" s="1424"/>
      <c r="F53" s="1424"/>
      <c r="G53" s="1424"/>
      <c r="H53" s="1428"/>
    </row>
    <row r="54" spans="1:8" ht="10.199999999999999" customHeight="1">
      <c r="A54" s="299"/>
      <c r="B54" s="299"/>
      <c r="C54" s="299"/>
      <c r="D54" s="299"/>
      <c r="E54" s="299"/>
      <c r="F54" s="299"/>
      <c r="G54" s="299"/>
      <c r="H54" s="299"/>
    </row>
    <row r="55" spans="1:8" ht="15" customHeight="1">
      <c r="A55" s="300" t="s">
        <v>155</v>
      </c>
      <c r="B55" s="299"/>
      <c r="C55" s="299"/>
      <c r="D55" s="299"/>
      <c r="E55" s="299"/>
      <c r="F55" s="299"/>
      <c r="G55" s="299"/>
      <c r="H55" s="299"/>
    </row>
    <row r="56" spans="1:8" ht="38.25" customHeight="1">
      <c r="A56" s="1429" t="s">
        <v>154</v>
      </c>
      <c r="B56" s="1431"/>
      <c r="C56" s="1417" t="s">
        <v>1450</v>
      </c>
      <c r="D56" s="1418"/>
      <c r="E56" s="1418"/>
      <c r="F56" s="1418"/>
      <c r="G56" s="1418"/>
      <c r="H56" s="1418"/>
    </row>
    <row r="57" spans="1:8" ht="40.5" customHeight="1">
      <c r="A57" s="1429"/>
      <c r="B57" s="1431"/>
      <c r="C57" s="1417" t="s">
        <v>1449</v>
      </c>
      <c r="D57" s="1418"/>
      <c r="E57" s="1418"/>
      <c r="F57" s="1418"/>
      <c r="G57" s="1418"/>
      <c r="H57" s="1418"/>
    </row>
    <row r="58" spans="1:8" ht="69.45" customHeight="1">
      <c r="A58" s="1429"/>
      <c r="B58" s="1431"/>
      <c r="C58" s="1417" t="s">
        <v>1448</v>
      </c>
      <c r="D58" s="1418"/>
      <c r="E58" s="1418"/>
      <c r="F58" s="1418"/>
      <c r="G58" s="1418"/>
      <c r="H58" s="1418"/>
    </row>
    <row r="59" spans="1:8" ht="27" customHeight="1">
      <c r="A59" s="1436" t="s">
        <v>153</v>
      </c>
      <c r="B59" s="1437"/>
      <c r="C59" s="1417" t="s">
        <v>1447</v>
      </c>
      <c r="D59" s="1418"/>
      <c r="E59" s="1418"/>
      <c r="F59" s="1418"/>
      <c r="G59" s="1418"/>
      <c r="H59" s="1418"/>
    </row>
    <row r="60" spans="1:8" ht="38.4" customHeight="1">
      <c r="A60" s="1472"/>
      <c r="B60" s="1582"/>
      <c r="C60" s="1466" t="s">
        <v>1446</v>
      </c>
      <c r="D60" s="1466"/>
      <c r="E60" s="1466"/>
      <c r="F60" s="1466"/>
      <c r="G60" s="1466"/>
      <c r="H60" s="1417"/>
    </row>
    <row r="61" spans="1:8" ht="10.199999999999999" customHeight="1">
      <c r="A61" s="299"/>
      <c r="B61" s="299"/>
      <c r="C61" s="299"/>
      <c r="D61" s="299"/>
      <c r="E61" s="299"/>
      <c r="F61" s="299"/>
      <c r="G61" s="299"/>
      <c r="H61" s="299"/>
    </row>
    <row r="62" spans="1:8" ht="15" customHeight="1">
      <c r="A62" s="300" t="s">
        <v>152</v>
      </c>
      <c r="B62" s="300"/>
      <c r="C62" s="300"/>
      <c r="D62" s="300"/>
      <c r="E62" s="300"/>
      <c r="F62" s="300"/>
      <c r="G62" s="299"/>
      <c r="H62" s="299"/>
    </row>
    <row r="63" spans="1:8" ht="16.2">
      <c r="A63" s="1429" t="s">
        <v>151</v>
      </c>
      <c r="B63" s="1429"/>
      <c r="C63" s="1429"/>
      <c r="D63" s="1429"/>
      <c r="E63" s="1429"/>
      <c r="F63" s="1429"/>
      <c r="G63" s="297">
        <v>2</v>
      </c>
      <c r="H63" s="291" t="s">
        <v>139</v>
      </c>
    </row>
    <row r="64" spans="1:8" ht="16.2">
      <c r="A64" s="1429" t="s">
        <v>150</v>
      </c>
      <c r="B64" s="1429"/>
      <c r="C64" s="1429"/>
      <c r="D64" s="1429"/>
      <c r="E64" s="1429"/>
      <c r="F64" s="1429"/>
      <c r="G64" s="297">
        <v>1</v>
      </c>
      <c r="H64" s="291" t="s">
        <v>139</v>
      </c>
    </row>
    <row r="65" spans="1:8">
      <c r="A65" s="538"/>
      <c r="B65" s="538"/>
      <c r="C65" s="538"/>
      <c r="D65" s="538"/>
      <c r="E65" s="538"/>
      <c r="F65" s="538"/>
      <c r="G65" s="295"/>
      <c r="H65" s="291"/>
    </row>
    <row r="66" spans="1:8">
      <c r="A66" s="1430" t="s">
        <v>149</v>
      </c>
      <c r="B66" s="1430"/>
      <c r="C66" s="1430"/>
      <c r="D66" s="1430"/>
      <c r="E66" s="1430"/>
      <c r="F66" s="1430"/>
      <c r="G66" s="296"/>
      <c r="H66" s="295"/>
    </row>
    <row r="67" spans="1:8" ht="17.7" customHeight="1">
      <c r="A67" s="1418" t="s">
        <v>148</v>
      </c>
      <c r="B67" s="1418"/>
      <c r="C67" s="1418"/>
      <c r="D67" s="1418"/>
      <c r="E67" s="291">
        <f>SUM(E68:E73)</f>
        <v>34</v>
      </c>
      <c r="F67" s="291" t="s">
        <v>140</v>
      </c>
      <c r="G67" s="292">
        <f>E67/25</f>
        <v>1.36</v>
      </c>
      <c r="H67" s="291" t="s">
        <v>139</v>
      </c>
    </row>
    <row r="68" spans="1:8" ht="17.7" customHeight="1">
      <c r="A68" s="299" t="s">
        <v>12</v>
      </c>
      <c r="B68" s="1429" t="s">
        <v>14</v>
      </c>
      <c r="C68" s="1429"/>
      <c r="D68" s="1429"/>
      <c r="E68" s="291">
        <v>18</v>
      </c>
      <c r="F68" s="291" t="s">
        <v>140</v>
      </c>
      <c r="G68" s="303"/>
      <c r="H68" s="337"/>
    </row>
    <row r="69" spans="1:8" ht="17.7" customHeight="1">
      <c r="A69" s="299"/>
      <c r="B69" s="1429" t="s">
        <v>147</v>
      </c>
      <c r="C69" s="1429"/>
      <c r="D69" s="1429"/>
      <c r="E69" s="291">
        <v>12</v>
      </c>
      <c r="F69" s="291" t="s">
        <v>140</v>
      </c>
      <c r="G69" s="303"/>
      <c r="H69" s="337"/>
    </row>
    <row r="70" spans="1:8" ht="17.7" customHeight="1">
      <c r="A70" s="299"/>
      <c r="B70" s="1429" t="s">
        <v>146</v>
      </c>
      <c r="C70" s="1429"/>
      <c r="D70" s="1429"/>
      <c r="E70" s="291">
        <v>2</v>
      </c>
      <c r="F70" s="291" t="s">
        <v>140</v>
      </c>
      <c r="G70" s="303"/>
      <c r="H70" s="337"/>
    </row>
    <row r="71" spans="1:8" ht="17.7" customHeight="1">
      <c r="A71" s="299"/>
      <c r="B71" s="1429" t="s">
        <v>145</v>
      </c>
      <c r="C71" s="1429"/>
      <c r="D71" s="1429"/>
      <c r="E71" s="291">
        <v>0</v>
      </c>
      <c r="F71" s="291" t="s">
        <v>140</v>
      </c>
      <c r="G71" s="303"/>
      <c r="H71" s="337"/>
    </row>
    <row r="72" spans="1:8" ht="17.7" customHeight="1">
      <c r="A72" s="299"/>
      <c r="B72" s="1429" t="s">
        <v>144</v>
      </c>
      <c r="C72" s="1429"/>
      <c r="D72" s="1429"/>
      <c r="E72" s="291">
        <v>0</v>
      </c>
      <c r="F72" s="291" t="s">
        <v>140</v>
      </c>
      <c r="G72" s="303"/>
      <c r="H72" s="337"/>
    </row>
    <row r="73" spans="1:8" ht="17.7" customHeight="1">
      <c r="A73" s="299"/>
      <c r="B73" s="1429" t="s">
        <v>143</v>
      </c>
      <c r="C73" s="1429"/>
      <c r="D73" s="1429"/>
      <c r="E73" s="291">
        <v>2</v>
      </c>
      <c r="F73" s="291" t="s">
        <v>140</v>
      </c>
      <c r="G73" s="303"/>
      <c r="H73" s="337"/>
    </row>
    <row r="74" spans="1:8" ht="31.2" customHeight="1">
      <c r="A74" s="1418" t="s">
        <v>142</v>
      </c>
      <c r="B74" s="1418"/>
      <c r="C74" s="1418"/>
      <c r="D74" s="1418"/>
      <c r="E74" s="291">
        <v>15</v>
      </c>
      <c r="F74" s="291" t="s">
        <v>140</v>
      </c>
      <c r="G74" s="292">
        <v>0</v>
      </c>
      <c r="H74" s="291" t="s">
        <v>139</v>
      </c>
    </row>
    <row r="75" spans="1:8" ht="17.7" customHeight="1">
      <c r="A75" s="1429" t="s">
        <v>141</v>
      </c>
      <c r="B75" s="1429"/>
      <c r="C75" s="1429"/>
      <c r="D75" s="1429"/>
      <c r="E75" s="291">
        <f>G75*25</f>
        <v>41</v>
      </c>
      <c r="F75" s="291" t="s">
        <v>140</v>
      </c>
      <c r="G75" s="292">
        <f>D6-G74-G67</f>
        <v>1.64</v>
      </c>
      <c r="H75" s="291" t="s">
        <v>139</v>
      </c>
    </row>
    <row r="76" spans="1:8" ht="10.199999999999999" customHeight="1"/>
    <row r="79" spans="1:8">
      <c r="A79" s="290" t="s">
        <v>138</v>
      </c>
    </row>
    <row r="80" spans="1:8" ht="16.2">
      <c r="A80" s="1410" t="s">
        <v>137</v>
      </c>
      <c r="B80" s="1410"/>
      <c r="C80" s="1410"/>
      <c r="D80" s="1410"/>
      <c r="E80" s="1410"/>
      <c r="F80" s="1410"/>
      <c r="G80" s="1410"/>
      <c r="H80" s="1410"/>
    </row>
    <row r="81" spans="1:8">
      <c r="A81" s="290" t="s">
        <v>136</v>
      </c>
    </row>
    <row r="83" spans="1:8">
      <c r="A83" s="1411" t="s">
        <v>135</v>
      </c>
      <c r="B83" s="1411"/>
      <c r="C83" s="1411"/>
      <c r="D83" s="1411"/>
      <c r="E83" s="1411"/>
      <c r="F83" s="1411"/>
      <c r="G83" s="1411"/>
      <c r="H83" s="1411"/>
    </row>
    <row r="84" spans="1:8">
      <c r="A84" s="1411"/>
      <c r="B84" s="1411"/>
      <c r="C84" s="1411"/>
      <c r="D84" s="1411"/>
      <c r="E84" s="1411"/>
      <c r="F84" s="1411"/>
      <c r="G84" s="1411"/>
      <c r="H84" s="1411"/>
    </row>
    <row r="85" spans="1:8">
      <c r="A85" s="1411"/>
      <c r="B85" s="1411"/>
      <c r="C85" s="1411"/>
      <c r="D85" s="1411"/>
      <c r="E85" s="1411"/>
      <c r="F85" s="1411"/>
      <c r="G85" s="1411"/>
      <c r="H85" s="1411"/>
    </row>
  </sheetData>
  <mergeCells count="82">
    <mergeCell ref="B37:H37"/>
    <mergeCell ref="B38:H38"/>
    <mergeCell ref="B39:H39"/>
    <mergeCell ref="B48:H48"/>
    <mergeCell ref="A45:C45"/>
    <mergeCell ref="B42:H42"/>
    <mergeCell ref="B40:H40"/>
    <mergeCell ref="B41:H41"/>
    <mergeCell ref="A47:F47"/>
    <mergeCell ref="B30:F30"/>
    <mergeCell ref="A21:D21"/>
    <mergeCell ref="A22:A23"/>
    <mergeCell ref="B22:F23"/>
    <mergeCell ref="G22:H22"/>
    <mergeCell ref="A24:H24"/>
    <mergeCell ref="B28:F28"/>
    <mergeCell ref="B27:F27"/>
    <mergeCell ref="B36:H36"/>
    <mergeCell ref="C57:H57"/>
    <mergeCell ref="A59:B60"/>
    <mergeCell ref="A48:A51"/>
    <mergeCell ref="A53:C53"/>
    <mergeCell ref="B43:H43"/>
    <mergeCell ref="B44:H44"/>
    <mergeCell ref="C60:H60"/>
    <mergeCell ref="B51:H51"/>
    <mergeCell ref="B50:H50"/>
    <mergeCell ref="A56:B58"/>
    <mergeCell ref="C56:H56"/>
    <mergeCell ref="C58:H58"/>
    <mergeCell ref="D45:H45"/>
    <mergeCell ref="A46:C46"/>
    <mergeCell ref="B49:H49"/>
    <mergeCell ref="A2:H2"/>
    <mergeCell ref="A5:H5"/>
    <mergeCell ref="A6:C6"/>
    <mergeCell ref="D6:H6"/>
    <mergeCell ref="A7:C7"/>
    <mergeCell ref="D7:H7"/>
    <mergeCell ref="A83:H85"/>
    <mergeCell ref="B31:F31"/>
    <mergeCell ref="A12:H12"/>
    <mergeCell ref="A8:C8"/>
    <mergeCell ref="A13:D13"/>
    <mergeCell ref="A16:D16"/>
    <mergeCell ref="E16:H16"/>
    <mergeCell ref="A18:H18"/>
    <mergeCell ref="A19:B19"/>
    <mergeCell ref="C19:H19"/>
    <mergeCell ref="B25:F25"/>
    <mergeCell ref="A26:H26"/>
    <mergeCell ref="A29:H29"/>
    <mergeCell ref="A34:F34"/>
    <mergeCell ref="A35:A44"/>
    <mergeCell ref="B35:H35"/>
    <mergeCell ref="D8:H8"/>
    <mergeCell ref="A9:C9"/>
    <mergeCell ref="D9:H9"/>
    <mergeCell ref="A11:H11"/>
    <mergeCell ref="E13:H13"/>
    <mergeCell ref="A14:D14"/>
    <mergeCell ref="E14:H14"/>
    <mergeCell ref="A15:D15"/>
    <mergeCell ref="E15:H15"/>
    <mergeCell ref="A80:H80"/>
    <mergeCell ref="D46:H46"/>
    <mergeCell ref="D53:H53"/>
    <mergeCell ref="A75:D75"/>
    <mergeCell ref="A67:D67"/>
    <mergeCell ref="B68:D68"/>
    <mergeCell ref="B69:D69"/>
    <mergeCell ref="B70:D70"/>
    <mergeCell ref="B71:D71"/>
    <mergeCell ref="B72:D72"/>
    <mergeCell ref="A63:F63"/>
    <mergeCell ref="A64:F64"/>
    <mergeCell ref="C59:H59"/>
    <mergeCell ref="B73:D73"/>
    <mergeCell ref="A74:D74"/>
    <mergeCell ref="A66:F66"/>
    <mergeCell ref="A52:C52"/>
    <mergeCell ref="D52:H5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zoomScaleNormal="100" zoomScaleSheetLayoutView="118" workbookViewId="0"/>
  </sheetViews>
  <sheetFormatPr defaultColWidth="8" defaultRowHeight="13.8"/>
  <cols>
    <col min="1" max="1" width="8.3984375" style="332" customWidth="1"/>
    <col min="2" max="2" width="10.5" style="332" customWidth="1"/>
    <col min="3" max="3" width="5.09765625" style="332" customWidth="1"/>
    <col min="4" max="4" width="19.5" style="332" customWidth="1"/>
    <col min="5" max="5" width="8.3984375" style="332" customWidth="1"/>
    <col min="6" max="6" width="7.69921875" style="332" customWidth="1"/>
    <col min="7" max="7" width="11.3984375" style="332" customWidth="1"/>
    <col min="8" max="8" width="8.69921875" style="332" customWidth="1"/>
    <col min="9" max="16384" width="8" style="332"/>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69</v>
      </c>
      <c r="B5" s="1546"/>
      <c r="C5" s="1546"/>
      <c r="D5" s="1546"/>
      <c r="E5" s="1546"/>
      <c r="F5" s="1546"/>
      <c r="G5" s="1546"/>
      <c r="H5" s="1546"/>
    </row>
    <row r="6" spans="1:8" s="456" customFormat="1" ht="17.399999999999999" customHeight="1">
      <c r="A6" s="1540" t="s">
        <v>10</v>
      </c>
      <c r="B6" s="1559"/>
      <c r="C6" s="1559"/>
      <c r="D6" s="1559">
        <v>3</v>
      </c>
      <c r="E6" s="1559"/>
      <c r="F6" s="1559"/>
      <c r="G6" s="1559"/>
      <c r="H6" s="1563"/>
    </row>
    <row r="7" spans="1:8" s="456" customFormat="1" ht="17.399999999999999" customHeight="1">
      <c r="A7" s="1540" t="s">
        <v>9</v>
      </c>
      <c r="B7" s="1559"/>
      <c r="C7" s="1559"/>
      <c r="D7" s="1566" t="s">
        <v>243</v>
      </c>
      <c r="E7" s="1566"/>
      <c r="F7" s="1566"/>
      <c r="G7" s="1566"/>
      <c r="H7" s="1567"/>
    </row>
    <row r="8" spans="1:8" s="456" customFormat="1" ht="17.399999999999999" customHeight="1">
      <c r="A8" s="1540" t="s">
        <v>13</v>
      </c>
      <c r="B8" s="1559"/>
      <c r="C8" s="1559"/>
      <c r="D8" s="1537" t="s">
        <v>238</v>
      </c>
      <c r="E8" s="1537"/>
      <c r="F8" s="1537"/>
      <c r="G8" s="1537"/>
      <c r="H8" s="1538"/>
    </row>
    <row r="9" spans="1:8" s="456" customFormat="1" ht="17.399999999999999" customHeight="1">
      <c r="A9" s="1540" t="s">
        <v>189</v>
      </c>
      <c r="B9" s="1559"/>
      <c r="C9" s="1559"/>
      <c r="D9" s="1537" t="s">
        <v>1513</v>
      </c>
      <c r="E9" s="1537"/>
      <c r="F9" s="1537"/>
      <c r="G9" s="1537"/>
      <c r="H9" s="1538"/>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2790</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1483</v>
      </c>
      <c r="F15" s="1561"/>
      <c r="G15" s="1561"/>
      <c r="H15" s="1562"/>
    </row>
    <row r="16" spans="1:8" s="456" customFormat="1" ht="17.850000000000001" customHeight="1">
      <c r="A16" s="1540" t="s">
        <v>181</v>
      </c>
      <c r="B16" s="1559"/>
      <c r="C16" s="1559"/>
      <c r="D16" s="1559"/>
      <c r="E16" s="1559" t="s">
        <v>180</v>
      </c>
      <c r="F16" s="1559"/>
      <c r="G16" s="1559"/>
      <c r="H16" s="1563"/>
    </row>
    <row r="17" spans="1:8" s="456" customFormat="1" ht="10.35" customHeight="1">
      <c r="A17" s="459"/>
      <c r="B17" s="459"/>
      <c r="C17" s="459"/>
      <c r="D17" s="459"/>
      <c r="E17" s="459"/>
      <c r="F17" s="459"/>
      <c r="G17" s="459"/>
      <c r="H17" s="459"/>
    </row>
    <row r="18" spans="1:8" s="456" customFormat="1" ht="15" customHeight="1">
      <c r="A18" s="1560" t="s">
        <v>179</v>
      </c>
      <c r="B18" s="1560"/>
      <c r="C18" s="1560"/>
      <c r="D18" s="1560"/>
      <c r="E18" s="1560"/>
      <c r="F18" s="1560"/>
      <c r="G18" s="1560"/>
      <c r="H18" s="1560"/>
    </row>
    <row r="19" spans="1:8" s="456" customFormat="1" ht="36.6" customHeight="1">
      <c r="A19" s="1542" t="s">
        <v>178</v>
      </c>
      <c r="B19" s="1542"/>
      <c r="C19" s="1543" t="s">
        <v>242</v>
      </c>
      <c r="D19" s="1543"/>
      <c r="E19" s="1543"/>
      <c r="F19" s="1543"/>
      <c r="G19" s="1543"/>
      <c r="H19" s="1541"/>
    </row>
    <row r="20" spans="1:8" s="456" customFormat="1" ht="10.35" customHeight="1">
      <c r="A20" s="459"/>
      <c r="B20" s="459"/>
      <c r="C20" s="459"/>
      <c r="D20" s="459"/>
      <c r="E20" s="459"/>
      <c r="F20" s="459"/>
      <c r="G20" s="459"/>
      <c r="H20" s="459"/>
    </row>
    <row r="21" spans="1:8" s="456" customFormat="1" ht="15" customHeight="1">
      <c r="A21" s="1564" t="s">
        <v>176</v>
      </c>
      <c r="B21" s="1564"/>
      <c r="C21" s="1564"/>
      <c r="D21" s="1564"/>
      <c r="E21" s="459"/>
      <c r="F21" s="459"/>
      <c r="G21" s="459"/>
      <c r="H21" s="459"/>
    </row>
    <row r="22" spans="1:8" s="456" customFormat="1">
      <c r="A22" s="1556" t="s">
        <v>175</v>
      </c>
      <c r="B22" s="1557" t="s">
        <v>174</v>
      </c>
      <c r="C22" s="1557"/>
      <c r="D22" s="1557"/>
      <c r="E22" s="1557"/>
      <c r="F22" s="1557"/>
      <c r="G22" s="1557" t="s">
        <v>173</v>
      </c>
      <c r="H22" s="1558"/>
    </row>
    <row r="23" spans="1:8" s="456" customFormat="1" ht="35.25" customHeight="1">
      <c r="A23" s="1556"/>
      <c r="B23" s="1557"/>
      <c r="C23" s="1557"/>
      <c r="D23" s="1557"/>
      <c r="E23" s="1557"/>
      <c r="F23" s="1557"/>
      <c r="G23" s="542" t="s">
        <v>172</v>
      </c>
      <c r="H23" s="543" t="s">
        <v>171</v>
      </c>
    </row>
    <row r="24" spans="1:8" s="456" customFormat="1" ht="17.850000000000001" customHeight="1">
      <c r="A24" s="1556" t="s">
        <v>170</v>
      </c>
      <c r="B24" s="1557"/>
      <c r="C24" s="1557"/>
      <c r="D24" s="1557"/>
      <c r="E24" s="1557"/>
      <c r="F24" s="1557"/>
      <c r="G24" s="1557"/>
      <c r="H24" s="1558"/>
    </row>
    <row r="25" spans="1:8" s="456" customFormat="1" ht="33.75" customHeight="1">
      <c r="A25" s="567" t="s">
        <v>1512</v>
      </c>
      <c r="B25" s="932" t="s">
        <v>2791</v>
      </c>
      <c r="C25" s="932"/>
      <c r="D25" s="932"/>
      <c r="E25" s="932"/>
      <c r="F25" s="932"/>
      <c r="G25" s="542" t="s">
        <v>280</v>
      </c>
      <c r="H25" s="458" t="s">
        <v>162</v>
      </c>
    </row>
    <row r="26" spans="1:8" s="456" customFormat="1" ht="29.25" customHeight="1">
      <c r="A26" s="654" t="s">
        <v>1511</v>
      </c>
      <c r="B26" s="1543" t="s">
        <v>1510</v>
      </c>
      <c r="C26" s="1543"/>
      <c r="D26" s="1543"/>
      <c r="E26" s="1543"/>
      <c r="F26" s="1543"/>
      <c r="G26" s="542" t="s">
        <v>279</v>
      </c>
      <c r="H26" s="458" t="s">
        <v>162</v>
      </c>
    </row>
    <row r="27" spans="1:8" s="456" customFormat="1" ht="17.850000000000001" customHeight="1">
      <c r="A27" s="1556" t="s">
        <v>167</v>
      </c>
      <c r="B27" s="1557"/>
      <c r="C27" s="1557"/>
      <c r="D27" s="1557"/>
      <c r="E27" s="1557"/>
      <c r="F27" s="1557"/>
      <c r="G27" s="1557"/>
      <c r="H27" s="1558"/>
    </row>
    <row r="28" spans="1:8" s="456" customFormat="1" ht="41.25" customHeight="1">
      <c r="A28" s="654" t="s">
        <v>1509</v>
      </c>
      <c r="B28" s="1543" t="s">
        <v>1508</v>
      </c>
      <c r="C28" s="1543"/>
      <c r="D28" s="1543"/>
      <c r="E28" s="1543"/>
      <c r="F28" s="1543"/>
      <c r="G28" s="542" t="s">
        <v>2792</v>
      </c>
      <c r="H28" s="458" t="s">
        <v>164</v>
      </c>
    </row>
    <row r="29" spans="1:8" s="456" customFormat="1" ht="34.5" customHeight="1">
      <c r="A29" s="654" t="s">
        <v>1507</v>
      </c>
      <c r="B29" s="1543" t="s">
        <v>1506</v>
      </c>
      <c r="C29" s="1543"/>
      <c r="D29" s="1543"/>
      <c r="E29" s="1543"/>
      <c r="F29" s="1543"/>
      <c r="G29" s="542" t="s">
        <v>278</v>
      </c>
      <c r="H29" s="458" t="s">
        <v>162</v>
      </c>
    </row>
    <row r="30" spans="1:8" s="456" customFormat="1" ht="17.850000000000001" customHeight="1">
      <c r="A30" s="1556" t="s">
        <v>163</v>
      </c>
      <c r="B30" s="1557"/>
      <c r="C30" s="1557"/>
      <c r="D30" s="1557"/>
      <c r="E30" s="1557"/>
      <c r="F30" s="1557"/>
      <c r="G30" s="1557"/>
      <c r="H30" s="1558"/>
    </row>
    <row r="31" spans="1:8" s="456" customFormat="1" ht="29.25" customHeight="1">
      <c r="A31" s="654" t="s">
        <v>1505</v>
      </c>
      <c r="B31" s="1543" t="s">
        <v>1504</v>
      </c>
      <c r="C31" s="1543"/>
      <c r="D31" s="1543"/>
      <c r="E31" s="1543"/>
      <c r="F31" s="1543"/>
      <c r="G31" s="542" t="s">
        <v>277</v>
      </c>
      <c r="H31" s="458" t="s">
        <v>164</v>
      </c>
    </row>
    <row r="32" spans="1:8" ht="10.199999999999999" customHeight="1">
      <c r="A32" s="656"/>
      <c r="B32" s="656"/>
      <c r="C32" s="656"/>
      <c r="D32" s="656"/>
      <c r="E32" s="656"/>
      <c r="F32" s="656"/>
      <c r="G32" s="656"/>
      <c r="H32" s="656"/>
    </row>
    <row r="33" spans="1:8" ht="15" customHeight="1">
      <c r="A33" s="657" t="s">
        <v>161</v>
      </c>
      <c r="B33" s="656"/>
      <c r="C33" s="656"/>
      <c r="D33" s="656"/>
      <c r="E33" s="656"/>
      <c r="F33" s="656"/>
      <c r="G33" s="656"/>
      <c r="H33" s="656"/>
    </row>
    <row r="34" spans="1:8" s="333" customFormat="1" ht="17.7" customHeight="1">
      <c r="A34" s="1604" t="s">
        <v>160</v>
      </c>
      <c r="B34" s="1604"/>
      <c r="C34" s="1604"/>
      <c r="D34" s="1604"/>
      <c r="E34" s="1604"/>
      <c r="F34" s="1604"/>
      <c r="G34" s="658">
        <v>12</v>
      </c>
      <c r="H34" s="659" t="s">
        <v>140</v>
      </c>
    </row>
    <row r="35" spans="1:8" ht="85.5" customHeight="1">
      <c r="A35" s="1610" t="s">
        <v>158</v>
      </c>
      <c r="B35" s="1593" t="s">
        <v>1503</v>
      </c>
      <c r="C35" s="1593"/>
      <c r="D35" s="1593"/>
      <c r="E35" s="1593"/>
      <c r="F35" s="1593"/>
      <c r="G35" s="1593"/>
      <c r="H35" s="1591"/>
    </row>
    <row r="36" spans="1:8" ht="53.25" customHeight="1">
      <c r="A36" s="1611"/>
      <c r="B36" s="1593" t="s">
        <v>1502</v>
      </c>
      <c r="C36" s="1593"/>
      <c r="D36" s="1593"/>
      <c r="E36" s="1593"/>
      <c r="F36" s="1593"/>
      <c r="G36" s="1593"/>
      <c r="H36" s="1591"/>
    </row>
    <row r="37" spans="1:8" ht="60.75" customHeight="1">
      <c r="A37" s="1611"/>
      <c r="B37" s="1593" t="s">
        <v>1501</v>
      </c>
      <c r="C37" s="1593"/>
      <c r="D37" s="1593"/>
      <c r="E37" s="1593"/>
      <c r="F37" s="1593"/>
      <c r="G37" s="1593"/>
      <c r="H37" s="1591"/>
    </row>
    <row r="38" spans="1:8" ht="154.5" customHeight="1">
      <c r="A38" s="1611"/>
      <c r="B38" s="1593" t="s">
        <v>1500</v>
      </c>
      <c r="C38" s="1593"/>
      <c r="D38" s="1593"/>
      <c r="E38" s="1593"/>
      <c r="F38" s="1593"/>
      <c r="G38" s="1593"/>
      <c r="H38" s="1591"/>
    </row>
    <row r="39" spans="1:8" ht="66.75" customHeight="1">
      <c r="A39" s="1611"/>
      <c r="B39" s="1593" t="s">
        <v>1499</v>
      </c>
      <c r="C39" s="1593"/>
      <c r="D39" s="1593"/>
      <c r="E39" s="1593"/>
      <c r="F39" s="1593"/>
      <c r="G39" s="1593"/>
      <c r="H39" s="1591"/>
    </row>
    <row r="40" spans="1:8">
      <c r="A40" s="1598" t="s">
        <v>157</v>
      </c>
      <c r="B40" s="1599"/>
      <c r="C40" s="1599"/>
      <c r="D40" s="1599" t="s">
        <v>1498</v>
      </c>
      <c r="E40" s="1599"/>
      <c r="F40" s="1599"/>
      <c r="G40" s="1599"/>
      <c r="H40" s="1600"/>
    </row>
    <row r="41" spans="1:8" ht="44.1" customHeight="1">
      <c r="A41" s="1603" t="s">
        <v>156</v>
      </c>
      <c r="B41" s="1601"/>
      <c r="C41" s="1601"/>
      <c r="D41" s="1601" t="s">
        <v>1497</v>
      </c>
      <c r="E41" s="1601"/>
      <c r="F41" s="1601"/>
      <c r="G41" s="1601"/>
      <c r="H41" s="1602"/>
    </row>
    <row r="42" spans="1:8" s="333" customFormat="1" ht="17.7" customHeight="1">
      <c r="A42" s="1604" t="s">
        <v>213</v>
      </c>
      <c r="B42" s="1604"/>
      <c r="C42" s="1604"/>
      <c r="D42" s="1604"/>
      <c r="E42" s="1604"/>
      <c r="F42" s="1604"/>
      <c r="G42" s="658">
        <v>15</v>
      </c>
      <c r="H42" s="659" t="s">
        <v>140</v>
      </c>
    </row>
    <row r="43" spans="1:8" s="333" customFormat="1" ht="57" customHeight="1">
      <c r="A43" s="1607" t="s">
        <v>158</v>
      </c>
      <c r="B43" s="1605" t="s">
        <v>1496</v>
      </c>
      <c r="C43" s="1605"/>
      <c r="D43" s="1605"/>
      <c r="E43" s="1605"/>
      <c r="F43" s="1605"/>
      <c r="G43" s="1605"/>
      <c r="H43" s="1606"/>
    </row>
    <row r="44" spans="1:8" s="333" customFormat="1" ht="17.7" customHeight="1">
      <c r="A44" s="1608"/>
      <c r="B44" s="1605" t="s">
        <v>1495</v>
      </c>
      <c r="C44" s="1605"/>
      <c r="D44" s="1605"/>
      <c r="E44" s="1605"/>
      <c r="F44" s="1605"/>
      <c r="G44" s="1605"/>
      <c r="H44" s="1606"/>
    </row>
    <row r="45" spans="1:8" s="333" customFormat="1" ht="17.7" customHeight="1">
      <c r="A45" s="1608"/>
      <c r="B45" s="1605" t="s">
        <v>1494</v>
      </c>
      <c r="C45" s="1605"/>
      <c r="D45" s="1605"/>
      <c r="E45" s="1605"/>
      <c r="F45" s="1605"/>
      <c r="G45" s="1605"/>
      <c r="H45" s="1606"/>
    </row>
    <row r="46" spans="1:8" ht="17.25" customHeight="1">
      <c r="A46" s="1608"/>
      <c r="B46" s="1605" t="s">
        <v>1493</v>
      </c>
      <c r="C46" s="1605"/>
      <c r="D46" s="1605"/>
      <c r="E46" s="1605"/>
      <c r="F46" s="1605"/>
      <c r="G46" s="1605"/>
      <c r="H46" s="1606"/>
    </row>
    <row r="47" spans="1:8" ht="40.5" customHeight="1">
      <c r="A47" s="1609"/>
      <c r="B47" s="1605" t="s">
        <v>1492</v>
      </c>
      <c r="C47" s="1605"/>
      <c r="D47" s="1605"/>
      <c r="E47" s="1605"/>
      <c r="F47" s="1605"/>
      <c r="G47" s="1605"/>
      <c r="H47" s="1606"/>
    </row>
    <row r="48" spans="1:8">
      <c r="A48" s="1598" t="s">
        <v>157</v>
      </c>
      <c r="B48" s="1599"/>
      <c r="C48" s="1599"/>
      <c r="D48" s="1599" t="s">
        <v>1491</v>
      </c>
      <c r="E48" s="1599"/>
      <c r="F48" s="1599"/>
      <c r="G48" s="1599"/>
      <c r="H48" s="1600"/>
    </row>
    <row r="49" spans="1:8" ht="39.9" customHeight="1">
      <c r="A49" s="1603" t="s">
        <v>156</v>
      </c>
      <c r="B49" s="1601"/>
      <c r="C49" s="1601"/>
      <c r="D49" s="1601" t="s">
        <v>1490</v>
      </c>
      <c r="E49" s="1601"/>
      <c r="F49" s="1601"/>
      <c r="G49" s="1601"/>
      <c r="H49" s="1602"/>
    </row>
    <row r="50" spans="1:8" ht="10.199999999999999" customHeight="1">
      <c r="A50" s="656"/>
      <c r="B50" s="656"/>
      <c r="C50" s="656"/>
      <c r="D50" s="656"/>
      <c r="E50" s="656"/>
      <c r="F50" s="656"/>
      <c r="G50" s="656"/>
      <c r="H50" s="656"/>
    </row>
    <row r="51" spans="1:8" ht="15" customHeight="1">
      <c r="A51" s="657" t="s">
        <v>155</v>
      </c>
      <c r="B51" s="656"/>
      <c r="C51" s="656"/>
      <c r="D51" s="656"/>
      <c r="E51" s="656"/>
      <c r="F51" s="656"/>
      <c r="G51" s="656"/>
      <c r="H51" s="656"/>
    </row>
    <row r="52" spans="1:8" ht="40.5" customHeight="1">
      <c r="A52" s="1589" t="s">
        <v>154</v>
      </c>
      <c r="B52" s="1590"/>
      <c r="C52" s="1591" t="s">
        <v>1489</v>
      </c>
      <c r="D52" s="1592"/>
      <c r="E52" s="1592"/>
      <c r="F52" s="1592"/>
      <c r="G52" s="1592"/>
      <c r="H52" s="1592"/>
    </row>
    <row r="53" spans="1:8" ht="57" customHeight="1">
      <c r="A53" s="1589"/>
      <c r="B53" s="1590"/>
      <c r="C53" s="1593" t="s">
        <v>1488</v>
      </c>
      <c r="D53" s="1593"/>
      <c r="E53" s="1593"/>
      <c r="F53" s="1593"/>
      <c r="G53" s="1593"/>
      <c r="H53" s="1591"/>
    </row>
    <row r="54" spans="1:8" ht="27" customHeight="1">
      <c r="A54" s="1589"/>
      <c r="B54" s="1590"/>
      <c r="C54" s="1593" t="s">
        <v>1487</v>
      </c>
      <c r="D54" s="1593"/>
      <c r="E54" s="1593"/>
      <c r="F54" s="1593"/>
      <c r="G54" s="1593"/>
      <c r="H54" s="1591"/>
    </row>
    <row r="55" spans="1:8" ht="41.25" customHeight="1">
      <c r="A55" s="1594" t="s">
        <v>153</v>
      </c>
      <c r="B55" s="1595"/>
      <c r="C55" s="1593" t="s">
        <v>1486</v>
      </c>
      <c r="D55" s="1593"/>
      <c r="E55" s="1593"/>
      <c r="F55" s="1593"/>
      <c r="G55" s="1593"/>
      <c r="H55" s="1591"/>
    </row>
    <row r="56" spans="1:8" ht="39.75" customHeight="1">
      <c r="A56" s="1596"/>
      <c r="B56" s="1597"/>
      <c r="C56" s="1593" t="s">
        <v>1485</v>
      </c>
      <c r="D56" s="1593"/>
      <c r="E56" s="1593"/>
      <c r="F56" s="1593"/>
      <c r="G56" s="1593"/>
      <c r="H56" s="1591"/>
    </row>
    <row r="57" spans="1:8" ht="10.199999999999999" customHeight="1">
      <c r="A57" s="656"/>
      <c r="B57" s="656"/>
      <c r="C57" s="656"/>
      <c r="D57" s="656"/>
      <c r="E57" s="656"/>
      <c r="F57" s="656"/>
      <c r="G57" s="656"/>
      <c r="H57" s="656"/>
    </row>
    <row r="58" spans="1:8" ht="15" customHeight="1">
      <c r="A58" s="657" t="s">
        <v>152</v>
      </c>
      <c r="B58" s="657"/>
      <c r="C58" s="657"/>
      <c r="D58" s="657"/>
      <c r="E58" s="657"/>
      <c r="F58" s="657"/>
      <c r="G58" s="656"/>
      <c r="H58" s="656"/>
    </row>
    <row r="59" spans="1:8" ht="16.2">
      <c r="A59" s="1589" t="s">
        <v>151</v>
      </c>
      <c r="B59" s="1589"/>
      <c r="C59" s="1589"/>
      <c r="D59" s="1589"/>
      <c r="E59" s="1589"/>
      <c r="F59" s="1589"/>
      <c r="G59" s="660">
        <v>2.7</v>
      </c>
      <c r="H59" s="661" t="s">
        <v>139</v>
      </c>
    </row>
    <row r="60" spans="1:8" ht="16.2">
      <c r="A60" s="1589" t="s">
        <v>150</v>
      </c>
      <c r="B60" s="1589"/>
      <c r="C60" s="1589"/>
      <c r="D60" s="1589"/>
      <c r="E60" s="1589"/>
      <c r="F60" s="1589"/>
      <c r="G60" s="660">
        <v>0.3</v>
      </c>
      <c r="H60" s="661" t="s">
        <v>139</v>
      </c>
    </row>
    <row r="61" spans="1:8">
      <c r="A61" s="662"/>
      <c r="B61" s="662"/>
      <c r="C61" s="662"/>
      <c r="D61" s="662"/>
      <c r="E61" s="662"/>
      <c r="F61" s="662"/>
      <c r="G61" s="663"/>
      <c r="H61" s="661"/>
    </row>
    <row r="62" spans="1:8">
      <c r="A62" s="1614" t="s">
        <v>149</v>
      </c>
      <c r="B62" s="1614"/>
      <c r="C62" s="1614"/>
      <c r="D62" s="1614"/>
      <c r="E62" s="1614"/>
      <c r="F62" s="1614"/>
      <c r="G62" s="664"/>
      <c r="H62" s="663"/>
    </row>
    <row r="63" spans="1:8" ht="17.7" customHeight="1">
      <c r="A63" s="1592" t="s">
        <v>148</v>
      </c>
      <c r="B63" s="1592"/>
      <c r="C63" s="1592"/>
      <c r="D63" s="1592"/>
      <c r="E63" s="661">
        <f>SUM(E64:E69)</f>
        <v>31</v>
      </c>
      <c r="F63" s="661" t="s">
        <v>140</v>
      </c>
      <c r="G63" s="665">
        <f>E63/25</f>
        <v>1.24</v>
      </c>
      <c r="H63" s="661" t="s">
        <v>139</v>
      </c>
    </row>
    <row r="64" spans="1:8" ht="17.7" customHeight="1">
      <c r="A64" s="656" t="s">
        <v>12</v>
      </c>
      <c r="B64" s="1589" t="s">
        <v>14</v>
      </c>
      <c r="C64" s="1589"/>
      <c r="D64" s="1589"/>
      <c r="E64" s="661">
        <v>12</v>
      </c>
      <c r="F64" s="661" t="s">
        <v>140</v>
      </c>
      <c r="G64" s="367"/>
      <c r="H64" s="546"/>
    </row>
    <row r="65" spans="1:8" ht="17.7" customHeight="1">
      <c r="A65" s="656"/>
      <c r="B65" s="1589" t="s">
        <v>147</v>
      </c>
      <c r="C65" s="1589"/>
      <c r="D65" s="1589"/>
      <c r="E65" s="661">
        <v>15</v>
      </c>
      <c r="F65" s="661" t="s">
        <v>140</v>
      </c>
      <c r="G65" s="367"/>
      <c r="H65" s="546"/>
    </row>
    <row r="66" spans="1:8" ht="17.7" customHeight="1">
      <c r="A66" s="656"/>
      <c r="B66" s="1589" t="s">
        <v>146</v>
      </c>
      <c r="C66" s="1589"/>
      <c r="D66" s="1589"/>
      <c r="E66" s="661">
        <v>2</v>
      </c>
      <c r="F66" s="661" t="s">
        <v>140</v>
      </c>
      <c r="G66" s="367"/>
      <c r="H66" s="546"/>
    </row>
    <row r="67" spans="1:8" ht="17.7" customHeight="1">
      <c r="A67" s="656"/>
      <c r="B67" s="1589" t="s">
        <v>145</v>
      </c>
      <c r="C67" s="1589"/>
      <c r="D67" s="1589"/>
      <c r="E67" s="661">
        <v>0</v>
      </c>
      <c r="F67" s="661" t="s">
        <v>140</v>
      </c>
      <c r="G67" s="367"/>
      <c r="H67" s="546"/>
    </row>
    <row r="68" spans="1:8" ht="17.7" customHeight="1">
      <c r="A68" s="656"/>
      <c r="B68" s="1589" t="s">
        <v>144</v>
      </c>
      <c r="C68" s="1589"/>
      <c r="D68" s="1589"/>
      <c r="E68" s="661">
        <v>0</v>
      </c>
      <c r="F68" s="661" t="s">
        <v>140</v>
      </c>
      <c r="G68" s="367"/>
      <c r="H68" s="546"/>
    </row>
    <row r="69" spans="1:8" ht="17.7" customHeight="1">
      <c r="A69" s="656"/>
      <c r="B69" s="1589" t="s">
        <v>143</v>
      </c>
      <c r="C69" s="1589"/>
      <c r="D69" s="1589"/>
      <c r="E69" s="661">
        <v>2</v>
      </c>
      <c r="F69" s="661" t="s">
        <v>140</v>
      </c>
      <c r="G69" s="367"/>
      <c r="H69" s="546"/>
    </row>
    <row r="70" spans="1:8" ht="31.2" customHeight="1">
      <c r="A70" s="1592" t="s">
        <v>142</v>
      </c>
      <c r="B70" s="1592"/>
      <c r="C70" s="1592"/>
      <c r="D70" s="1592"/>
      <c r="E70" s="661">
        <v>0</v>
      </c>
      <c r="F70" s="661" t="s">
        <v>140</v>
      </c>
      <c r="G70" s="665">
        <v>0</v>
      </c>
      <c r="H70" s="661" t="s">
        <v>139</v>
      </c>
    </row>
    <row r="71" spans="1:8" ht="17.7" customHeight="1">
      <c r="A71" s="1589" t="s">
        <v>141</v>
      </c>
      <c r="B71" s="1589"/>
      <c r="C71" s="1589"/>
      <c r="D71" s="1589"/>
      <c r="E71" s="661">
        <f>G71*25</f>
        <v>44</v>
      </c>
      <c r="F71" s="661" t="s">
        <v>140</v>
      </c>
      <c r="G71" s="665">
        <f>D6-G70-G63</f>
        <v>1.76</v>
      </c>
      <c r="H71" s="661" t="s">
        <v>139</v>
      </c>
    </row>
    <row r="72" spans="1:8" ht="10.199999999999999" customHeight="1"/>
    <row r="75" spans="1:8">
      <c r="A75" s="332" t="s">
        <v>138</v>
      </c>
    </row>
    <row r="76" spans="1:8" ht="16.2">
      <c r="A76" s="1613" t="s">
        <v>137</v>
      </c>
      <c r="B76" s="1613"/>
      <c r="C76" s="1613"/>
      <c r="D76" s="1613"/>
      <c r="E76" s="1613"/>
      <c r="F76" s="1613"/>
      <c r="G76" s="1613"/>
      <c r="H76" s="1613"/>
    </row>
    <row r="77" spans="1:8">
      <c r="A77" s="332" t="s">
        <v>136</v>
      </c>
    </row>
    <row r="79" spans="1:8">
      <c r="A79" s="1612" t="s">
        <v>135</v>
      </c>
      <c r="B79" s="1612"/>
      <c r="C79" s="1612"/>
      <c r="D79" s="1612"/>
      <c r="E79" s="1612"/>
      <c r="F79" s="1612"/>
      <c r="G79" s="1612"/>
      <c r="H79" s="1612"/>
    </row>
    <row r="80" spans="1:8">
      <c r="A80" s="1612"/>
      <c r="B80" s="1612"/>
      <c r="C80" s="1612"/>
      <c r="D80" s="1612"/>
      <c r="E80" s="1612"/>
      <c r="F80" s="1612"/>
      <c r="G80" s="1612"/>
      <c r="H80" s="1612"/>
    </row>
    <row r="81" spans="1:8">
      <c r="A81" s="1612"/>
      <c r="B81" s="1612"/>
      <c r="C81" s="1612"/>
      <c r="D81" s="1612"/>
      <c r="E81" s="1612"/>
      <c r="F81" s="1612"/>
      <c r="G81" s="1612"/>
      <c r="H81" s="1612"/>
    </row>
  </sheetData>
  <mergeCells count="78">
    <mergeCell ref="A8:C8"/>
    <mergeCell ref="A13:D13"/>
    <mergeCell ref="C19:H19"/>
    <mergeCell ref="B31:F31"/>
    <mergeCell ref="A21:D21"/>
    <mergeCell ref="A22:A23"/>
    <mergeCell ref="B22:F23"/>
    <mergeCell ref="G22:H22"/>
    <mergeCell ref="A27:H27"/>
    <mergeCell ref="B28:F28"/>
    <mergeCell ref="A30:H30"/>
    <mergeCell ref="D8:H8"/>
    <mergeCell ref="A9:C9"/>
    <mergeCell ref="D9:H9"/>
    <mergeCell ref="A11:H11"/>
    <mergeCell ref="B29:F29"/>
    <mergeCell ref="A2:H2"/>
    <mergeCell ref="A5:H5"/>
    <mergeCell ref="A6:C6"/>
    <mergeCell ref="D6:H6"/>
    <mergeCell ref="A7:C7"/>
    <mergeCell ref="D7:H7"/>
    <mergeCell ref="B26:F26"/>
    <mergeCell ref="A24:H24"/>
    <mergeCell ref="B25:F25"/>
    <mergeCell ref="A79:H81"/>
    <mergeCell ref="A12:H12"/>
    <mergeCell ref="A76:H76"/>
    <mergeCell ref="A16:D16"/>
    <mergeCell ref="E16:H16"/>
    <mergeCell ref="A18:H18"/>
    <mergeCell ref="A19:B19"/>
    <mergeCell ref="E13:H13"/>
    <mergeCell ref="A14:D14"/>
    <mergeCell ref="E14:H14"/>
    <mergeCell ref="A15:D15"/>
    <mergeCell ref="E15:H15"/>
    <mergeCell ref="A62:F62"/>
    <mergeCell ref="A34:F34"/>
    <mergeCell ref="A35:A39"/>
    <mergeCell ref="B35:H35"/>
    <mergeCell ref="B36:H36"/>
    <mergeCell ref="B37:H37"/>
    <mergeCell ref="B38:H38"/>
    <mergeCell ref="B39:H39"/>
    <mergeCell ref="A48:C48"/>
    <mergeCell ref="D48:H48"/>
    <mergeCell ref="D49:H49"/>
    <mergeCell ref="A40:C40"/>
    <mergeCell ref="D40:H40"/>
    <mergeCell ref="A41:C41"/>
    <mergeCell ref="D41:H41"/>
    <mergeCell ref="A49:C49"/>
    <mergeCell ref="A42:F42"/>
    <mergeCell ref="B46:H46"/>
    <mergeCell ref="B47:H47"/>
    <mergeCell ref="A43:A47"/>
    <mergeCell ref="B43:H43"/>
    <mergeCell ref="B44:H44"/>
    <mergeCell ref="B45:H45"/>
    <mergeCell ref="A71:D71"/>
    <mergeCell ref="A63:D63"/>
    <mergeCell ref="B64:D64"/>
    <mergeCell ref="B65:D65"/>
    <mergeCell ref="B66:D66"/>
    <mergeCell ref="B67:D67"/>
    <mergeCell ref="B68:D68"/>
    <mergeCell ref="B69:D69"/>
    <mergeCell ref="A70:D70"/>
    <mergeCell ref="A59:F59"/>
    <mergeCell ref="A60:F60"/>
    <mergeCell ref="A52:B54"/>
    <mergeCell ref="C52:H52"/>
    <mergeCell ref="C54:H54"/>
    <mergeCell ref="C53:H53"/>
    <mergeCell ref="A55:B56"/>
    <mergeCell ref="C55:H55"/>
    <mergeCell ref="C56:H56"/>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zoomScaleNormal="100" zoomScaleSheetLayoutView="118" workbookViewId="0"/>
  </sheetViews>
  <sheetFormatPr defaultColWidth="8" defaultRowHeight="13.8"/>
  <cols>
    <col min="1" max="1" width="8.19921875" style="315" customWidth="1"/>
    <col min="2" max="2" width="10.5" style="315" customWidth="1"/>
    <col min="3" max="3" width="5.09765625" style="315" customWidth="1"/>
    <col min="4" max="4" width="19.5" style="315" customWidth="1"/>
    <col min="5" max="5" width="8.19921875" style="315" customWidth="1"/>
    <col min="6" max="6" width="7.69921875" style="315" customWidth="1"/>
    <col min="7" max="7" width="11.3984375" style="315" customWidth="1"/>
    <col min="8" max="8" width="8.69921875" style="315" customWidth="1"/>
    <col min="9" max="9" width="2.3984375" style="315" customWidth="1"/>
    <col min="10" max="10" width="8" style="315"/>
    <col min="11" max="16384" width="8" style="312"/>
  </cols>
  <sheetData>
    <row r="1" spans="1:11" s="423" customFormat="1" ht="10.35" customHeight="1">
      <c r="A1" s="422"/>
      <c r="B1" s="422"/>
      <c r="C1" s="422"/>
      <c r="D1" s="422"/>
      <c r="E1" s="422"/>
      <c r="F1" s="422"/>
      <c r="G1" s="422"/>
      <c r="H1" s="422"/>
      <c r="I1" s="422"/>
      <c r="J1" s="422"/>
    </row>
    <row r="2" spans="1:11" s="430" customFormat="1">
      <c r="A2" s="1619" t="s">
        <v>192</v>
      </c>
      <c r="B2" s="1619"/>
      <c r="C2" s="1619"/>
      <c r="D2" s="1619"/>
      <c r="E2" s="1619"/>
      <c r="F2" s="1619"/>
      <c r="G2" s="1619"/>
      <c r="H2" s="1619"/>
      <c r="J2" s="434"/>
      <c r="K2" s="434"/>
    </row>
    <row r="3" spans="1:11" s="423" customFormat="1" ht="10.35" customHeight="1">
      <c r="A3" s="422"/>
      <c r="B3" s="422"/>
      <c r="C3" s="422"/>
      <c r="D3" s="422"/>
      <c r="E3" s="422"/>
      <c r="F3" s="422"/>
      <c r="G3" s="422"/>
      <c r="H3" s="422"/>
      <c r="I3" s="422"/>
      <c r="J3" s="422"/>
    </row>
    <row r="4" spans="1:11" s="423" customFormat="1" ht="15" customHeight="1">
      <c r="A4" s="434" t="s">
        <v>191</v>
      </c>
      <c r="B4" s="422"/>
      <c r="C4" s="422"/>
      <c r="D4" s="422"/>
      <c r="E4" s="422"/>
      <c r="F4" s="422"/>
      <c r="G4" s="422"/>
      <c r="H4" s="422"/>
      <c r="I4" s="422"/>
      <c r="J4" s="422"/>
    </row>
    <row r="5" spans="1:11" s="423" customFormat="1" ht="17.850000000000001" customHeight="1">
      <c r="A5" s="993" t="s">
        <v>70</v>
      </c>
      <c r="B5" s="993"/>
      <c r="C5" s="993"/>
      <c r="D5" s="993"/>
      <c r="E5" s="993"/>
      <c r="F5" s="993"/>
      <c r="G5" s="993"/>
      <c r="H5" s="993"/>
      <c r="I5" s="422"/>
      <c r="J5" s="422"/>
    </row>
    <row r="6" spans="1:11" s="423" customFormat="1" ht="17.399999999999999" customHeight="1">
      <c r="A6" s="890" t="s">
        <v>10</v>
      </c>
      <c r="B6" s="1191"/>
      <c r="C6" s="1191"/>
      <c r="D6" s="1191">
        <v>4</v>
      </c>
      <c r="E6" s="1191"/>
      <c r="F6" s="1191"/>
      <c r="G6" s="1191"/>
      <c r="H6" s="1182"/>
      <c r="I6" s="422"/>
      <c r="J6" s="422"/>
    </row>
    <row r="7" spans="1:11" s="423" customFormat="1" ht="17.399999999999999" customHeight="1">
      <c r="A7" s="890" t="s">
        <v>9</v>
      </c>
      <c r="B7" s="1191"/>
      <c r="C7" s="1191"/>
      <c r="D7" s="1191" t="s">
        <v>243</v>
      </c>
      <c r="E7" s="1191"/>
      <c r="F7" s="1191"/>
      <c r="G7" s="1191"/>
      <c r="H7" s="1182"/>
      <c r="I7" s="422"/>
      <c r="J7" s="422"/>
    </row>
    <row r="8" spans="1:11" s="423" customFormat="1" ht="17.399999999999999" customHeight="1">
      <c r="A8" s="890" t="s">
        <v>13</v>
      </c>
      <c r="B8" s="1191"/>
      <c r="C8" s="1191"/>
      <c r="D8" s="1191" t="s">
        <v>190</v>
      </c>
      <c r="E8" s="1191"/>
      <c r="F8" s="1191"/>
      <c r="G8" s="1191"/>
      <c r="H8" s="1182"/>
      <c r="I8" s="422"/>
      <c r="J8" s="422"/>
    </row>
    <row r="9" spans="1:11" s="423" customFormat="1" ht="17.399999999999999" customHeight="1">
      <c r="A9" s="890" t="s">
        <v>189</v>
      </c>
      <c r="B9" s="1191"/>
      <c r="C9" s="1191"/>
      <c r="D9" s="1191" t="s">
        <v>1553</v>
      </c>
      <c r="E9" s="1191"/>
      <c r="F9" s="1191"/>
      <c r="G9" s="1191"/>
      <c r="H9" s="1182"/>
      <c r="I9" s="422"/>
      <c r="J9" s="422"/>
    </row>
    <row r="10" spans="1:11" s="423" customFormat="1" ht="10.35" customHeight="1">
      <c r="A10" s="422"/>
      <c r="B10" s="422"/>
      <c r="C10" s="422"/>
      <c r="D10" s="422"/>
      <c r="E10" s="422"/>
      <c r="F10" s="422"/>
      <c r="G10" s="422"/>
      <c r="H10" s="422"/>
      <c r="I10" s="422"/>
      <c r="J10" s="422"/>
    </row>
    <row r="11" spans="1:11" s="423" customFormat="1" ht="15" customHeight="1">
      <c r="A11" s="988" t="s">
        <v>188</v>
      </c>
      <c r="B11" s="988"/>
      <c r="C11" s="988"/>
      <c r="D11" s="988"/>
      <c r="E11" s="988"/>
      <c r="F11" s="988"/>
      <c r="G11" s="988"/>
      <c r="H11" s="988"/>
      <c r="I11" s="422"/>
      <c r="J11" s="422"/>
    </row>
    <row r="12" spans="1:11" s="423" customFormat="1" ht="17.850000000000001" customHeight="1">
      <c r="A12" s="991" t="s">
        <v>1008</v>
      </c>
      <c r="B12" s="991"/>
      <c r="C12" s="991"/>
      <c r="D12" s="991"/>
      <c r="E12" s="991"/>
      <c r="F12" s="991"/>
      <c r="G12" s="991"/>
      <c r="H12" s="991"/>
      <c r="I12" s="422"/>
      <c r="J12" s="422"/>
    </row>
    <row r="13" spans="1:11" s="423" customFormat="1" ht="17.850000000000001" customHeight="1">
      <c r="A13" s="890" t="s">
        <v>186</v>
      </c>
      <c r="B13" s="1191"/>
      <c r="C13" s="1191"/>
      <c r="D13" s="1191"/>
      <c r="E13" s="1191" t="s">
        <v>185</v>
      </c>
      <c r="F13" s="1191"/>
      <c r="G13" s="1191"/>
      <c r="H13" s="1182"/>
      <c r="I13" s="422"/>
      <c r="J13" s="422"/>
    </row>
    <row r="14" spans="1:11" s="423" customFormat="1" ht="17.850000000000001" customHeight="1">
      <c r="A14" s="890" t="s">
        <v>184</v>
      </c>
      <c r="B14" s="1191"/>
      <c r="C14" s="1191"/>
      <c r="D14" s="1191"/>
      <c r="E14" s="1191" t="s">
        <v>183</v>
      </c>
      <c r="F14" s="1191"/>
      <c r="G14" s="1191"/>
      <c r="H14" s="1182"/>
      <c r="I14" s="422"/>
      <c r="J14" s="422"/>
    </row>
    <row r="15" spans="1:11" s="423" customFormat="1" ht="17.850000000000001" customHeight="1">
      <c r="A15" s="890" t="s">
        <v>182</v>
      </c>
      <c r="B15" s="1191"/>
      <c r="C15" s="1191"/>
      <c r="D15" s="1191"/>
      <c r="E15" s="1191">
        <v>5</v>
      </c>
      <c r="F15" s="1191"/>
      <c r="G15" s="1191"/>
      <c r="H15" s="1182"/>
      <c r="I15" s="422"/>
      <c r="J15" s="422"/>
    </row>
    <row r="16" spans="1:11" s="423" customFormat="1" ht="17.850000000000001" customHeight="1">
      <c r="A16" s="890" t="s">
        <v>181</v>
      </c>
      <c r="B16" s="1191"/>
      <c r="C16" s="1191"/>
      <c r="D16" s="1191"/>
      <c r="E16" s="1191" t="s">
        <v>180</v>
      </c>
      <c r="F16" s="1191"/>
      <c r="G16" s="1191"/>
      <c r="H16" s="1182"/>
      <c r="I16" s="422"/>
      <c r="J16" s="422"/>
    </row>
    <row r="17" spans="1:20" s="423" customFormat="1" ht="10.35" customHeight="1">
      <c r="A17" s="422"/>
      <c r="B17" s="422"/>
      <c r="C17" s="422"/>
      <c r="D17" s="422"/>
      <c r="E17" s="422"/>
      <c r="F17" s="422"/>
      <c r="G17" s="422"/>
      <c r="H17" s="422"/>
      <c r="I17" s="422"/>
      <c r="J17" s="422"/>
    </row>
    <row r="18" spans="1:20" s="423" customFormat="1" ht="15" customHeight="1">
      <c r="A18" s="988" t="s">
        <v>179</v>
      </c>
      <c r="B18" s="988"/>
      <c r="C18" s="988"/>
      <c r="D18" s="988"/>
      <c r="E18" s="988"/>
      <c r="F18" s="988"/>
      <c r="G18" s="988"/>
      <c r="H18" s="988"/>
      <c r="I18" s="422"/>
      <c r="J18" s="422"/>
    </row>
    <row r="19" spans="1:20" s="423" customFormat="1" ht="42" customHeight="1">
      <c r="A19" s="892" t="s">
        <v>178</v>
      </c>
      <c r="B19" s="892"/>
      <c r="C19" s="932" t="s">
        <v>274</v>
      </c>
      <c r="D19" s="932"/>
      <c r="E19" s="932"/>
      <c r="F19" s="932"/>
      <c r="G19" s="932"/>
      <c r="H19" s="928"/>
      <c r="I19" s="422"/>
      <c r="J19" s="422"/>
    </row>
    <row r="20" spans="1:20" s="423" customFormat="1" ht="10.35" customHeight="1">
      <c r="A20" s="422"/>
      <c r="B20" s="422"/>
      <c r="C20" s="422"/>
      <c r="D20" s="422"/>
      <c r="E20" s="422"/>
      <c r="F20" s="422"/>
      <c r="G20" s="422"/>
      <c r="H20" s="422"/>
      <c r="I20" s="422"/>
      <c r="J20" s="422"/>
    </row>
    <row r="21" spans="1:20" s="423" customFormat="1" ht="15" customHeight="1">
      <c r="A21" s="983" t="s">
        <v>176</v>
      </c>
      <c r="B21" s="983"/>
      <c r="C21" s="983"/>
      <c r="D21" s="983"/>
      <c r="E21" s="422"/>
      <c r="F21" s="422"/>
      <c r="G21" s="422"/>
      <c r="H21" s="422"/>
      <c r="I21" s="422"/>
      <c r="J21" s="422"/>
    </row>
    <row r="22" spans="1:20" s="423" customFormat="1">
      <c r="A22" s="977" t="s">
        <v>175</v>
      </c>
      <c r="B22" s="934" t="s">
        <v>174</v>
      </c>
      <c r="C22" s="934"/>
      <c r="D22" s="934"/>
      <c r="E22" s="934"/>
      <c r="F22" s="934"/>
      <c r="G22" s="934" t="s">
        <v>173</v>
      </c>
      <c r="H22" s="935"/>
      <c r="I22" s="422"/>
      <c r="J22" s="422"/>
    </row>
    <row r="23" spans="1:20" s="423" customFormat="1" ht="41.25" customHeight="1">
      <c r="A23" s="977"/>
      <c r="B23" s="934"/>
      <c r="C23" s="934"/>
      <c r="D23" s="934"/>
      <c r="E23" s="934"/>
      <c r="F23" s="934"/>
      <c r="G23" s="501" t="s">
        <v>172</v>
      </c>
      <c r="H23" s="502" t="s">
        <v>171</v>
      </c>
      <c r="I23" s="422"/>
      <c r="J23" s="422"/>
      <c r="K23" s="422"/>
      <c r="L23" s="422"/>
      <c r="M23" s="422"/>
      <c r="N23" s="422"/>
      <c r="O23" s="422"/>
      <c r="P23" s="422"/>
      <c r="Q23" s="422"/>
      <c r="R23" s="422"/>
      <c r="S23" s="422"/>
      <c r="T23" s="422"/>
    </row>
    <row r="24" spans="1:20" s="423" customFormat="1" ht="17.850000000000001" customHeight="1">
      <c r="A24" s="977" t="s">
        <v>170</v>
      </c>
      <c r="B24" s="934"/>
      <c r="C24" s="934"/>
      <c r="D24" s="934"/>
      <c r="E24" s="934"/>
      <c r="F24" s="934"/>
      <c r="G24" s="934"/>
      <c r="H24" s="935"/>
      <c r="I24" s="422"/>
      <c r="J24" s="422"/>
      <c r="K24" s="422"/>
      <c r="L24" s="422"/>
      <c r="M24" s="422"/>
      <c r="N24" s="422"/>
      <c r="O24" s="422"/>
      <c r="P24" s="422"/>
      <c r="Q24" s="422"/>
      <c r="R24" s="422"/>
      <c r="S24" s="422"/>
      <c r="T24" s="422"/>
    </row>
    <row r="25" spans="1:20" s="423" customFormat="1" ht="39" customHeight="1">
      <c r="A25" s="567" t="s">
        <v>1552</v>
      </c>
      <c r="B25" s="932" t="s">
        <v>1551</v>
      </c>
      <c r="C25" s="932"/>
      <c r="D25" s="932"/>
      <c r="E25" s="932"/>
      <c r="F25" s="932"/>
      <c r="G25" s="501" t="s">
        <v>327</v>
      </c>
      <c r="H25" s="502" t="s">
        <v>164</v>
      </c>
      <c r="I25" s="422"/>
      <c r="J25" s="422"/>
      <c r="K25" s="422"/>
      <c r="L25" s="422"/>
      <c r="M25" s="422"/>
      <c r="N25" s="422"/>
      <c r="O25" s="455"/>
      <c r="P25" s="422"/>
      <c r="Q25" s="422"/>
      <c r="R25" s="422"/>
      <c r="S25" s="422"/>
      <c r="T25" s="422"/>
    </row>
    <row r="26" spans="1:20" s="423" customFormat="1" ht="29.25" customHeight="1">
      <c r="A26" s="567" t="s">
        <v>1550</v>
      </c>
      <c r="B26" s="932" t="s">
        <v>1549</v>
      </c>
      <c r="C26" s="932"/>
      <c r="D26" s="932"/>
      <c r="E26" s="932"/>
      <c r="F26" s="932"/>
      <c r="G26" s="501" t="s">
        <v>327</v>
      </c>
      <c r="H26" s="502" t="s">
        <v>164</v>
      </c>
      <c r="I26" s="422"/>
      <c r="J26" s="422"/>
      <c r="K26" s="422"/>
      <c r="L26" s="422"/>
      <c r="M26" s="422"/>
      <c r="N26" s="422"/>
      <c r="O26" s="422"/>
      <c r="P26" s="422"/>
      <c r="Q26" s="422"/>
      <c r="R26" s="422"/>
      <c r="S26" s="422"/>
      <c r="T26" s="422"/>
    </row>
    <row r="27" spans="1:20" s="423" customFormat="1" ht="54" customHeight="1">
      <c r="A27" s="567" t="s">
        <v>1548</v>
      </c>
      <c r="B27" s="932" t="s">
        <v>1547</v>
      </c>
      <c r="C27" s="932"/>
      <c r="D27" s="932"/>
      <c r="E27" s="932"/>
      <c r="F27" s="932"/>
      <c r="G27" s="501" t="s">
        <v>580</v>
      </c>
      <c r="H27" s="502" t="s">
        <v>162</v>
      </c>
      <c r="I27" s="422"/>
      <c r="J27" s="422"/>
      <c r="K27" s="422"/>
      <c r="L27" s="422"/>
      <c r="M27" s="422"/>
      <c r="N27" s="422"/>
      <c r="O27" s="422"/>
      <c r="P27" s="422"/>
      <c r="Q27" s="422"/>
      <c r="R27" s="422"/>
      <c r="S27" s="422"/>
      <c r="T27" s="422"/>
    </row>
    <row r="28" spans="1:20" s="423" customFormat="1" ht="17.850000000000001" customHeight="1">
      <c r="A28" s="977" t="s">
        <v>167</v>
      </c>
      <c r="B28" s="934"/>
      <c r="C28" s="934"/>
      <c r="D28" s="934"/>
      <c r="E28" s="934"/>
      <c r="F28" s="934"/>
      <c r="G28" s="934"/>
      <c r="H28" s="935"/>
      <c r="I28" s="422"/>
      <c r="J28" s="422"/>
      <c r="K28" s="422"/>
      <c r="L28" s="422"/>
      <c r="M28" s="422"/>
      <c r="N28" s="422"/>
      <c r="O28" s="422"/>
      <c r="P28" s="422"/>
      <c r="Q28" s="422"/>
      <c r="R28" s="422"/>
      <c r="S28" s="422"/>
      <c r="T28" s="422"/>
    </row>
    <row r="29" spans="1:20" s="423" customFormat="1" ht="36.75" customHeight="1">
      <c r="A29" s="567" t="s">
        <v>1546</v>
      </c>
      <c r="B29" s="932" t="s">
        <v>1545</v>
      </c>
      <c r="C29" s="932"/>
      <c r="D29" s="932"/>
      <c r="E29" s="932"/>
      <c r="F29" s="932"/>
      <c r="G29" s="501" t="s">
        <v>271</v>
      </c>
      <c r="H29" s="502" t="s">
        <v>164</v>
      </c>
      <c r="I29" s="422"/>
      <c r="J29" s="422"/>
      <c r="K29" s="422"/>
      <c r="L29" s="422"/>
      <c r="M29" s="422"/>
      <c r="N29" s="422"/>
      <c r="O29" s="455"/>
      <c r="P29" s="422"/>
      <c r="Q29" s="422"/>
      <c r="R29" s="422"/>
      <c r="S29" s="422"/>
      <c r="T29" s="422"/>
    </row>
    <row r="30" spans="1:20" s="423" customFormat="1" ht="48.75" customHeight="1">
      <c r="A30" s="567" t="s">
        <v>1544</v>
      </c>
      <c r="B30" s="932" t="s">
        <v>1543</v>
      </c>
      <c r="C30" s="932"/>
      <c r="D30" s="932"/>
      <c r="E30" s="932"/>
      <c r="F30" s="932"/>
      <c r="G30" s="501" t="s">
        <v>326</v>
      </c>
      <c r="H30" s="502" t="s">
        <v>162</v>
      </c>
      <c r="I30" s="422"/>
      <c r="J30" s="422"/>
      <c r="K30" s="422"/>
      <c r="L30" s="422"/>
      <c r="M30" s="422"/>
      <c r="N30" s="422"/>
      <c r="O30" s="422"/>
      <c r="P30" s="422"/>
      <c r="Q30" s="422"/>
      <c r="R30" s="422"/>
      <c r="S30" s="422"/>
      <c r="T30" s="422"/>
    </row>
    <row r="31" spans="1:20" s="423" customFormat="1" ht="56.25" customHeight="1">
      <c r="A31" s="567" t="s">
        <v>1542</v>
      </c>
      <c r="B31" s="932" t="s">
        <v>1541</v>
      </c>
      <c r="C31" s="932"/>
      <c r="D31" s="932"/>
      <c r="E31" s="932"/>
      <c r="F31" s="932"/>
      <c r="G31" s="501" t="s">
        <v>275</v>
      </c>
      <c r="H31" s="502" t="s">
        <v>164</v>
      </c>
      <c r="I31" s="422"/>
      <c r="J31" s="422"/>
      <c r="K31" s="422"/>
      <c r="L31" s="422"/>
      <c r="M31" s="422"/>
      <c r="N31" s="422"/>
      <c r="O31" s="422"/>
      <c r="P31" s="422"/>
      <c r="Q31" s="422"/>
      <c r="R31" s="422"/>
      <c r="S31" s="422"/>
      <c r="T31" s="422"/>
    </row>
    <row r="32" spans="1:20" s="423" customFormat="1" ht="17.850000000000001" customHeight="1">
      <c r="A32" s="977" t="s">
        <v>163</v>
      </c>
      <c r="B32" s="934"/>
      <c r="C32" s="934"/>
      <c r="D32" s="934"/>
      <c r="E32" s="934"/>
      <c r="F32" s="934"/>
      <c r="G32" s="934"/>
      <c r="H32" s="935"/>
      <c r="I32" s="422"/>
      <c r="J32" s="422"/>
      <c r="K32" s="422"/>
      <c r="L32" s="422"/>
      <c r="M32" s="422"/>
      <c r="N32" s="422"/>
      <c r="O32" s="422"/>
      <c r="P32" s="422"/>
      <c r="Q32" s="422"/>
      <c r="R32" s="422"/>
      <c r="S32" s="422"/>
      <c r="T32" s="422"/>
    </row>
    <row r="33" spans="1:20" s="423" customFormat="1" ht="58.5" customHeight="1">
      <c r="A33" s="567" t="s">
        <v>1540</v>
      </c>
      <c r="B33" s="932" t="s">
        <v>1539</v>
      </c>
      <c r="C33" s="932"/>
      <c r="D33" s="932"/>
      <c r="E33" s="932"/>
      <c r="F33" s="932"/>
      <c r="G33" s="501" t="s">
        <v>226</v>
      </c>
      <c r="H33" s="502" t="s">
        <v>164</v>
      </c>
      <c r="I33" s="422"/>
      <c r="J33" s="422"/>
      <c r="K33" s="422"/>
      <c r="L33" s="422"/>
      <c r="M33" s="422"/>
      <c r="N33" s="422"/>
      <c r="O33" s="422"/>
      <c r="P33" s="422"/>
      <c r="Q33" s="422"/>
      <c r="R33" s="422"/>
      <c r="S33" s="422"/>
      <c r="T33" s="422"/>
    </row>
    <row r="34" spans="1:20" s="423" customFormat="1" ht="39.75" customHeight="1">
      <c r="A34" s="567" t="s">
        <v>1538</v>
      </c>
      <c r="B34" s="932" t="s">
        <v>1537</v>
      </c>
      <c r="C34" s="932"/>
      <c r="D34" s="932"/>
      <c r="E34" s="932"/>
      <c r="F34" s="932"/>
      <c r="G34" s="501" t="s">
        <v>277</v>
      </c>
      <c r="H34" s="502" t="s">
        <v>164</v>
      </c>
      <c r="I34" s="422"/>
      <c r="J34" s="422"/>
      <c r="K34" s="422"/>
      <c r="L34" s="422"/>
      <c r="M34" s="422"/>
      <c r="N34" s="422"/>
      <c r="O34" s="422"/>
      <c r="P34" s="422"/>
      <c r="Q34" s="422"/>
      <c r="R34" s="422"/>
      <c r="S34" s="422"/>
      <c r="T34" s="422"/>
    </row>
    <row r="35" spans="1:20" s="423" customFormat="1" ht="39.75" customHeight="1">
      <c r="A35" s="567" t="s">
        <v>1536</v>
      </c>
      <c r="B35" s="932" t="s">
        <v>1535</v>
      </c>
      <c r="C35" s="932"/>
      <c r="D35" s="932"/>
      <c r="E35" s="932"/>
      <c r="F35" s="932"/>
      <c r="G35" s="501" t="s">
        <v>223</v>
      </c>
      <c r="H35" s="502" t="s">
        <v>164</v>
      </c>
      <c r="I35" s="422"/>
      <c r="J35" s="422"/>
      <c r="K35" s="422"/>
      <c r="L35" s="422"/>
      <c r="M35" s="422"/>
      <c r="N35" s="422"/>
      <c r="O35" s="455"/>
      <c r="P35" s="422"/>
      <c r="Q35" s="422"/>
      <c r="R35" s="422"/>
      <c r="S35" s="422"/>
      <c r="T35" s="422"/>
    </row>
    <row r="36" spans="1:20" ht="10.199999999999999" customHeight="1">
      <c r="A36" s="554"/>
      <c r="B36" s="554"/>
      <c r="C36" s="554"/>
      <c r="D36" s="554"/>
      <c r="E36" s="554"/>
      <c r="F36" s="554"/>
      <c r="G36" s="554"/>
      <c r="H36" s="554"/>
      <c r="K36" s="315"/>
      <c r="L36" s="315"/>
      <c r="M36" s="315"/>
      <c r="N36" s="315"/>
      <c r="O36" s="315"/>
      <c r="P36" s="315"/>
      <c r="Q36" s="315"/>
      <c r="R36" s="315"/>
      <c r="S36" s="315"/>
      <c r="T36" s="315"/>
    </row>
    <row r="37" spans="1:20" s="290" customFormat="1" ht="15" customHeight="1">
      <c r="A37" s="300" t="s">
        <v>161</v>
      </c>
      <c r="B37" s="299"/>
      <c r="C37" s="299"/>
      <c r="D37" s="299"/>
      <c r="E37" s="299"/>
      <c r="F37" s="299"/>
      <c r="G37" s="299"/>
      <c r="H37" s="299"/>
      <c r="I37" s="299"/>
      <c r="J37" s="299"/>
      <c r="K37" s="300"/>
      <c r="L37" s="300"/>
      <c r="M37" s="300"/>
      <c r="N37" s="300"/>
      <c r="O37" s="299"/>
      <c r="P37" s="299"/>
      <c r="Q37" s="299"/>
      <c r="R37" s="299"/>
      <c r="S37" s="299"/>
      <c r="T37" s="299"/>
    </row>
    <row r="38" spans="1:20" s="298" customFormat="1" ht="17.7" customHeight="1">
      <c r="A38" s="1414" t="s">
        <v>160</v>
      </c>
      <c r="B38" s="1414"/>
      <c r="C38" s="1414"/>
      <c r="D38" s="1414"/>
      <c r="E38" s="1414"/>
      <c r="F38" s="1414"/>
      <c r="G38" s="632">
        <v>18</v>
      </c>
      <c r="H38" s="539" t="s">
        <v>140</v>
      </c>
      <c r="I38" s="300"/>
      <c r="J38" s="300"/>
      <c r="K38" s="299"/>
      <c r="L38" s="299"/>
      <c r="M38" s="299"/>
      <c r="N38" s="299"/>
      <c r="O38" s="300"/>
      <c r="P38" s="300"/>
      <c r="Q38" s="300"/>
      <c r="R38" s="300"/>
      <c r="S38" s="300"/>
      <c r="T38" s="300"/>
    </row>
    <row r="39" spans="1:20" s="299" customFormat="1" ht="17.25" customHeight="1">
      <c r="A39" s="1415" t="s">
        <v>158</v>
      </c>
      <c r="B39" s="1470" t="s">
        <v>1534</v>
      </c>
      <c r="C39" s="1470"/>
      <c r="D39" s="1470"/>
      <c r="E39" s="1470"/>
      <c r="F39" s="1470"/>
      <c r="G39" s="1470"/>
      <c r="H39" s="1471"/>
    </row>
    <row r="40" spans="1:20" s="299" customFormat="1" ht="17.25" customHeight="1">
      <c r="A40" s="1416"/>
      <c r="B40" s="1466" t="s">
        <v>1533</v>
      </c>
      <c r="C40" s="1466"/>
      <c r="D40" s="1466"/>
      <c r="E40" s="1466"/>
      <c r="F40" s="1466"/>
      <c r="G40" s="1466"/>
      <c r="H40" s="1417"/>
    </row>
    <row r="41" spans="1:20" s="299" customFormat="1" ht="17.25" customHeight="1">
      <c r="A41" s="1416"/>
      <c r="B41" s="1466" t="s">
        <v>1532</v>
      </c>
      <c r="C41" s="1466"/>
      <c r="D41" s="1466"/>
      <c r="E41" s="1466"/>
      <c r="F41" s="1466"/>
      <c r="G41" s="1466"/>
      <c r="H41" s="1417"/>
    </row>
    <row r="42" spans="1:20" s="299" customFormat="1" ht="17.25" customHeight="1">
      <c r="A42" s="1416"/>
      <c r="B42" s="1466" t="s">
        <v>1531</v>
      </c>
      <c r="C42" s="1466"/>
      <c r="D42" s="1466"/>
      <c r="E42" s="1466"/>
      <c r="F42" s="1466"/>
      <c r="G42" s="1466"/>
      <c r="H42" s="1417"/>
    </row>
    <row r="43" spans="1:20" s="299" customFormat="1" ht="17.25" customHeight="1">
      <c r="A43" s="1416"/>
      <c r="B43" s="1466" t="s">
        <v>1530</v>
      </c>
      <c r="C43" s="1466"/>
      <c r="D43" s="1466"/>
      <c r="E43" s="1466"/>
      <c r="F43" s="1466"/>
      <c r="G43" s="1466"/>
      <c r="H43" s="1417"/>
    </row>
    <row r="44" spans="1:20" s="299" customFormat="1" ht="17.25" customHeight="1">
      <c r="A44" s="1416"/>
      <c r="B44" s="1466" t="s">
        <v>1529</v>
      </c>
      <c r="C44" s="1466"/>
      <c r="D44" s="1466"/>
      <c r="E44" s="1466"/>
      <c r="F44" s="1466"/>
      <c r="G44" s="1466"/>
      <c r="H44" s="1417"/>
    </row>
    <row r="45" spans="1:20" s="299" customFormat="1" ht="17.25" customHeight="1">
      <c r="A45" s="1416"/>
      <c r="B45" s="1550" t="s">
        <v>1528</v>
      </c>
      <c r="C45" s="1550"/>
      <c r="D45" s="1550"/>
      <c r="E45" s="1550"/>
      <c r="F45" s="1550"/>
      <c r="G45" s="1550"/>
      <c r="H45" s="1551"/>
    </row>
    <row r="46" spans="1:20" s="299" customFormat="1" ht="17.25" customHeight="1">
      <c r="A46" s="1427"/>
      <c r="B46" s="1550" t="s">
        <v>1527</v>
      </c>
      <c r="C46" s="1550"/>
      <c r="D46" s="1550"/>
      <c r="E46" s="1550"/>
      <c r="F46" s="1550"/>
      <c r="G46" s="1550"/>
      <c r="H46" s="1551"/>
    </row>
    <row r="47" spans="1:20" s="290" customFormat="1" ht="17.25" customHeight="1">
      <c r="A47" s="1419" t="s">
        <v>157</v>
      </c>
      <c r="B47" s="1420"/>
      <c r="C47" s="1420"/>
      <c r="D47" s="1420" t="s">
        <v>1526</v>
      </c>
      <c r="E47" s="1420"/>
      <c r="F47" s="1420"/>
      <c r="G47" s="1420"/>
      <c r="H47" s="1478"/>
      <c r="I47" s="299"/>
      <c r="J47" s="299"/>
    </row>
    <row r="48" spans="1:20" s="290" customFormat="1" ht="49.2" customHeight="1">
      <c r="A48" s="1423" t="s">
        <v>156</v>
      </c>
      <c r="B48" s="1424"/>
      <c r="C48" s="1424"/>
      <c r="D48" s="1417" t="s">
        <v>1525</v>
      </c>
      <c r="E48" s="1418"/>
      <c r="F48" s="1418"/>
      <c r="G48" s="1418"/>
      <c r="H48" s="1418"/>
      <c r="I48" s="303"/>
      <c r="J48" s="299"/>
      <c r="K48" s="298"/>
      <c r="L48" s="298"/>
      <c r="M48" s="298"/>
      <c r="N48" s="298"/>
    </row>
    <row r="49" spans="1:14" s="298" customFormat="1" ht="17.7" customHeight="1">
      <c r="A49" s="1414" t="s">
        <v>159</v>
      </c>
      <c r="B49" s="1414"/>
      <c r="C49" s="1414"/>
      <c r="D49" s="1414"/>
      <c r="E49" s="1414"/>
      <c r="F49" s="1414"/>
      <c r="G49" s="632">
        <v>15</v>
      </c>
      <c r="H49" s="539" t="s">
        <v>140</v>
      </c>
      <c r="I49" s="300"/>
      <c r="J49" s="300"/>
      <c r="K49" s="290"/>
      <c r="L49" s="290"/>
      <c r="M49" s="290"/>
      <c r="N49" s="290"/>
    </row>
    <row r="50" spans="1:14" s="299" customFormat="1" ht="17.25" customHeight="1">
      <c r="A50" s="1486" t="s">
        <v>158</v>
      </c>
      <c r="B50" s="1470" t="s">
        <v>1524</v>
      </c>
      <c r="C50" s="1470"/>
      <c r="D50" s="1470"/>
      <c r="E50" s="1470"/>
      <c r="F50" s="1470"/>
      <c r="G50" s="1470"/>
      <c r="H50" s="1471"/>
    </row>
    <row r="51" spans="1:14" s="299" customFormat="1" ht="17.25" customHeight="1">
      <c r="A51" s="1487"/>
      <c r="B51" s="1620" t="s">
        <v>1523</v>
      </c>
      <c r="C51" s="1620"/>
      <c r="D51" s="1620"/>
      <c r="E51" s="1620"/>
      <c r="F51" s="1620"/>
      <c r="G51" s="1620"/>
      <c r="H51" s="1621"/>
    </row>
    <row r="52" spans="1:14" s="299" customFormat="1" ht="17.25" customHeight="1">
      <c r="A52" s="1487"/>
      <c r="B52" s="1470" t="s">
        <v>1522</v>
      </c>
      <c r="C52" s="1470"/>
      <c r="D52" s="1470"/>
      <c r="E52" s="1470"/>
      <c r="F52" s="1470"/>
      <c r="G52" s="1470"/>
      <c r="H52" s="1471"/>
    </row>
    <row r="53" spans="1:14" s="315" customFormat="1" ht="17.25" customHeight="1">
      <c r="A53" s="1487"/>
      <c r="B53" s="1492" t="s">
        <v>1521</v>
      </c>
      <c r="C53" s="1492"/>
      <c r="D53" s="1492"/>
      <c r="E53" s="1492"/>
      <c r="F53" s="1492"/>
      <c r="G53" s="1492"/>
      <c r="H53" s="1489"/>
    </row>
    <row r="54" spans="1:14" s="315" customFormat="1" ht="17.25" customHeight="1">
      <c r="A54" s="1487"/>
      <c r="B54" s="1492" t="s">
        <v>1520</v>
      </c>
      <c r="C54" s="1492"/>
      <c r="D54" s="1492"/>
      <c r="E54" s="1492"/>
      <c r="F54" s="1492"/>
      <c r="G54" s="1492"/>
      <c r="H54" s="1489"/>
    </row>
    <row r="55" spans="1:14" s="315" customFormat="1" ht="17.25" customHeight="1">
      <c r="A55" s="1487"/>
      <c r="B55" s="1492" t="s">
        <v>1519</v>
      </c>
      <c r="C55" s="1492"/>
      <c r="D55" s="1492"/>
      <c r="E55" s="1492"/>
      <c r="F55" s="1492"/>
      <c r="G55" s="1492"/>
      <c r="H55" s="1489"/>
    </row>
    <row r="56" spans="1:14" s="315" customFormat="1" ht="17.25" customHeight="1">
      <c r="A56" s="1488"/>
      <c r="B56" s="1493" t="s">
        <v>1518</v>
      </c>
      <c r="C56" s="1493"/>
      <c r="D56" s="1493"/>
      <c r="E56" s="1493"/>
      <c r="F56" s="1493"/>
      <c r="G56" s="1493"/>
      <c r="H56" s="1494"/>
    </row>
    <row r="57" spans="1:14">
      <c r="A57" s="1491" t="s">
        <v>157</v>
      </c>
      <c r="B57" s="1421"/>
      <c r="C57" s="1421"/>
      <c r="D57" s="1421" t="s">
        <v>1517</v>
      </c>
      <c r="E57" s="1421"/>
      <c r="F57" s="1421"/>
      <c r="G57" s="1421"/>
      <c r="H57" s="1422"/>
    </row>
    <row r="58" spans="1:14" ht="40.5" customHeight="1">
      <c r="A58" s="1615" t="s">
        <v>156</v>
      </c>
      <c r="B58" s="1615"/>
      <c r="C58" s="1616"/>
      <c r="D58" s="1417" t="s">
        <v>1516</v>
      </c>
      <c r="E58" s="1418"/>
      <c r="F58" s="1418"/>
      <c r="G58" s="1418"/>
      <c r="H58" s="1418"/>
      <c r="I58" s="303"/>
    </row>
    <row r="59" spans="1:14" ht="42" customHeight="1">
      <c r="A59" s="1617"/>
      <c r="B59" s="1617"/>
      <c r="C59" s="1618"/>
      <c r="D59" s="1551" t="s">
        <v>1515</v>
      </c>
      <c r="E59" s="1555"/>
      <c r="F59" s="1555"/>
      <c r="G59" s="1555"/>
      <c r="H59" s="1555"/>
      <c r="I59" s="303"/>
    </row>
    <row r="60" spans="1:14" ht="10.199999999999999" customHeight="1">
      <c r="A60" s="554"/>
      <c r="B60" s="554"/>
      <c r="C60" s="554"/>
      <c r="D60" s="554"/>
      <c r="E60" s="554"/>
      <c r="F60" s="554"/>
      <c r="G60" s="554"/>
      <c r="H60" s="554"/>
    </row>
    <row r="61" spans="1:14" ht="15" customHeight="1">
      <c r="A61" s="411" t="s">
        <v>155</v>
      </c>
      <c r="B61" s="554"/>
      <c r="C61" s="554"/>
      <c r="D61" s="554"/>
      <c r="E61" s="554"/>
      <c r="F61" s="554"/>
      <c r="G61" s="554"/>
      <c r="H61" s="554"/>
    </row>
    <row r="62" spans="1:14" ht="26.25" customHeight="1">
      <c r="A62" s="1490" t="s">
        <v>154</v>
      </c>
      <c r="B62" s="1500"/>
      <c r="C62" s="1413" t="s">
        <v>1377</v>
      </c>
      <c r="D62" s="1433"/>
      <c r="E62" s="1433"/>
      <c r="F62" s="1433"/>
      <c r="G62" s="1433"/>
      <c r="H62" s="1433"/>
    </row>
    <row r="63" spans="1:14" ht="36.75" customHeight="1">
      <c r="A63" s="1490"/>
      <c r="B63" s="1500"/>
      <c r="C63" s="1412" t="s">
        <v>1514</v>
      </c>
      <c r="D63" s="1412"/>
      <c r="E63" s="1412"/>
      <c r="F63" s="1412"/>
      <c r="G63" s="1412"/>
      <c r="H63" s="1413"/>
    </row>
    <row r="64" spans="1:14" ht="38.25" customHeight="1">
      <c r="A64" s="1490"/>
      <c r="B64" s="1500"/>
      <c r="C64" s="1412" t="s">
        <v>1375</v>
      </c>
      <c r="D64" s="1412"/>
      <c r="E64" s="1412"/>
      <c r="F64" s="1412"/>
      <c r="G64" s="1412"/>
      <c r="H64" s="1413"/>
    </row>
    <row r="65" spans="1:8" ht="36" customHeight="1">
      <c r="A65" s="1495" t="s">
        <v>153</v>
      </c>
      <c r="B65" s="1496"/>
      <c r="C65" s="1412" t="s">
        <v>1374</v>
      </c>
      <c r="D65" s="1412"/>
      <c r="E65" s="1412"/>
      <c r="F65" s="1412"/>
      <c r="G65" s="1412"/>
      <c r="H65" s="1413"/>
    </row>
    <row r="66" spans="1:8" ht="36.75" customHeight="1">
      <c r="A66" s="1497"/>
      <c r="B66" s="1498"/>
      <c r="C66" s="1412" t="s">
        <v>1373</v>
      </c>
      <c r="D66" s="1412"/>
      <c r="E66" s="1412"/>
      <c r="F66" s="1412"/>
      <c r="G66" s="1412"/>
      <c r="H66" s="1413"/>
    </row>
    <row r="67" spans="1:8" ht="10.199999999999999" customHeight="1">
      <c r="A67" s="554"/>
      <c r="B67" s="554"/>
      <c r="C67" s="554"/>
      <c r="D67" s="554"/>
      <c r="E67" s="554"/>
      <c r="F67" s="554"/>
      <c r="G67" s="554"/>
      <c r="H67" s="554"/>
    </row>
    <row r="68" spans="1:8" ht="15" customHeight="1">
      <c r="A68" s="411" t="s">
        <v>152</v>
      </c>
      <c r="B68" s="411"/>
      <c r="C68" s="411"/>
      <c r="D68" s="411"/>
      <c r="E68" s="411"/>
      <c r="F68" s="411"/>
      <c r="G68" s="554"/>
      <c r="H68" s="554"/>
    </row>
    <row r="69" spans="1:8">
      <c r="A69" s="1490" t="s">
        <v>151</v>
      </c>
      <c r="B69" s="1490"/>
      <c r="C69" s="1490"/>
      <c r="D69" s="1490"/>
      <c r="E69" s="1490"/>
      <c r="F69" s="1490"/>
      <c r="G69" s="638">
        <v>3</v>
      </c>
      <c r="H69" s="639" t="s">
        <v>329</v>
      </c>
    </row>
    <row r="70" spans="1:8">
      <c r="A70" s="1490" t="s">
        <v>150</v>
      </c>
      <c r="B70" s="1490"/>
      <c r="C70" s="1490"/>
      <c r="D70" s="1490"/>
      <c r="E70" s="1490"/>
      <c r="F70" s="1490"/>
      <c r="G70" s="638">
        <v>1</v>
      </c>
      <c r="H70" s="639" t="s">
        <v>329</v>
      </c>
    </row>
    <row r="71" spans="1:8">
      <c r="A71" s="553"/>
      <c r="B71" s="553"/>
      <c r="C71" s="553"/>
      <c r="D71" s="553"/>
      <c r="E71" s="553"/>
      <c r="F71" s="553"/>
      <c r="G71" s="640"/>
      <c r="H71" s="639"/>
    </row>
    <row r="72" spans="1:8">
      <c r="A72" s="1499" t="s">
        <v>149</v>
      </c>
      <c r="B72" s="1499"/>
      <c r="C72" s="1499"/>
      <c r="D72" s="1499"/>
      <c r="E72" s="1499"/>
      <c r="F72" s="1499"/>
      <c r="G72" s="641"/>
      <c r="H72" s="640"/>
    </row>
    <row r="73" spans="1:8" ht="17.7" customHeight="1">
      <c r="A73" s="1433" t="s">
        <v>148</v>
      </c>
      <c r="B73" s="1433"/>
      <c r="C73" s="1433"/>
      <c r="D73" s="1433"/>
      <c r="E73" s="639">
        <f>SUM(E74:E79)</f>
        <v>40</v>
      </c>
      <c r="F73" s="639" t="s">
        <v>140</v>
      </c>
      <c r="G73" s="642">
        <f>E73/25</f>
        <v>1.6</v>
      </c>
      <c r="H73" s="639" t="s">
        <v>329</v>
      </c>
    </row>
    <row r="74" spans="1:8" ht="17.7" customHeight="1">
      <c r="A74" s="554" t="s">
        <v>12</v>
      </c>
      <c r="B74" s="1490" t="s">
        <v>14</v>
      </c>
      <c r="C74" s="1490"/>
      <c r="D74" s="1490"/>
      <c r="E74" s="639">
        <v>18</v>
      </c>
      <c r="F74" s="639" t="s">
        <v>140</v>
      </c>
      <c r="G74" s="319"/>
      <c r="H74" s="331"/>
    </row>
    <row r="75" spans="1:8" ht="17.7" customHeight="1">
      <c r="A75" s="554"/>
      <c r="B75" s="1490" t="s">
        <v>147</v>
      </c>
      <c r="C75" s="1490"/>
      <c r="D75" s="1490"/>
      <c r="E75" s="639">
        <v>15</v>
      </c>
      <c r="F75" s="639" t="s">
        <v>140</v>
      </c>
      <c r="G75" s="319"/>
      <c r="H75" s="331"/>
    </row>
    <row r="76" spans="1:8" ht="17.7" customHeight="1">
      <c r="A76" s="554"/>
      <c r="B76" s="1490" t="s">
        <v>146</v>
      </c>
      <c r="C76" s="1490"/>
      <c r="D76" s="1490"/>
      <c r="E76" s="639">
        <v>4</v>
      </c>
      <c r="F76" s="639" t="s">
        <v>140</v>
      </c>
      <c r="G76" s="319"/>
      <c r="H76" s="331"/>
    </row>
    <row r="77" spans="1:8" ht="17.7" customHeight="1">
      <c r="A77" s="554"/>
      <c r="B77" s="1490" t="s">
        <v>145</v>
      </c>
      <c r="C77" s="1490"/>
      <c r="D77" s="1490"/>
      <c r="E77" s="639">
        <v>0</v>
      </c>
      <c r="F77" s="639" t="s">
        <v>140</v>
      </c>
      <c r="G77" s="319"/>
      <c r="H77" s="331"/>
    </row>
    <row r="78" spans="1:8" ht="17.7" customHeight="1">
      <c r="A78" s="554"/>
      <c r="B78" s="1490" t="s">
        <v>144</v>
      </c>
      <c r="C78" s="1490"/>
      <c r="D78" s="1490"/>
      <c r="E78" s="639">
        <v>0</v>
      </c>
      <c r="F78" s="639" t="s">
        <v>140</v>
      </c>
      <c r="G78" s="319"/>
      <c r="H78" s="331"/>
    </row>
    <row r="79" spans="1:8" ht="17.7" customHeight="1">
      <c r="A79" s="554"/>
      <c r="B79" s="1490" t="s">
        <v>143</v>
      </c>
      <c r="C79" s="1490"/>
      <c r="D79" s="1490"/>
      <c r="E79" s="639">
        <v>3</v>
      </c>
      <c r="F79" s="639" t="s">
        <v>140</v>
      </c>
      <c r="G79" s="319"/>
      <c r="H79" s="331"/>
    </row>
    <row r="80" spans="1:8" ht="31.2" customHeight="1">
      <c r="A80" s="1433" t="s">
        <v>142</v>
      </c>
      <c r="B80" s="1433"/>
      <c r="C80" s="1433"/>
      <c r="D80" s="1433"/>
      <c r="E80" s="639">
        <v>0</v>
      </c>
      <c r="F80" s="639" t="s">
        <v>140</v>
      </c>
      <c r="G80" s="642">
        <v>0</v>
      </c>
      <c r="H80" s="639" t="s">
        <v>329</v>
      </c>
    </row>
    <row r="81" spans="1:10" ht="17.7" customHeight="1">
      <c r="A81" s="1490" t="s">
        <v>141</v>
      </c>
      <c r="B81" s="1490"/>
      <c r="C81" s="1490"/>
      <c r="D81" s="1490"/>
      <c r="E81" s="639">
        <f>G81*25</f>
        <v>60</v>
      </c>
      <c r="F81" s="639" t="s">
        <v>140</v>
      </c>
      <c r="G81" s="642">
        <f>D6-G80-G73</f>
        <v>2.4</v>
      </c>
      <c r="H81" s="639" t="s">
        <v>329</v>
      </c>
    </row>
    <row r="82" spans="1:10" ht="10.199999999999999" customHeight="1"/>
    <row r="84" spans="1:10">
      <c r="A84" s="315" t="s">
        <v>138</v>
      </c>
    </row>
    <row r="85" spans="1:10" ht="16.2">
      <c r="A85" s="315" t="s">
        <v>1372</v>
      </c>
      <c r="I85" s="312"/>
    </row>
    <row r="86" spans="1:10">
      <c r="A86" s="315" t="s">
        <v>136</v>
      </c>
    </row>
    <row r="88" spans="1:10" ht="13.95" customHeight="1">
      <c r="A88" s="1622" t="s">
        <v>135</v>
      </c>
      <c r="B88" s="1622"/>
      <c r="C88" s="1622"/>
      <c r="D88" s="1622"/>
      <c r="E88" s="1622"/>
      <c r="F88" s="1622"/>
      <c r="G88" s="1622"/>
      <c r="H88" s="1622"/>
      <c r="I88" s="313"/>
      <c r="J88" s="313"/>
    </row>
    <row r="89" spans="1:10">
      <c r="A89" s="1622"/>
      <c r="B89" s="1622"/>
      <c r="C89" s="1622"/>
      <c r="D89" s="1622"/>
      <c r="E89" s="1622"/>
      <c r="F89" s="1622"/>
      <c r="G89" s="1622"/>
      <c r="H89" s="1622"/>
      <c r="I89" s="313"/>
      <c r="J89" s="313"/>
    </row>
    <row r="90" spans="1:10">
      <c r="A90" s="319"/>
      <c r="B90" s="319"/>
      <c r="C90" s="319"/>
      <c r="D90" s="319"/>
      <c r="E90" s="319"/>
      <c r="F90" s="319"/>
      <c r="G90" s="319"/>
      <c r="H90" s="319"/>
      <c r="I90" s="313"/>
      <c r="J90" s="313"/>
    </row>
  </sheetData>
  <mergeCells count="87">
    <mergeCell ref="A88:H89"/>
    <mergeCell ref="B34:F34"/>
    <mergeCell ref="B40:H40"/>
    <mergeCell ref="B41:H41"/>
    <mergeCell ref="D48:H48"/>
    <mergeCell ref="B52:H52"/>
    <mergeCell ref="B50:H50"/>
    <mergeCell ref="B55:H55"/>
    <mergeCell ref="B56:H56"/>
    <mergeCell ref="A49:F49"/>
    <mergeCell ref="A81:D81"/>
    <mergeCell ref="A73:D73"/>
    <mergeCell ref="B74:D74"/>
    <mergeCell ref="B75:D75"/>
    <mergeCell ref="B76:D76"/>
    <mergeCell ref="B77:D77"/>
    <mergeCell ref="B78:D78"/>
    <mergeCell ref="B79:D79"/>
    <mergeCell ref="A80:D80"/>
    <mergeCell ref="A38:F38"/>
    <mergeCell ref="A39:A46"/>
    <mergeCell ref="B39:H39"/>
    <mergeCell ref="B46:H46"/>
    <mergeCell ref="B42:H42"/>
    <mergeCell ref="D59:H59"/>
    <mergeCell ref="A69:F69"/>
    <mergeCell ref="A70:F70"/>
    <mergeCell ref="A72:F72"/>
    <mergeCell ref="A50:A56"/>
    <mergeCell ref="A57:C57"/>
    <mergeCell ref="D57:H57"/>
    <mergeCell ref="C64:H64"/>
    <mergeCell ref="C63:H63"/>
    <mergeCell ref="A65:B66"/>
    <mergeCell ref="C65:H65"/>
    <mergeCell ref="C62:H62"/>
    <mergeCell ref="C66:H66"/>
    <mergeCell ref="A58:C59"/>
    <mergeCell ref="D58:H58"/>
    <mergeCell ref="A62:B64"/>
    <mergeCell ref="A2:H2"/>
    <mergeCell ref="A13:D13"/>
    <mergeCell ref="E13:H13"/>
    <mergeCell ref="A14:D14"/>
    <mergeCell ref="A48:C48"/>
    <mergeCell ref="A32:H32"/>
    <mergeCell ref="B26:F26"/>
    <mergeCell ref="A47:C47"/>
    <mergeCell ref="D47:H47"/>
    <mergeCell ref="B43:H43"/>
    <mergeCell ref="B44:H44"/>
    <mergeCell ref="B45:H45"/>
    <mergeCell ref="B51:H51"/>
    <mergeCell ref="B53:H53"/>
    <mergeCell ref="B54:H54"/>
    <mergeCell ref="A8:C8"/>
    <mergeCell ref="D8:H8"/>
    <mergeCell ref="E14:H14"/>
    <mergeCell ref="A15:D15"/>
    <mergeCell ref="E15:H15"/>
    <mergeCell ref="A12:H12"/>
    <mergeCell ref="A9:C9"/>
    <mergeCell ref="D9:H9"/>
    <mergeCell ref="A11:H11"/>
    <mergeCell ref="A19:B19"/>
    <mergeCell ref="B35:F35"/>
    <mergeCell ref="C19:H19"/>
    <mergeCell ref="A16:D16"/>
    <mergeCell ref="E16:H16"/>
    <mergeCell ref="A5:H5"/>
    <mergeCell ref="A6:C6"/>
    <mergeCell ref="D6:H6"/>
    <mergeCell ref="A7:C7"/>
    <mergeCell ref="D7:H7"/>
    <mergeCell ref="A28:H28"/>
    <mergeCell ref="B29:F29"/>
    <mergeCell ref="A18:H18"/>
    <mergeCell ref="B33:F33"/>
    <mergeCell ref="A21:D21"/>
    <mergeCell ref="A22:A23"/>
    <mergeCell ref="B22:F23"/>
    <mergeCell ref="G22:H22"/>
    <mergeCell ref="A24:H24"/>
    <mergeCell ref="B25:F25"/>
    <mergeCell ref="B30:F30"/>
    <mergeCell ref="B27:F27"/>
    <mergeCell ref="B31:F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8"/>
  <sheetViews>
    <sheetView zoomScaleNormal="100" zoomScaleSheetLayoutView="100" workbookViewId="0"/>
  </sheetViews>
  <sheetFormatPr defaultColWidth="8" defaultRowHeight="13.8"/>
  <cols>
    <col min="1" max="1" width="8" style="1"/>
    <col min="2" max="2" width="35" style="1" customWidth="1"/>
    <col min="3" max="3" width="10.19921875" style="1" customWidth="1"/>
    <col min="4" max="7" width="8" style="1"/>
    <col min="8" max="8" width="8.59765625" style="1" customWidth="1"/>
    <col min="9" max="9" width="8" style="1"/>
    <col min="10" max="10" width="8" style="1" customWidth="1"/>
    <col min="11" max="11" width="8" style="119"/>
    <col min="12" max="13" width="5.69921875" style="1" customWidth="1"/>
    <col min="14" max="16384" width="8" style="1"/>
  </cols>
  <sheetData>
    <row r="1" spans="1:10">
      <c r="A1" s="2"/>
      <c r="E1" s="5" t="s">
        <v>1</v>
      </c>
    </row>
    <row r="2" spans="1:10">
      <c r="A2" s="819" t="s">
        <v>0</v>
      </c>
      <c r="B2" s="819"/>
      <c r="C2" s="4"/>
      <c r="D2" s="3"/>
      <c r="E2" s="3"/>
      <c r="F2" s="3"/>
      <c r="G2" s="3"/>
      <c r="H2" s="3"/>
    </row>
    <row r="3" spans="1:10">
      <c r="A3" s="6" t="s">
        <v>2</v>
      </c>
      <c r="B3" s="7"/>
      <c r="C3" s="3"/>
      <c r="D3" s="8"/>
      <c r="E3" s="9"/>
      <c r="F3" s="3"/>
      <c r="G3" s="3"/>
      <c r="H3" s="3"/>
      <c r="I3" s="3"/>
      <c r="J3" s="3"/>
    </row>
    <row r="4" spans="1:10">
      <c r="A4" s="6" t="s">
        <v>3</v>
      </c>
      <c r="B4" s="7"/>
      <c r="C4" s="3"/>
      <c r="D4" s="8"/>
      <c r="E4" s="9"/>
      <c r="F4" s="3"/>
      <c r="G4" s="3"/>
      <c r="H4" s="3"/>
      <c r="I4" s="3"/>
      <c r="J4" s="3"/>
    </row>
    <row r="5" spans="1:10">
      <c r="A5" s="6" t="s">
        <v>4</v>
      </c>
      <c r="B5" s="7"/>
      <c r="C5" s="10"/>
      <c r="D5" s="8"/>
      <c r="E5" s="9"/>
      <c r="F5" s="3"/>
      <c r="G5" s="3"/>
      <c r="H5" s="3"/>
      <c r="I5" s="3"/>
      <c r="J5" s="3"/>
    </row>
    <row r="6" spans="1:10">
      <c r="A6" s="3"/>
      <c r="B6" s="3"/>
      <c r="C6" s="3"/>
      <c r="D6" s="3"/>
      <c r="E6" s="3"/>
      <c r="F6" s="3"/>
      <c r="G6" s="3"/>
      <c r="H6" s="5" t="s">
        <v>5</v>
      </c>
      <c r="I6" s="3"/>
      <c r="J6" s="5" t="s">
        <v>6</v>
      </c>
    </row>
    <row r="7" spans="1:10">
      <c r="A7" s="807" t="s">
        <v>7</v>
      </c>
      <c r="B7" s="808" t="s">
        <v>8</v>
      </c>
      <c r="C7" s="808" t="s">
        <v>9</v>
      </c>
      <c r="D7" s="809" t="s">
        <v>10</v>
      </c>
      <c r="E7" s="809" t="s">
        <v>11</v>
      </c>
      <c r="F7" s="799" t="s">
        <v>12</v>
      </c>
      <c r="G7" s="799"/>
      <c r="H7" s="799"/>
      <c r="I7" s="799"/>
      <c r="J7" s="813" t="s">
        <v>13</v>
      </c>
    </row>
    <row r="8" spans="1:10">
      <c r="A8" s="816"/>
      <c r="B8" s="817"/>
      <c r="C8" s="817"/>
      <c r="D8" s="809"/>
      <c r="E8" s="809"/>
      <c r="F8" s="809" t="s">
        <v>14</v>
      </c>
      <c r="G8" s="809" t="s">
        <v>15</v>
      </c>
      <c r="H8" s="799" t="s">
        <v>16</v>
      </c>
      <c r="I8" s="799"/>
      <c r="J8" s="813"/>
    </row>
    <row r="9" spans="1:10" ht="27.6">
      <c r="A9" s="816"/>
      <c r="B9" s="817"/>
      <c r="C9" s="817"/>
      <c r="D9" s="810"/>
      <c r="E9" s="810"/>
      <c r="F9" s="810"/>
      <c r="G9" s="810"/>
      <c r="H9" s="286" t="s">
        <v>17</v>
      </c>
      <c r="I9" s="286" t="s">
        <v>18</v>
      </c>
      <c r="J9" s="814"/>
    </row>
    <row r="10" spans="1:10">
      <c r="A10" s="815" t="s">
        <v>19</v>
      </c>
      <c r="B10" s="815"/>
      <c r="C10" s="815"/>
      <c r="D10" s="815"/>
      <c r="E10" s="815"/>
      <c r="F10" s="815"/>
      <c r="G10" s="815"/>
      <c r="H10" s="815"/>
      <c r="I10" s="815"/>
      <c r="J10" s="815"/>
    </row>
    <row r="11" spans="1:10">
      <c r="A11" s="289">
        <v>1</v>
      </c>
      <c r="B11" s="11" t="s">
        <v>1070</v>
      </c>
      <c r="C11" s="12" t="s">
        <v>21</v>
      </c>
      <c r="D11" s="12">
        <v>6</v>
      </c>
      <c r="E11" s="12">
        <f t="shared" ref="E11:E18" si="0">SUM(F11:I11)</f>
        <v>48</v>
      </c>
      <c r="F11" s="12">
        <v>24</v>
      </c>
      <c r="G11" s="12">
        <v>0</v>
      </c>
      <c r="H11" s="12">
        <v>24</v>
      </c>
      <c r="I11" s="12">
        <v>0</v>
      </c>
      <c r="J11" s="13" t="s">
        <v>27</v>
      </c>
    </row>
    <row r="12" spans="1:10">
      <c r="A12" s="289">
        <v>2</v>
      </c>
      <c r="B12" s="11" t="s">
        <v>23</v>
      </c>
      <c r="C12" s="12" t="s">
        <v>21</v>
      </c>
      <c r="D12" s="12">
        <v>3</v>
      </c>
      <c r="E12" s="12">
        <f t="shared" si="0"/>
        <v>18</v>
      </c>
      <c r="F12" s="12">
        <v>9</v>
      </c>
      <c r="G12" s="12">
        <v>0</v>
      </c>
      <c r="H12" s="12">
        <v>0</v>
      </c>
      <c r="I12" s="12">
        <v>9</v>
      </c>
      <c r="J12" s="13" t="s">
        <v>24</v>
      </c>
    </row>
    <row r="13" spans="1:10">
      <c r="A13" s="289">
        <v>3</v>
      </c>
      <c r="B13" s="11" t="s">
        <v>25</v>
      </c>
      <c r="C13" s="12" t="s">
        <v>26</v>
      </c>
      <c r="D13" s="12">
        <v>3</v>
      </c>
      <c r="E13" s="12">
        <f t="shared" si="0"/>
        <v>19</v>
      </c>
      <c r="F13" s="12">
        <v>9</v>
      </c>
      <c r="G13" s="12">
        <v>0</v>
      </c>
      <c r="H13" s="12">
        <v>0</v>
      </c>
      <c r="I13" s="12">
        <v>10</v>
      </c>
      <c r="J13" s="13" t="s">
        <v>27</v>
      </c>
    </row>
    <row r="14" spans="1:10">
      <c r="A14" s="289">
        <v>4</v>
      </c>
      <c r="B14" s="11" t="s">
        <v>28</v>
      </c>
      <c r="C14" s="12" t="s">
        <v>29</v>
      </c>
      <c r="D14" s="12">
        <v>3</v>
      </c>
      <c r="E14" s="12">
        <f t="shared" si="0"/>
        <v>27</v>
      </c>
      <c r="F14" s="12">
        <v>12</v>
      </c>
      <c r="G14" s="12">
        <v>0</v>
      </c>
      <c r="H14" s="12">
        <v>6</v>
      </c>
      <c r="I14" s="12">
        <v>9</v>
      </c>
      <c r="J14" s="13" t="s">
        <v>27</v>
      </c>
    </row>
    <row r="15" spans="1:10">
      <c r="A15" s="289">
        <v>5</v>
      </c>
      <c r="B15" s="11" t="s">
        <v>30</v>
      </c>
      <c r="C15" s="12" t="s">
        <v>21</v>
      </c>
      <c r="D15" s="12">
        <v>3</v>
      </c>
      <c r="E15" s="12">
        <f t="shared" si="0"/>
        <v>24</v>
      </c>
      <c r="F15" s="12">
        <v>12</v>
      </c>
      <c r="G15" s="12">
        <v>0</v>
      </c>
      <c r="H15" s="12">
        <v>12</v>
      </c>
      <c r="I15" s="12">
        <v>0</v>
      </c>
      <c r="J15" s="13" t="s">
        <v>24</v>
      </c>
    </row>
    <row r="16" spans="1:10">
      <c r="A16" s="289">
        <v>6</v>
      </c>
      <c r="B16" s="11" t="s">
        <v>31</v>
      </c>
      <c r="C16" s="12" t="s">
        <v>21</v>
      </c>
      <c r="D16" s="12">
        <v>3</v>
      </c>
      <c r="E16" s="12">
        <f t="shared" si="0"/>
        <v>27</v>
      </c>
      <c r="F16" s="12">
        <v>12</v>
      </c>
      <c r="G16" s="12">
        <v>0</v>
      </c>
      <c r="H16" s="12">
        <v>15</v>
      </c>
      <c r="I16" s="12">
        <v>0</v>
      </c>
      <c r="J16" s="13" t="s">
        <v>24</v>
      </c>
    </row>
    <row r="17" spans="1:12">
      <c r="A17" s="289">
        <v>7</v>
      </c>
      <c r="B17" s="11" t="s">
        <v>32</v>
      </c>
      <c r="C17" s="12" t="s">
        <v>29</v>
      </c>
      <c r="D17" s="12">
        <v>4</v>
      </c>
      <c r="E17" s="12">
        <f t="shared" si="0"/>
        <v>39</v>
      </c>
      <c r="F17" s="12">
        <v>18</v>
      </c>
      <c r="G17" s="12">
        <v>0</v>
      </c>
      <c r="H17" s="12">
        <v>0</v>
      </c>
      <c r="I17" s="12">
        <v>21</v>
      </c>
      <c r="J17" s="13" t="s">
        <v>24</v>
      </c>
    </row>
    <row r="18" spans="1:12">
      <c r="A18" s="289">
        <v>8</v>
      </c>
      <c r="B18" s="11" t="s">
        <v>33</v>
      </c>
      <c r="C18" s="12" t="s">
        <v>21</v>
      </c>
      <c r="D18" s="12">
        <v>5</v>
      </c>
      <c r="E18" s="12">
        <f t="shared" si="0"/>
        <v>36</v>
      </c>
      <c r="F18" s="12">
        <v>9</v>
      </c>
      <c r="G18" s="12">
        <v>0</v>
      </c>
      <c r="H18" s="12">
        <v>0</v>
      </c>
      <c r="I18" s="12">
        <v>27</v>
      </c>
      <c r="J18" s="13" t="s">
        <v>27</v>
      </c>
      <c r="L18" s="119"/>
    </row>
    <row r="19" spans="1:12">
      <c r="A19" s="41" t="s">
        <v>21</v>
      </c>
      <c r="B19" s="39" t="s">
        <v>34</v>
      </c>
      <c r="C19" s="39" t="s">
        <v>35</v>
      </c>
      <c r="D19" s="40">
        <f t="shared" ref="D19:I19" si="1">SUM(D11:D18)</f>
        <v>30</v>
      </c>
      <c r="E19" s="40">
        <f t="shared" si="1"/>
        <v>238</v>
      </c>
      <c r="F19" s="40">
        <f t="shared" si="1"/>
        <v>105</v>
      </c>
      <c r="G19" s="40">
        <f t="shared" si="1"/>
        <v>0</v>
      </c>
      <c r="H19" s="40">
        <f t="shared" si="1"/>
        <v>57</v>
      </c>
      <c r="I19" s="40">
        <f t="shared" si="1"/>
        <v>76</v>
      </c>
      <c r="J19" s="42" t="s">
        <v>35</v>
      </c>
    </row>
    <row r="20" spans="1:12">
      <c r="A20" s="818" t="s">
        <v>36</v>
      </c>
      <c r="B20" s="818"/>
      <c r="C20" s="818"/>
      <c r="D20" s="818"/>
      <c r="E20" s="818"/>
      <c r="F20" s="818"/>
      <c r="G20" s="818"/>
      <c r="H20" s="818"/>
      <c r="I20" s="818"/>
      <c r="J20" s="818"/>
    </row>
    <row r="21" spans="1:12">
      <c r="A21" s="284"/>
      <c r="B21" s="7"/>
      <c r="C21" s="53" t="s">
        <v>35</v>
      </c>
      <c r="D21" s="58">
        <v>0</v>
      </c>
      <c r="E21" s="58">
        <v>0</v>
      </c>
      <c r="F21" s="53">
        <v>0</v>
      </c>
      <c r="G21" s="53">
        <v>0</v>
      </c>
      <c r="H21" s="61">
        <v>0</v>
      </c>
      <c r="I21" s="53">
        <v>0</v>
      </c>
      <c r="J21" s="61" t="s">
        <v>35</v>
      </c>
    </row>
    <row r="22" spans="1:12" ht="15.6">
      <c r="A22" s="59" t="s">
        <v>29</v>
      </c>
      <c r="B22" s="15" t="s">
        <v>37</v>
      </c>
      <c r="C22" s="55" t="s">
        <v>35</v>
      </c>
      <c r="D22" s="56">
        <v>0</v>
      </c>
      <c r="E22" s="56">
        <f t="shared" ref="E22:I22" si="2">SUM(E21:E21)</f>
        <v>0</v>
      </c>
      <c r="F22" s="56">
        <f t="shared" si="2"/>
        <v>0</v>
      </c>
      <c r="G22" s="56">
        <f t="shared" si="2"/>
        <v>0</v>
      </c>
      <c r="H22" s="56">
        <f t="shared" si="2"/>
        <v>0</v>
      </c>
      <c r="I22" s="56">
        <f t="shared" si="2"/>
        <v>0</v>
      </c>
      <c r="J22" s="60" t="s">
        <v>35</v>
      </c>
    </row>
    <row r="23" spans="1:12">
      <c r="A23" s="49" t="s">
        <v>38</v>
      </c>
      <c r="B23" s="41" t="s">
        <v>39</v>
      </c>
      <c r="C23" s="39" t="s">
        <v>35</v>
      </c>
      <c r="D23" s="40">
        <f t="shared" ref="D23:I23" si="3">+D19+D22</f>
        <v>30</v>
      </c>
      <c r="E23" s="40">
        <f t="shared" si="3"/>
        <v>238</v>
      </c>
      <c r="F23" s="40">
        <f t="shared" si="3"/>
        <v>105</v>
      </c>
      <c r="G23" s="40">
        <f t="shared" si="3"/>
        <v>0</v>
      </c>
      <c r="H23" s="40">
        <f t="shared" si="3"/>
        <v>57</v>
      </c>
      <c r="I23" s="40">
        <f t="shared" si="3"/>
        <v>76</v>
      </c>
      <c r="J23" s="42" t="s">
        <v>35</v>
      </c>
      <c r="K23" s="120"/>
    </row>
    <row r="24" spans="1:12">
      <c r="A24" s="15"/>
      <c r="B24" s="15"/>
      <c r="C24" s="15"/>
      <c r="D24" s="16"/>
      <c r="E24" s="16"/>
      <c r="F24" s="16"/>
      <c r="G24" s="16"/>
      <c r="H24" s="16"/>
      <c r="I24" s="16"/>
      <c r="J24" s="16"/>
      <c r="K24" s="120"/>
    </row>
    <row r="25" spans="1:12">
      <c r="A25" s="3"/>
      <c r="B25" s="3"/>
      <c r="C25" s="17"/>
      <c r="D25" s="3"/>
      <c r="E25" s="3"/>
      <c r="F25" s="3"/>
      <c r="G25" s="3"/>
      <c r="H25" s="3"/>
      <c r="I25" s="3"/>
      <c r="J25" s="3"/>
    </row>
    <row r="26" spans="1:12">
      <c r="A26" s="3"/>
      <c r="B26" s="3"/>
      <c r="C26" s="3"/>
      <c r="D26" s="3"/>
      <c r="E26" s="3"/>
      <c r="F26" s="3"/>
      <c r="G26" s="3"/>
      <c r="H26" s="5" t="s">
        <v>5</v>
      </c>
      <c r="I26" s="3"/>
      <c r="J26" s="5" t="s">
        <v>40</v>
      </c>
    </row>
    <row r="27" spans="1:12">
      <c r="A27" s="807" t="s">
        <v>7</v>
      </c>
      <c r="B27" s="808" t="s">
        <v>8</v>
      </c>
      <c r="C27" s="808" t="s">
        <v>9</v>
      </c>
      <c r="D27" s="809" t="s">
        <v>10</v>
      </c>
      <c r="E27" s="809" t="s">
        <v>11</v>
      </c>
      <c r="F27" s="799" t="s">
        <v>12</v>
      </c>
      <c r="G27" s="799"/>
      <c r="H27" s="799"/>
      <c r="I27" s="799"/>
      <c r="J27" s="813" t="s">
        <v>13</v>
      </c>
    </row>
    <row r="28" spans="1:12">
      <c r="A28" s="816"/>
      <c r="B28" s="817"/>
      <c r="C28" s="817"/>
      <c r="D28" s="809"/>
      <c r="E28" s="809"/>
      <c r="F28" s="809" t="s">
        <v>14</v>
      </c>
      <c r="G28" s="809" t="s">
        <v>15</v>
      </c>
      <c r="H28" s="799" t="s">
        <v>16</v>
      </c>
      <c r="I28" s="799"/>
      <c r="J28" s="813"/>
    </row>
    <row r="29" spans="1:12" ht="27.6">
      <c r="A29" s="816"/>
      <c r="B29" s="817"/>
      <c r="C29" s="817"/>
      <c r="D29" s="810"/>
      <c r="E29" s="810"/>
      <c r="F29" s="810"/>
      <c r="G29" s="810"/>
      <c r="H29" s="286" t="s">
        <v>17</v>
      </c>
      <c r="I29" s="286" t="s">
        <v>18</v>
      </c>
      <c r="J29" s="814"/>
    </row>
    <row r="30" spans="1:12">
      <c r="A30" s="815" t="s">
        <v>19</v>
      </c>
      <c r="B30" s="815"/>
      <c r="C30" s="815"/>
      <c r="D30" s="815"/>
      <c r="E30" s="815"/>
      <c r="F30" s="815"/>
      <c r="G30" s="815"/>
      <c r="H30" s="815"/>
      <c r="I30" s="815"/>
      <c r="J30" s="815"/>
    </row>
    <row r="31" spans="1:12">
      <c r="A31" s="289">
        <v>1</v>
      </c>
      <c r="B31" s="11" t="s">
        <v>41</v>
      </c>
      <c r="C31" s="12" t="s">
        <v>26</v>
      </c>
      <c r="D31" s="12">
        <v>2</v>
      </c>
      <c r="E31" s="12">
        <f t="shared" ref="E31:E38" si="4">SUM(F31:I31)</f>
        <v>21</v>
      </c>
      <c r="F31" s="12">
        <v>0</v>
      </c>
      <c r="G31" s="12">
        <v>0</v>
      </c>
      <c r="H31" s="12">
        <v>21</v>
      </c>
      <c r="I31" s="12">
        <v>0</v>
      </c>
      <c r="J31" s="13" t="s">
        <v>22</v>
      </c>
    </row>
    <row r="32" spans="1:12">
      <c r="A32" s="289">
        <v>2</v>
      </c>
      <c r="B32" s="11" t="s">
        <v>20</v>
      </c>
      <c r="C32" s="12" t="s">
        <v>21</v>
      </c>
      <c r="D32" s="12">
        <v>5</v>
      </c>
      <c r="E32" s="12">
        <f t="shared" si="4"/>
        <v>45</v>
      </c>
      <c r="F32" s="12">
        <v>15</v>
      </c>
      <c r="G32" s="12">
        <v>0</v>
      </c>
      <c r="H32" s="12">
        <v>15</v>
      </c>
      <c r="I32" s="12">
        <v>15</v>
      </c>
      <c r="J32" s="13" t="s">
        <v>24</v>
      </c>
    </row>
    <row r="33" spans="1:10">
      <c r="A33" s="289">
        <v>3</v>
      </c>
      <c r="B33" s="11" t="s">
        <v>42</v>
      </c>
      <c r="C33" s="12" t="s">
        <v>21</v>
      </c>
      <c r="D33" s="12">
        <v>2</v>
      </c>
      <c r="E33" s="12">
        <f t="shared" si="4"/>
        <v>18</v>
      </c>
      <c r="F33" s="12">
        <v>9</v>
      </c>
      <c r="G33" s="12">
        <v>0</v>
      </c>
      <c r="H33" s="12">
        <v>0</v>
      </c>
      <c r="I33" s="12">
        <v>9</v>
      </c>
      <c r="J33" s="13" t="s">
        <v>24</v>
      </c>
    </row>
    <row r="34" spans="1:10">
      <c r="A34" s="289">
        <v>4</v>
      </c>
      <c r="B34" s="11" t="s">
        <v>43</v>
      </c>
      <c r="C34" s="12" t="s">
        <v>29</v>
      </c>
      <c r="D34" s="12">
        <v>3</v>
      </c>
      <c r="E34" s="12">
        <f t="shared" si="4"/>
        <v>18</v>
      </c>
      <c r="F34" s="12">
        <v>9</v>
      </c>
      <c r="G34" s="12">
        <v>0</v>
      </c>
      <c r="H34" s="12">
        <v>0</v>
      </c>
      <c r="I34" s="12">
        <v>9</v>
      </c>
      <c r="J34" s="13" t="s">
        <v>27</v>
      </c>
    </row>
    <row r="35" spans="1:10">
      <c r="A35" s="289">
        <v>5</v>
      </c>
      <c r="B35" s="11" t="s">
        <v>44</v>
      </c>
      <c r="C35" s="12" t="s">
        <v>29</v>
      </c>
      <c r="D35" s="12">
        <v>4</v>
      </c>
      <c r="E35" s="12">
        <f>SUM(F35:I35)</f>
        <v>36</v>
      </c>
      <c r="F35" s="12">
        <v>18</v>
      </c>
      <c r="G35" s="12">
        <v>0</v>
      </c>
      <c r="H35" s="12">
        <v>18</v>
      </c>
      <c r="I35" s="12">
        <v>0</v>
      </c>
      <c r="J35" s="13" t="s">
        <v>24</v>
      </c>
    </row>
    <row r="36" spans="1:10" ht="27.6">
      <c r="A36" s="289">
        <v>6</v>
      </c>
      <c r="B36" s="18" t="s">
        <v>45</v>
      </c>
      <c r="C36" s="12" t="s">
        <v>46</v>
      </c>
      <c r="D36" s="12">
        <v>5</v>
      </c>
      <c r="E36" s="12">
        <f t="shared" si="4"/>
        <v>36</v>
      </c>
      <c r="F36" s="12">
        <v>18</v>
      </c>
      <c r="G36" s="12">
        <v>0</v>
      </c>
      <c r="H36" s="12">
        <v>18</v>
      </c>
      <c r="I36" s="12">
        <v>0</v>
      </c>
      <c r="J36" s="13" t="s">
        <v>27</v>
      </c>
    </row>
    <row r="37" spans="1:10">
      <c r="A37" s="289">
        <v>7</v>
      </c>
      <c r="B37" s="11" t="s">
        <v>47</v>
      </c>
      <c r="C37" s="12" t="s">
        <v>29</v>
      </c>
      <c r="D37" s="12">
        <v>4</v>
      </c>
      <c r="E37" s="12">
        <f t="shared" si="4"/>
        <v>30</v>
      </c>
      <c r="F37" s="12">
        <v>15</v>
      </c>
      <c r="G37" s="12">
        <v>0</v>
      </c>
      <c r="H37" s="12">
        <v>15</v>
      </c>
      <c r="I37" s="12">
        <v>0</v>
      </c>
      <c r="J37" s="13" t="s">
        <v>27</v>
      </c>
    </row>
    <row r="38" spans="1:10">
      <c r="A38" s="289">
        <v>8</v>
      </c>
      <c r="B38" s="11" t="s">
        <v>48</v>
      </c>
      <c r="C38" s="12" t="s">
        <v>29</v>
      </c>
      <c r="D38" s="12">
        <v>5</v>
      </c>
      <c r="E38" s="12">
        <f t="shared" si="4"/>
        <v>36</v>
      </c>
      <c r="F38" s="12">
        <v>18</v>
      </c>
      <c r="G38" s="12">
        <v>0</v>
      </c>
      <c r="H38" s="12">
        <v>0</v>
      </c>
      <c r="I38" s="12">
        <v>18</v>
      </c>
      <c r="J38" s="13" t="s">
        <v>24</v>
      </c>
    </row>
    <row r="39" spans="1:10">
      <c r="A39" s="41" t="s">
        <v>21</v>
      </c>
      <c r="B39" s="39" t="s">
        <v>34</v>
      </c>
      <c r="C39" s="39" t="s">
        <v>35</v>
      </c>
      <c r="D39" s="40">
        <f t="shared" ref="D39:I39" si="5">SUM(D31:D38)</f>
        <v>30</v>
      </c>
      <c r="E39" s="40">
        <f t="shared" si="5"/>
        <v>240</v>
      </c>
      <c r="F39" s="40">
        <f t="shared" si="5"/>
        <v>102</v>
      </c>
      <c r="G39" s="40">
        <f t="shared" si="5"/>
        <v>0</v>
      </c>
      <c r="H39" s="40">
        <f t="shared" si="5"/>
        <v>87</v>
      </c>
      <c r="I39" s="40">
        <f t="shared" si="5"/>
        <v>51</v>
      </c>
      <c r="J39" s="42" t="s">
        <v>35</v>
      </c>
    </row>
    <row r="40" spans="1:10">
      <c r="A40" s="818" t="s">
        <v>36</v>
      </c>
      <c r="B40" s="818"/>
      <c r="C40" s="818"/>
      <c r="D40" s="818"/>
      <c r="E40" s="818"/>
      <c r="F40" s="818"/>
      <c r="G40" s="818"/>
      <c r="H40" s="818"/>
      <c r="I40" s="818"/>
      <c r="J40" s="818"/>
    </row>
    <row r="41" spans="1:10">
      <c r="A41" s="284"/>
      <c r="B41" s="7"/>
      <c r="C41" s="53" t="s">
        <v>35</v>
      </c>
      <c r="D41" s="53">
        <v>0</v>
      </c>
      <c r="E41" s="53">
        <v>0</v>
      </c>
      <c r="F41" s="53">
        <v>0</v>
      </c>
      <c r="G41" s="53">
        <v>0</v>
      </c>
      <c r="H41" s="53">
        <v>0</v>
      </c>
      <c r="I41" s="53">
        <v>0</v>
      </c>
      <c r="J41" s="58" t="s">
        <v>35</v>
      </c>
    </row>
    <row r="42" spans="1:10" ht="15.6">
      <c r="A42" s="59" t="s">
        <v>29</v>
      </c>
      <c r="B42" s="15" t="s">
        <v>37</v>
      </c>
      <c r="C42" s="55" t="s">
        <v>35</v>
      </c>
      <c r="D42" s="56">
        <f t="shared" ref="D42:I42" si="6">SUM(D41:D41)</f>
        <v>0</v>
      </c>
      <c r="E42" s="56">
        <f t="shared" si="6"/>
        <v>0</v>
      </c>
      <c r="F42" s="56">
        <f t="shared" si="6"/>
        <v>0</v>
      </c>
      <c r="G42" s="56">
        <f t="shared" si="6"/>
        <v>0</v>
      </c>
      <c r="H42" s="56">
        <f t="shared" si="6"/>
        <v>0</v>
      </c>
      <c r="I42" s="56">
        <f t="shared" si="6"/>
        <v>0</v>
      </c>
      <c r="J42" s="60" t="s">
        <v>35</v>
      </c>
    </row>
    <row r="43" spans="1:10">
      <c r="A43" s="49" t="s">
        <v>38</v>
      </c>
      <c r="B43" s="41" t="s">
        <v>39</v>
      </c>
      <c r="C43" s="39" t="s">
        <v>35</v>
      </c>
      <c r="D43" s="40">
        <f t="shared" ref="D43:I43" si="7">+D39+D42</f>
        <v>30</v>
      </c>
      <c r="E43" s="40">
        <f t="shared" si="7"/>
        <v>240</v>
      </c>
      <c r="F43" s="40">
        <f t="shared" si="7"/>
        <v>102</v>
      </c>
      <c r="G43" s="40">
        <f t="shared" si="7"/>
        <v>0</v>
      </c>
      <c r="H43" s="40">
        <f t="shared" si="7"/>
        <v>87</v>
      </c>
      <c r="I43" s="40">
        <f t="shared" si="7"/>
        <v>51</v>
      </c>
      <c r="J43" s="42" t="s">
        <v>35</v>
      </c>
    </row>
    <row r="44" spans="1:10">
      <c r="A44" s="3"/>
      <c r="B44" s="3"/>
      <c r="C44" s="17"/>
      <c r="D44" s="3"/>
      <c r="E44" s="3"/>
      <c r="F44" s="3"/>
      <c r="G44" s="3"/>
      <c r="H44" s="3"/>
      <c r="I44" s="3"/>
      <c r="J44" s="3"/>
    </row>
    <row r="45" spans="1:10">
      <c r="A45" s="3"/>
      <c r="B45" s="3"/>
      <c r="C45" s="17"/>
      <c r="D45" s="3"/>
      <c r="E45" s="3"/>
      <c r="F45" s="3"/>
      <c r="G45" s="3"/>
      <c r="H45" s="3"/>
      <c r="I45" s="3"/>
      <c r="J45" s="3"/>
    </row>
    <row r="46" spans="1:10">
      <c r="A46" s="3"/>
      <c r="B46" s="3"/>
      <c r="C46" s="3"/>
      <c r="D46" s="3"/>
      <c r="E46" s="3"/>
      <c r="F46" s="3"/>
      <c r="G46" s="3"/>
      <c r="H46" s="5" t="s">
        <v>49</v>
      </c>
      <c r="I46" s="3"/>
      <c r="J46" s="5" t="s">
        <v>50</v>
      </c>
    </row>
    <row r="47" spans="1:10">
      <c r="A47" s="807" t="s">
        <v>7</v>
      </c>
      <c r="B47" s="808" t="s">
        <v>8</v>
      </c>
      <c r="C47" s="808" t="s">
        <v>9</v>
      </c>
      <c r="D47" s="809" t="s">
        <v>10</v>
      </c>
      <c r="E47" s="809" t="s">
        <v>11</v>
      </c>
      <c r="F47" s="799" t="s">
        <v>12</v>
      </c>
      <c r="G47" s="799"/>
      <c r="H47" s="799"/>
      <c r="I47" s="799"/>
      <c r="J47" s="813" t="s">
        <v>13</v>
      </c>
    </row>
    <row r="48" spans="1:10">
      <c r="A48" s="816"/>
      <c r="B48" s="817"/>
      <c r="C48" s="817"/>
      <c r="D48" s="809"/>
      <c r="E48" s="809"/>
      <c r="F48" s="809" t="s">
        <v>14</v>
      </c>
      <c r="G48" s="809" t="s">
        <v>15</v>
      </c>
      <c r="H48" s="799" t="s">
        <v>16</v>
      </c>
      <c r="I48" s="799"/>
      <c r="J48" s="813"/>
    </row>
    <row r="49" spans="1:10" ht="27.6">
      <c r="A49" s="816"/>
      <c r="B49" s="817"/>
      <c r="C49" s="817"/>
      <c r="D49" s="810"/>
      <c r="E49" s="810"/>
      <c r="F49" s="810"/>
      <c r="G49" s="810"/>
      <c r="H49" s="286" t="s">
        <v>17</v>
      </c>
      <c r="I49" s="286" t="s">
        <v>18</v>
      </c>
      <c r="J49" s="814"/>
    </row>
    <row r="50" spans="1:10">
      <c r="A50" s="815" t="s">
        <v>19</v>
      </c>
      <c r="B50" s="815"/>
      <c r="C50" s="815"/>
      <c r="D50" s="815"/>
      <c r="E50" s="815"/>
      <c r="F50" s="815"/>
      <c r="G50" s="815"/>
      <c r="H50" s="815"/>
      <c r="I50" s="815"/>
      <c r="J50" s="815"/>
    </row>
    <row r="51" spans="1:10">
      <c r="A51" s="289">
        <v>1</v>
      </c>
      <c r="B51" s="11" t="s">
        <v>41</v>
      </c>
      <c r="C51" s="12" t="s">
        <v>26</v>
      </c>
      <c r="D51" s="12">
        <v>2</v>
      </c>
      <c r="E51" s="12">
        <f t="shared" ref="E51:E58" si="8">SUM(F51:I51)</f>
        <v>21</v>
      </c>
      <c r="F51" s="12">
        <v>0</v>
      </c>
      <c r="G51" s="12">
        <v>0</v>
      </c>
      <c r="H51" s="12">
        <v>21</v>
      </c>
      <c r="I51" s="12">
        <v>0</v>
      </c>
      <c r="J51" s="13" t="s">
        <v>51</v>
      </c>
    </row>
    <row r="52" spans="1:10">
      <c r="A52" s="289">
        <v>2</v>
      </c>
      <c r="B52" s="11" t="s">
        <v>52</v>
      </c>
      <c r="C52" s="12" t="s">
        <v>29</v>
      </c>
      <c r="D52" s="12">
        <v>4</v>
      </c>
      <c r="E52" s="12">
        <f t="shared" si="8"/>
        <v>27</v>
      </c>
      <c r="F52" s="12">
        <v>12</v>
      </c>
      <c r="G52" s="12">
        <v>0</v>
      </c>
      <c r="H52" s="12">
        <v>0</v>
      </c>
      <c r="I52" s="12">
        <v>15</v>
      </c>
      <c r="J52" s="13" t="s">
        <v>24</v>
      </c>
    </row>
    <row r="53" spans="1:10">
      <c r="A53" s="289">
        <v>3</v>
      </c>
      <c r="B53" s="11" t="s">
        <v>53</v>
      </c>
      <c r="C53" s="12" t="s">
        <v>21</v>
      </c>
      <c r="D53" s="12">
        <v>4</v>
      </c>
      <c r="E53" s="12">
        <f t="shared" si="8"/>
        <v>27</v>
      </c>
      <c r="F53" s="12">
        <v>12</v>
      </c>
      <c r="G53" s="12">
        <v>0</v>
      </c>
      <c r="H53" s="12">
        <v>0</v>
      </c>
      <c r="I53" s="12">
        <v>15</v>
      </c>
      <c r="J53" s="13" t="s">
        <v>24</v>
      </c>
    </row>
    <row r="54" spans="1:10">
      <c r="A54" s="289">
        <v>4</v>
      </c>
      <c r="B54" s="11" t="s">
        <v>129</v>
      </c>
      <c r="C54" s="12" t="s">
        <v>29</v>
      </c>
      <c r="D54" s="12">
        <v>5</v>
      </c>
      <c r="E54" s="12">
        <f t="shared" si="8"/>
        <v>45</v>
      </c>
      <c r="F54" s="12">
        <v>25</v>
      </c>
      <c r="G54" s="12">
        <v>0</v>
      </c>
      <c r="H54" s="12">
        <v>0</v>
      </c>
      <c r="I54" s="12">
        <v>20</v>
      </c>
      <c r="J54" s="13" t="s">
        <v>24</v>
      </c>
    </row>
    <row r="55" spans="1:10">
      <c r="A55" s="289">
        <v>6</v>
      </c>
      <c r="B55" s="11" t="s">
        <v>54</v>
      </c>
      <c r="C55" s="12" t="s">
        <v>29</v>
      </c>
      <c r="D55" s="12">
        <v>3</v>
      </c>
      <c r="E55" s="12">
        <f t="shared" si="8"/>
        <v>29</v>
      </c>
      <c r="F55" s="12">
        <v>14</v>
      </c>
      <c r="G55" s="12">
        <v>0</v>
      </c>
      <c r="H55" s="12">
        <v>0</v>
      </c>
      <c r="I55" s="12">
        <v>15</v>
      </c>
      <c r="J55" s="13" t="s">
        <v>27</v>
      </c>
    </row>
    <row r="56" spans="1:10">
      <c r="A56" s="289">
        <v>7</v>
      </c>
      <c r="B56" s="18" t="s">
        <v>55</v>
      </c>
      <c r="C56" s="12" t="s">
        <v>46</v>
      </c>
      <c r="D56" s="12">
        <v>3</v>
      </c>
      <c r="E56" s="12">
        <f>SUM(F56:I56)</f>
        <v>18</v>
      </c>
      <c r="F56" s="12">
        <v>9</v>
      </c>
      <c r="G56" s="12">
        <v>0</v>
      </c>
      <c r="H56" s="12">
        <v>9</v>
      </c>
      <c r="I56" s="12">
        <v>0</v>
      </c>
      <c r="J56" s="13" t="s">
        <v>27</v>
      </c>
    </row>
    <row r="57" spans="1:10">
      <c r="A57" s="289">
        <v>8</v>
      </c>
      <c r="B57" s="18" t="s">
        <v>56</v>
      </c>
      <c r="C57" s="12" t="s">
        <v>21</v>
      </c>
      <c r="D57" s="12">
        <v>3</v>
      </c>
      <c r="E57" s="12">
        <f t="shared" si="8"/>
        <v>21</v>
      </c>
      <c r="F57" s="12">
        <v>15</v>
      </c>
      <c r="G57" s="12">
        <v>0</v>
      </c>
      <c r="H57" s="12">
        <v>0</v>
      </c>
      <c r="I57" s="12">
        <v>6</v>
      </c>
      <c r="J57" s="13" t="s">
        <v>27</v>
      </c>
    </row>
    <row r="58" spans="1:10">
      <c r="A58" s="289">
        <v>9</v>
      </c>
      <c r="B58" s="18" t="s">
        <v>57</v>
      </c>
      <c r="C58" s="12" t="s">
        <v>29</v>
      </c>
      <c r="D58" s="12">
        <v>5</v>
      </c>
      <c r="E58" s="12">
        <f t="shared" si="8"/>
        <v>34</v>
      </c>
      <c r="F58" s="12">
        <v>18</v>
      </c>
      <c r="G58" s="12">
        <v>0</v>
      </c>
      <c r="H58" s="12">
        <v>0</v>
      </c>
      <c r="I58" s="12">
        <v>16</v>
      </c>
      <c r="J58" s="13" t="s">
        <v>24</v>
      </c>
    </row>
    <row r="59" spans="1:10">
      <c r="A59" s="41" t="s">
        <v>21</v>
      </c>
      <c r="B59" s="39" t="s">
        <v>34</v>
      </c>
      <c r="C59" s="39" t="s">
        <v>35</v>
      </c>
      <c r="D59" s="40">
        <f t="shared" ref="D59:I59" si="9">SUM(D51:D58)</f>
        <v>29</v>
      </c>
      <c r="E59" s="40">
        <f t="shared" si="9"/>
        <v>222</v>
      </c>
      <c r="F59" s="40">
        <f t="shared" si="9"/>
        <v>105</v>
      </c>
      <c r="G59" s="40">
        <f t="shared" si="9"/>
        <v>0</v>
      </c>
      <c r="H59" s="40">
        <f t="shared" si="9"/>
        <v>30</v>
      </c>
      <c r="I59" s="40">
        <f t="shared" si="9"/>
        <v>87</v>
      </c>
      <c r="J59" s="42" t="s">
        <v>35</v>
      </c>
    </row>
    <row r="60" spans="1:10">
      <c r="A60" s="818" t="s">
        <v>36</v>
      </c>
      <c r="B60" s="818"/>
      <c r="C60" s="818"/>
      <c r="D60" s="818"/>
      <c r="E60" s="818"/>
      <c r="F60" s="818"/>
      <c r="G60" s="818"/>
      <c r="H60" s="818"/>
      <c r="I60" s="818"/>
      <c r="J60" s="818"/>
    </row>
    <row r="61" spans="1:10">
      <c r="A61" s="284">
        <v>1</v>
      </c>
      <c r="B61" s="62" t="s">
        <v>58</v>
      </c>
      <c r="C61" s="53" t="s">
        <v>46</v>
      </c>
      <c r="D61" s="53">
        <v>1</v>
      </c>
      <c r="E61" s="53">
        <f t="shared" ref="E61" si="10">SUM(F61:I61)</f>
        <v>12</v>
      </c>
      <c r="F61" s="53">
        <v>6</v>
      </c>
      <c r="G61" s="53">
        <v>0</v>
      </c>
      <c r="H61" s="53">
        <v>6</v>
      </c>
      <c r="I61" s="53">
        <v>0</v>
      </c>
      <c r="J61" s="58" t="s">
        <v>27</v>
      </c>
    </row>
    <row r="62" spans="1:10" ht="15.6">
      <c r="A62" s="49" t="s">
        <v>29</v>
      </c>
      <c r="B62" s="41" t="s">
        <v>37</v>
      </c>
      <c r="C62" s="39" t="s">
        <v>35</v>
      </c>
      <c r="D62" s="40">
        <f>D61</f>
        <v>1</v>
      </c>
      <c r="E62" s="40">
        <f t="shared" ref="E62:I62" si="11">E61</f>
        <v>12</v>
      </c>
      <c r="F62" s="40">
        <f t="shared" si="11"/>
        <v>6</v>
      </c>
      <c r="G62" s="40">
        <f t="shared" si="11"/>
        <v>0</v>
      </c>
      <c r="H62" s="40">
        <f t="shared" si="11"/>
        <v>6</v>
      </c>
      <c r="I62" s="40">
        <f t="shared" si="11"/>
        <v>0</v>
      </c>
      <c r="J62" s="42" t="s">
        <v>35</v>
      </c>
    </row>
    <row r="63" spans="1:10">
      <c r="A63" s="50" t="s">
        <v>38</v>
      </c>
      <c r="B63" s="43" t="s">
        <v>39</v>
      </c>
      <c r="C63" s="44" t="s">
        <v>35</v>
      </c>
      <c r="D63" s="45">
        <f t="shared" ref="D63:I63" si="12">+D59+D62</f>
        <v>30</v>
      </c>
      <c r="E63" s="45">
        <f t="shared" si="12"/>
        <v>234</v>
      </c>
      <c r="F63" s="45">
        <f t="shared" si="12"/>
        <v>111</v>
      </c>
      <c r="G63" s="45">
        <f t="shared" si="12"/>
        <v>0</v>
      </c>
      <c r="H63" s="45">
        <f t="shared" si="12"/>
        <v>36</v>
      </c>
      <c r="I63" s="45">
        <f t="shared" si="12"/>
        <v>87</v>
      </c>
      <c r="J63" s="121" t="s">
        <v>35</v>
      </c>
    </row>
    <row r="64" spans="1:10">
      <c r="A64" s="3"/>
      <c r="B64" s="3"/>
      <c r="C64" s="17"/>
      <c r="D64" s="3"/>
      <c r="E64" s="3"/>
      <c r="F64" s="3"/>
      <c r="G64" s="3"/>
      <c r="H64" s="3"/>
      <c r="I64" s="3"/>
      <c r="J64" s="3"/>
    </row>
    <row r="65" spans="1:10">
      <c r="A65" s="3"/>
      <c r="B65" s="3"/>
      <c r="C65" s="17"/>
      <c r="D65" s="3"/>
      <c r="E65" s="3"/>
      <c r="F65" s="3"/>
      <c r="G65" s="3"/>
      <c r="H65" s="3"/>
      <c r="I65" s="3"/>
      <c r="J65" s="3"/>
    </row>
    <row r="66" spans="1:10">
      <c r="A66" s="3"/>
      <c r="B66" s="3"/>
      <c r="C66" s="3"/>
      <c r="D66" s="3"/>
      <c r="E66" s="3"/>
      <c r="F66" s="3"/>
      <c r="G66" s="3"/>
      <c r="H66" s="5" t="s">
        <v>49</v>
      </c>
      <c r="I66" s="3"/>
      <c r="J66" s="5" t="s">
        <v>59</v>
      </c>
    </row>
    <row r="67" spans="1:10">
      <c r="A67" s="807" t="s">
        <v>7</v>
      </c>
      <c r="B67" s="808" t="s">
        <v>8</v>
      </c>
      <c r="C67" s="808" t="s">
        <v>9</v>
      </c>
      <c r="D67" s="809" t="s">
        <v>10</v>
      </c>
      <c r="E67" s="809" t="s">
        <v>11</v>
      </c>
      <c r="F67" s="799" t="s">
        <v>12</v>
      </c>
      <c r="G67" s="799"/>
      <c r="H67" s="799"/>
      <c r="I67" s="799"/>
      <c r="J67" s="813" t="s">
        <v>13</v>
      </c>
    </row>
    <row r="68" spans="1:10">
      <c r="A68" s="816"/>
      <c r="B68" s="817"/>
      <c r="C68" s="817"/>
      <c r="D68" s="809"/>
      <c r="E68" s="809"/>
      <c r="F68" s="809" t="s">
        <v>14</v>
      </c>
      <c r="G68" s="809" t="s">
        <v>15</v>
      </c>
      <c r="H68" s="799" t="s">
        <v>16</v>
      </c>
      <c r="I68" s="799"/>
      <c r="J68" s="813"/>
    </row>
    <row r="69" spans="1:10" ht="27.6">
      <c r="A69" s="816"/>
      <c r="B69" s="817"/>
      <c r="C69" s="817"/>
      <c r="D69" s="810"/>
      <c r="E69" s="810"/>
      <c r="F69" s="810"/>
      <c r="G69" s="810"/>
      <c r="H69" s="286" t="s">
        <v>17</v>
      </c>
      <c r="I69" s="286" t="s">
        <v>18</v>
      </c>
      <c r="J69" s="814"/>
    </row>
    <row r="70" spans="1:10">
      <c r="A70" s="815" t="s">
        <v>19</v>
      </c>
      <c r="B70" s="815"/>
      <c r="C70" s="815"/>
      <c r="D70" s="815"/>
      <c r="E70" s="815"/>
      <c r="F70" s="815"/>
      <c r="G70" s="815"/>
      <c r="H70" s="815"/>
      <c r="I70" s="815"/>
      <c r="J70" s="815"/>
    </row>
    <row r="71" spans="1:10">
      <c r="A71" s="289">
        <v>1</v>
      </c>
      <c r="B71" s="11" t="s">
        <v>41</v>
      </c>
      <c r="C71" s="12" t="s">
        <v>26</v>
      </c>
      <c r="D71" s="13">
        <v>2</v>
      </c>
      <c r="E71" s="12">
        <f t="shared" ref="E71:E79" si="13">SUM(F71:I71)</f>
        <v>21</v>
      </c>
      <c r="F71" s="12">
        <v>0</v>
      </c>
      <c r="G71" s="12">
        <v>0</v>
      </c>
      <c r="H71" s="12">
        <v>21</v>
      </c>
      <c r="I71" s="13">
        <v>0</v>
      </c>
      <c r="J71" s="13" t="s">
        <v>51</v>
      </c>
    </row>
    <row r="72" spans="1:10">
      <c r="A72" s="289">
        <v>2</v>
      </c>
      <c r="B72" s="11" t="s">
        <v>60</v>
      </c>
      <c r="C72" s="12" t="s">
        <v>29</v>
      </c>
      <c r="D72" s="13">
        <v>3</v>
      </c>
      <c r="E72" s="12">
        <f>SUM(F72:I72)</f>
        <v>33</v>
      </c>
      <c r="F72" s="12">
        <v>12</v>
      </c>
      <c r="G72" s="12">
        <v>0</v>
      </c>
      <c r="H72" s="12">
        <v>0</v>
      </c>
      <c r="I72" s="12">
        <v>21</v>
      </c>
      <c r="J72" s="13" t="s">
        <v>27</v>
      </c>
    </row>
    <row r="73" spans="1:10">
      <c r="A73" s="289">
        <v>3</v>
      </c>
      <c r="B73" s="11" t="s">
        <v>130</v>
      </c>
      <c r="C73" s="12" t="s">
        <v>29</v>
      </c>
      <c r="D73" s="13">
        <v>3</v>
      </c>
      <c r="E73" s="12">
        <f>SUM(F73:I73)</f>
        <v>21</v>
      </c>
      <c r="F73" s="12">
        <v>9</v>
      </c>
      <c r="G73" s="12">
        <v>0</v>
      </c>
      <c r="H73" s="12">
        <v>0</v>
      </c>
      <c r="I73" s="12">
        <v>12</v>
      </c>
      <c r="J73" s="13" t="s">
        <v>27</v>
      </c>
    </row>
    <row r="74" spans="1:10">
      <c r="A74" s="289">
        <v>4</v>
      </c>
      <c r="B74" s="11" t="s">
        <v>61</v>
      </c>
      <c r="C74" s="12" t="s">
        <v>21</v>
      </c>
      <c r="D74" s="13">
        <v>3</v>
      </c>
      <c r="E74" s="12">
        <f t="shared" si="13"/>
        <v>27</v>
      </c>
      <c r="F74" s="12">
        <v>9</v>
      </c>
      <c r="G74" s="12">
        <v>0</v>
      </c>
      <c r="H74" s="12">
        <v>0</v>
      </c>
      <c r="I74" s="12">
        <v>18</v>
      </c>
      <c r="J74" s="13" t="s">
        <v>27</v>
      </c>
    </row>
    <row r="75" spans="1:10">
      <c r="A75" s="289">
        <v>5</v>
      </c>
      <c r="B75" s="18" t="s">
        <v>62</v>
      </c>
      <c r="C75" s="12" t="s">
        <v>29</v>
      </c>
      <c r="D75" s="13">
        <v>7</v>
      </c>
      <c r="E75" s="12">
        <f t="shared" si="13"/>
        <v>57</v>
      </c>
      <c r="F75" s="12">
        <v>30</v>
      </c>
      <c r="G75" s="12">
        <v>0</v>
      </c>
      <c r="H75" s="12">
        <v>9</v>
      </c>
      <c r="I75" s="12">
        <v>18</v>
      </c>
      <c r="J75" s="13" t="s">
        <v>24</v>
      </c>
    </row>
    <row r="76" spans="1:10">
      <c r="A76" s="289">
        <v>6</v>
      </c>
      <c r="B76" s="26" t="s">
        <v>131</v>
      </c>
      <c r="C76" s="12" t="s">
        <v>29</v>
      </c>
      <c r="D76" s="13">
        <v>3</v>
      </c>
      <c r="E76" s="12">
        <f t="shared" si="13"/>
        <v>24</v>
      </c>
      <c r="F76" s="12">
        <v>9</v>
      </c>
      <c r="G76" s="12">
        <v>0</v>
      </c>
      <c r="H76" s="12">
        <v>0</v>
      </c>
      <c r="I76" s="12">
        <v>15</v>
      </c>
      <c r="J76" s="13" t="s">
        <v>24</v>
      </c>
    </row>
    <row r="77" spans="1:10">
      <c r="A77" s="289">
        <v>7</v>
      </c>
      <c r="B77" s="11" t="s">
        <v>63</v>
      </c>
      <c r="C77" s="12" t="s">
        <v>29</v>
      </c>
      <c r="D77" s="13">
        <v>3</v>
      </c>
      <c r="E77" s="12">
        <f t="shared" si="13"/>
        <v>30</v>
      </c>
      <c r="F77" s="12">
        <v>15</v>
      </c>
      <c r="G77" s="12">
        <v>0</v>
      </c>
      <c r="H77" s="12">
        <v>0</v>
      </c>
      <c r="I77" s="12">
        <v>15</v>
      </c>
      <c r="J77" s="13" t="s">
        <v>27</v>
      </c>
    </row>
    <row r="78" spans="1:10">
      <c r="A78" s="289">
        <v>8</v>
      </c>
      <c r="B78" s="11" t="s">
        <v>64</v>
      </c>
      <c r="C78" s="12" t="s">
        <v>29</v>
      </c>
      <c r="D78" s="13">
        <v>3</v>
      </c>
      <c r="E78" s="12">
        <f t="shared" si="13"/>
        <v>21</v>
      </c>
      <c r="F78" s="12">
        <v>9</v>
      </c>
      <c r="G78" s="12">
        <v>0</v>
      </c>
      <c r="H78" s="12">
        <v>0</v>
      </c>
      <c r="I78" s="12">
        <v>12</v>
      </c>
      <c r="J78" s="13" t="s">
        <v>27</v>
      </c>
    </row>
    <row r="79" spans="1:10">
      <c r="A79" s="289">
        <v>9</v>
      </c>
      <c r="B79" s="11" t="s">
        <v>65</v>
      </c>
      <c r="C79" s="12" t="s">
        <v>26</v>
      </c>
      <c r="D79" s="13">
        <v>3</v>
      </c>
      <c r="E79" s="12">
        <f t="shared" si="13"/>
        <v>30</v>
      </c>
      <c r="F79" s="12">
        <v>15</v>
      </c>
      <c r="G79" s="12">
        <v>0</v>
      </c>
      <c r="H79" s="12">
        <v>15</v>
      </c>
      <c r="I79" s="12">
        <v>0</v>
      </c>
      <c r="J79" s="13" t="s">
        <v>24</v>
      </c>
    </row>
    <row r="80" spans="1:10">
      <c r="A80" s="41" t="s">
        <v>21</v>
      </c>
      <c r="B80" s="39" t="s">
        <v>34</v>
      </c>
      <c r="C80" s="39" t="s">
        <v>35</v>
      </c>
      <c r="D80" s="40">
        <f t="shared" ref="D80:I80" si="14">SUM(D71:D79)</f>
        <v>30</v>
      </c>
      <c r="E80" s="40">
        <f t="shared" si="14"/>
        <v>264</v>
      </c>
      <c r="F80" s="40">
        <f t="shared" si="14"/>
        <v>108</v>
      </c>
      <c r="G80" s="40">
        <f t="shared" si="14"/>
        <v>0</v>
      </c>
      <c r="H80" s="40">
        <f t="shared" si="14"/>
        <v>45</v>
      </c>
      <c r="I80" s="40">
        <f t="shared" si="14"/>
        <v>111</v>
      </c>
      <c r="J80" s="42" t="s">
        <v>35</v>
      </c>
    </row>
    <row r="81" spans="1:10">
      <c r="A81" s="818" t="s">
        <v>36</v>
      </c>
      <c r="B81" s="818"/>
      <c r="C81" s="818"/>
      <c r="D81" s="818"/>
      <c r="E81" s="818"/>
      <c r="F81" s="818"/>
      <c r="G81" s="818"/>
      <c r="H81" s="818"/>
      <c r="I81" s="818"/>
      <c r="J81" s="818"/>
    </row>
    <row r="82" spans="1:10">
      <c r="A82" s="284"/>
      <c r="B82" s="7"/>
      <c r="C82" s="53" t="s">
        <v>35</v>
      </c>
      <c r="D82" s="58">
        <v>0</v>
      </c>
      <c r="E82" s="58">
        <v>0</v>
      </c>
      <c r="F82" s="53">
        <v>0</v>
      </c>
      <c r="G82" s="53">
        <v>0</v>
      </c>
      <c r="H82" s="61">
        <v>0</v>
      </c>
      <c r="I82" s="53">
        <v>0</v>
      </c>
      <c r="J82" s="58" t="s">
        <v>35</v>
      </c>
    </row>
    <row r="83" spans="1:10" ht="15.6">
      <c r="A83" s="49" t="s">
        <v>29</v>
      </c>
      <c r="B83" s="41" t="s">
        <v>37</v>
      </c>
      <c r="C83" s="39" t="s">
        <v>35</v>
      </c>
      <c r="D83" s="40">
        <f>D82</f>
        <v>0</v>
      </c>
      <c r="E83" s="40">
        <f t="shared" ref="E83:I83" si="15">E82</f>
        <v>0</v>
      </c>
      <c r="F83" s="40">
        <f t="shared" si="15"/>
        <v>0</v>
      </c>
      <c r="G83" s="40">
        <f t="shared" si="15"/>
        <v>0</v>
      </c>
      <c r="H83" s="40">
        <f t="shared" si="15"/>
        <v>0</v>
      </c>
      <c r="I83" s="40">
        <f t="shared" si="15"/>
        <v>0</v>
      </c>
      <c r="J83" s="42" t="s">
        <v>35</v>
      </c>
    </row>
    <row r="84" spans="1:10">
      <c r="A84" s="50" t="s">
        <v>38</v>
      </c>
      <c r="B84" s="43" t="s">
        <v>39</v>
      </c>
      <c r="C84" s="44" t="s">
        <v>35</v>
      </c>
      <c r="D84" s="45">
        <f t="shared" ref="D84:I84" si="16">+D80+D83</f>
        <v>30</v>
      </c>
      <c r="E84" s="45">
        <f t="shared" si="16"/>
        <v>264</v>
      </c>
      <c r="F84" s="45">
        <f t="shared" si="16"/>
        <v>108</v>
      </c>
      <c r="G84" s="45">
        <f t="shared" si="16"/>
        <v>0</v>
      </c>
      <c r="H84" s="45">
        <f t="shared" si="16"/>
        <v>45</v>
      </c>
      <c r="I84" s="45">
        <f t="shared" si="16"/>
        <v>111</v>
      </c>
      <c r="J84" s="121" t="s">
        <v>35</v>
      </c>
    </row>
    <row r="85" spans="1:10">
      <c r="A85" s="3"/>
      <c r="B85" s="3"/>
      <c r="C85" s="17"/>
      <c r="D85" s="3"/>
      <c r="E85" s="3"/>
      <c r="F85" s="3"/>
      <c r="G85" s="3"/>
      <c r="H85" s="3"/>
      <c r="I85" s="3"/>
      <c r="J85" s="3"/>
    </row>
    <row r="86" spans="1:10">
      <c r="A86" s="3"/>
      <c r="B86" s="3"/>
      <c r="C86" s="17"/>
      <c r="D86" s="3"/>
      <c r="E86" s="3"/>
      <c r="F86" s="3"/>
      <c r="G86" s="3"/>
      <c r="H86" s="3"/>
      <c r="I86" s="3"/>
      <c r="J86" s="3"/>
    </row>
    <row r="87" spans="1:10">
      <c r="A87" s="3"/>
      <c r="B87" s="3"/>
      <c r="C87" s="3"/>
      <c r="D87" s="3"/>
      <c r="E87" s="3"/>
      <c r="F87" s="3"/>
      <c r="G87" s="3"/>
      <c r="H87" s="5" t="s">
        <v>66</v>
      </c>
      <c r="I87" s="3"/>
      <c r="J87" s="5" t="s">
        <v>67</v>
      </c>
    </row>
    <row r="88" spans="1:10">
      <c r="A88" s="807" t="s">
        <v>7</v>
      </c>
      <c r="B88" s="808" t="s">
        <v>8</v>
      </c>
      <c r="C88" s="808" t="s">
        <v>9</v>
      </c>
      <c r="D88" s="809" t="s">
        <v>10</v>
      </c>
      <c r="E88" s="809" t="s">
        <v>11</v>
      </c>
      <c r="F88" s="799" t="s">
        <v>12</v>
      </c>
      <c r="G88" s="799"/>
      <c r="H88" s="799"/>
      <c r="I88" s="799"/>
      <c r="J88" s="813" t="s">
        <v>13</v>
      </c>
    </row>
    <row r="89" spans="1:10">
      <c r="A89" s="816"/>
      <c r="B89" s="817"/>
      <c r="C89" s="817"/>
      <c r="D89" s="809"/>
      <c r="E89" s="809"/>
      <c r="F89" s="809" t="s">
        <v>14</v>
      </c>
      <c r="G89" s="809" t="s">
        <v>15</v>
      </c>
      <c r="H89" s="799" t="s">
        <v>16</v>
      </c>
      <c r="I89" s="799"/>
      <c r="J89" s="813"/>
    </row>
    <row r="90" spans="1:10" ht="27.6">
      <c r="A90" s="816"/>
      <c r="B90" s="817"/>
      <c r="C90" s="817"/>
      <c r="D90" s="810"/>
      <c r="E90" s="810"/>
      <c r="F90" s="810"/>
      <c r="G90" s="810"/>
      <c r="H90" s="286" t="s">
        <v>17</v>
      </c>
      <c r="I90" s="286" t="s">
        <v>18</v>
      </c>
      <c r="J90" s="814"/>
    </row>
    <row r="91" spans="1:10">
      <c r="A91" s="815" t="s">
        <v>19</v>
      </c>
      <c r="B91" s="815"/>
      <c r="C91" s="815"/>
      <c r="D91" s="815"/>
      <c r="E91" s="815"/>
      <c r="F91" s="815"/>
      <c r="G91" s="815"/>
      <c r="H91" s="815"/>
      <c r="I91" s="815"/>
      <c r="J91" s="815"/>
    </row>
    <row r="92" spans="1:10">
      <c r="A92" s="289">
        <v>1</v>
      </c>
      <c r="B92" s="11" t="s">
        <v>41</v>
      </c>
      <c r="C92" s="12" t="s">
        <v>26</v>
      </c>
      <c r="D92" s="13">
        <v>2</v>
      </c>
      <c r="E92" s="12">
        <f t="shared" ref="E92:E95" si="17">SUM(F92:I92)</f>
        <v>21</v>
      </c>
      <c r="F92" s="19">
        <v>0</v>
      </c>
      <c r="G92" s="12">
        <v>0</v>
      </c>
      <c r="H92" s="12">
        <v>21</v>
      </c>
      <c r="I92" s="12">
        <v>0</v>
      </c>
      <c r="J92" s="13" t="s">
        <v>24</v>
      </c>
    </row>
    <row r="93" spans="1:10">
      <c r="A93" s="289">
        <v>2</v>
      </c>
      <c r="B93" s="22" t="s">
        <v>99</v>
      </c>
      <c r="C93" s="12" t="s">
        <v>29</v>
      </c>
      <c r="D93" s="13">
        <v>3</v>
      </c>
      <c r="E93" s="12">
        <f>SUM(F93:I93)</f>
        <v>30</v>
      </c>
      <c r="F93" s="19">
        <v>18</v>
      </c>
      <c r="G93" s="12">
        <v>0</v>
      </c>
      <c r="H93" s="64">
        <v>0</v>
      </c>
      <c r="I93" s="12">
        <v>12</v>
      </c>
      <c r="J93" s="13" t="s">
        <v>24</v>
      </c>
    </row>
    <row r="94" spans="1:10">
      <c r="A94" s="289">
        <v>3</v>
      </c>
      <c r="B94" s="11" t="s">
        <v>69</v>
      </c>
      <c r="C94" s="12" t="s">
        <v>29</v>
      </c>
      <c r="D94" s="13">
        <v>3</v>
      </c>
      <c r="E94" s="12">
        <f>SUM(F94:I94)</f>
        <v>27</v>
      </c>
      <c r="F94" s="19">
        <v>12</v>
      </c>
      <c r="G94" s="12">
        <v>0</v>
      </c>
      <c r="H94" s="12">
        <v>0</v>
      </c>
      <c r="I94" s="12">
        <v>15</v>
      </c>
      <c r="J94" s="13" t="s">
        <v>24</v>
      </c>
    </row>
    <row r="95" spans="1:10">
      <c r="A95" s="289">
        <v>4</v>
      </c>
      <c r="B95" s="11" t="s">
        <v>70</v>
      </c>
      <c r="C95" s="12" t="s">
        <v>29</v>
      </c>
      <c r="D95" s="13">
        <v>4</v>
      </c>
      <c r="E95" s="12">
        <f t="shared" si="17"/>
        <v>33</v>
      </c>
      <c r="F95" s="19">
        <v>18</v>
      </c>
      <c r="G95" s="12">
        <v>0</v>
      </c>
      <c r="H95" s="12">
        <v>0</v>
      </c>
      <c r="I95" s="12">
        <v>15</v>
      </c>
      <c r="J95" s="13" t="s">
        <v>27</v>
      </c>
    </row>
    <row r="96" spans="1:10">
      <c r="A96" s="41" t="s">
        <v>21</v>
      </c>
      <c r="B96" s="39" t="s">
        <v>34</v>
      </c>
      <c r="C96" s="39" t="s">
        <v>35</v>
      </c>
      <c r="D96" s="40">
        <f t="shared" ref="D96:I96" si="18">SUM(D92:D95)</f>
        <v>12</v>
      </c>
      <c r="E96" s="40">
        <f t="shared" si="18"/>
        <v>111</v>
      </c>
      <c r="F96" s="40">
        <f t="shared" si="18"/>
        <v>48</v>
      </c>
      <c r="G96" s="40">
        <f t="shared" si="18"/>
        <v>0</v>
      </c>
      <c r="H96" s="40">
        <f t="shared" si="18"/>
        <v>21</v>
      </c>
      <c r="I96" s="40">
        <f t="shared" si="18"/>
        <v>42</v>
      </c>
      <c r="J96" s="42" t="s">
        <v>35</v>
      </c>
    </row>
    <row r="97" spans="1:10">
      <c r="A97" s="818" t="s">
        <v>36</v>
      </c>
      <c r="B97" s="818"/>
      <c r="C97" s="818"/>
      <c r="D97" s="818"/>
      <c r="E97" s="818"/>
      <c r="F97" s="818"/>
      <c r="G97" s="818"/>
      <c r="H97" s="818"/>
      <c r="I97" s="818"/>
      <c r="J97" s="818"/>
    </row>
    <row r="98" spans="1:10" ht="41.4">
      <c r="A98" s="284">
        <v>1</v>
      </c>
      <c r="B98" s="52" t="s">
        <v>71</v>
      </c>
      <c r="C98" s="53" t="s">
        <v>72</v>
      </c>
      <c r="D98" s="54">
        <f t="shared" ref="D98:I98" si="19">(D112+D119)/2</f>
        <v>18</v>
      </c>
      <c r="E98" s="54">
        <f t="shared" si="19"/>
        <v>139.5</v>
      </c>
      <c r="F98" s="54">
        <f t="shared" si="19"/>
        <v>52.5</v>
      </c>
      <c r="G98" s="54">
        <f t="shared" si="19"/>
        <v>0</v>
      </c>
      <c r="H98" s="54">
        <f t="shared" si="19"/>
        <v>0</v>
      </c>
      <c r="I98" s="54">
        <f t="shared" si="19"/>
        <v>87</v>
      </c>
      <c r="J98" s="58" t="s">
        <v>73</v>
      </c>
    </row>
    <row r="99" spans="1:10" ht="15.6">
      <c r="A99" s="59" t="s">
        <v>29</v>
      </c>
      <c r="B99" s="15" t="s">
        <v>37</v>
      </c>
      <c r="C99" s="55" t="s">
        <v>35</v>
      </c>
      <c r="D99" s="56">
        <f t="shared" ref="D99:I99" si="20">SUM(D98:D98)</f>
        <v>18</v>
      </c>
      <c r="E99" s="57">
        <f t="shared" si="20"/>
        <v>139.5</v>
      </c>
      <c r="F99" s="57">
        <f t="shared" si="20"/>
        <v>52.5</v>
      </c>
      <c r="G99" s="57">
        <f t="shared" si="20"/>
        <v>0</v>
      </c>
      <c r="H99" s="57">
        <f t="shared" si="20"/>
        <v>0</v>
      </c>
      <c r="I99" s="57">
        <f t="shared" si="20"/>
        <v>87</v>
      </c>
      <c r="J99" s="60" t="s">
        <v>35</v>
      </c>
    </row>
    <row r="100" spans="1:10">
      <c r="A100" s="49" t="s">
        <v>38</v>
      </c>
      <c r="B100" s="41" t="s">
        <v>39</v>
      </c>
      <c r="C100" s="39" t="s">
        <v>35</v>
      </c>
      <c r="D100" s="40">
        <f t="shared" ref="D100:I100" si="21">+D96+D99</f>
        <v>30</v>
      </c>
      <c r="E100" s="47">
        <f t="shared" si="21"/>
        <v>250.5</v>
      </c>
      <c r="F100" s="47">
        <f t="shared" si="21"/>
        <v>100.5</v>
      </c>
      <c r="G100" s="47">
        <f t="shared" si="21"/>
        <v>0</v>
      </c>
      <c r="H100" s="47">
        <f t="shared" si="21"/>
        <v>21</v>
      </c>
      <c r="I100" s="47">
        <f t="shared" si="21"/>
        <v>129</v>
      </c>
      <c r="J100" s="42" t="s">
        <v>35</v>
      </c>
    </row>
    <row r="101" spans="1:10">
      <c r="A101" s="3"/>
      <c r="B101" s="3"/>
      <c r="C101" s="17"/>
      <c r="D101" s="3"/>
      <c r="E101" s="3"/>
      <c r="F101" s="3"/>
      <c r="G101" s="3"/>
      <c r="H101" s="3"/>
      <c r="I101" s="3"/>
      <c r="J101" s="3"/>
    </row>
    <row r="102" spans="1:10">
      <c r="A102" s="3"/>
      <c r="B102" s="3"/>
      <c r="C102" s="17"/>
      <c r="D102" s="3"/>
      <c r="E102" s="3"/>
      <c r="F102" s="3"/>
      <c r="G102" s="3"/>
      <c r="H102" s="3"/>
      <c r="I102" s="3"/>
      <c r="J102" s="3"/>
    </row>
    <row r="103" spans="1:10">
      <c r="A103" s="807" t="s">
        <v>7</v>
      </c>
      <c r="B103" s="808" t="s">
        <v>8</v>
      </c>
      <c r="C103" s="808" t="s">
        <v>9</v>
      </c>
      <c r="D103" s="809" t="s">
        <v>10</v>
      </c>
      <c r="E103" s="809" t="s">
        <v>11</v>
      </c>
      <c r="F103" s="799" t="s">
        <v>12</v>
      </c>
      <c r="G103" s="799"/>
      <c r="H103" s="799"/>
      <c r="I103" s="799"/>
      <c r="J103" s="813" t="s">
        <v>13</v>
      </c>
    </row>
    <row r="104" spans="1:10">
      <c r="A104" s="816"/>
      <c r="B104" s="817"/>
      <c r="C104" s="817"/>
      <c r="D104" s="809"/>
      <c r="E104" s="809"/>
      <c r="F104" s="809" t="s">
        <v>14</v>
      </c>
      <c r="G104" s="809" t="s">
        <v>15</v>
      </c>
      <c r="H104" s="799" t="s">
        <v>16</v>
      </c>
      <c r="I104" s="799"/>
      <c r="J104" s="813"/>
    </row>
    <row r="105" spans="1:10" ht="27.6">
      <c r="A105" s="816"/>
      <c r="B105" s="817"/>
      <c r="C105" s="817"/>
      <c r="D105" s="810"/>
      <c r="E105" s="810"/>
      <c r="F105" s="810"/>
      <c r="G105" s="810"/>
      <c r="H105" s="286" t="s">
        <v>17</v>
      </c>
      <c r="I105" s="286" t="s">
        <v>18</v>
      </c>
      <c r="J105" s="814"/>
    </row>
    <row r="106" spans="1:10">
      <c r="A106" s="815" t="s">
        <v>74</v>
      </c>
      <c r="B106" s="815"/>
      <c r="C106" s="815"/>
      <c r="D106" s="815"/>
      <c r="E106" s="815"/>
      <c r="F106" s="815"/>
      <c r="G106" s="815"/>
      <c r="H106" s="815"/>
      <c r="I106" s="815"/>
      <c r="J106" s="815"/>
    </row>
    <row r="107" spans="1:10">
      <c r="A107" s="289">
        <v>1</v>
      </c>
      <c r="B107" s="22" t="s">
        <v>75</v>
      </c>
      <c r="C107" s="13" t="s">
        <v>72</v>
      </c>
      <c r="D107" s="12">
        <v>4</v>
      </c>
      <c r="E107" s="14">
        <f t="shared" ref="E107:E111" si="22">SUM(F107:I107)</f>
        <v>27</v>
      </c>
      <c r="F107" s="12">
        <v>12</v>
      </c>
      <c r="G107" s="14">
        <v>0</v>
      </c>
      <c r="H107" s="12">
        <v>0</v>
      </c>
      <c r="I107" s="14">
        <v>15</v>
      </c>
      <c r="J107" s="13" t="s">
        <v>24</v>
      </c>
    </row>
    <row r="108" spans="1:10">
      <c r="A108" s="289">
        <v>2</v>
      </c>
      <c r="B108" s="22" t="s">
        <v>76</v>
      </c>
      <c r="C108" s="13" t="s">
        <v>72</v>
      </c>
      <c r="D108" s="12">
        <v>4</v>
      </c>
      <c r="E108" s="14">
        <f>SUM(F108:I108)</f>
        <v>33</v>
      </c>
      <c r="F108" s="12">
        <v>12</v>
      </c>
      <c r="G108" s="14">
        <v>0</v>
      </c>
      <c r="H108" s="12">
        <v>0</v>
      </c>
      <c r="I108" s="14">
        <v>21</v>
      </c>
      <c r="J108" s="13" t="s">
        <v>27</v>
      </c>
    </row>
    <row r="109" spans="1:10">
      <c r="A109" s="289">
        <v>3</v>
      </c>
      <c r="B109" s="22" t="s">
        <v>132</v>
      </c>
      <c r="C109" s="13" t="s">
        <v>72</v>
      </c>
      <c r="D109" s="12">
        <v>4</v>
      </c>
      <c r="E109" s="14">
        <f t="shared" si="22"/>
        <v>30</v>
      </c>
      <c r="F109" s="12">
        <v>12</v>
      </c>
      <c r="G109" s="14">
        <v>0</v>
      </c>
      <c r="H109" s="12">
        <v>0</v>
      </c>
      <c r="I109" s="14">
        <v>18</v>
      </c>
      <c r="J109" s="13" t="s">
        <v>27</v>
      </c>
    </row>
    <row r="110" spans="1:10">
      <c r="A110" s="289">
        <v>4</v>
      </c>
      <c r="B110" s="22" t="s">
        <v>77</v>
      </c>
      <c r="C110" s="13" t="s">
        <v>72</v>
      </c>
      <c r="D110" s="12">
        <v>4</v>
      </c>
      <c r="E110" s="14">
        <f t="shared" si="22"/>
        <v>30</v>
      </c>
      <c r="F110" s="12">
        <v>12</v>
      </c>
      <c r="G110" s="14">
        <v>0</v>
      </c>
      <c r="H110" s="12">
        <v>0</v>
      </c>
      <c r="I110" s="14">
        <v>18</v>
      </c>
      <c r="J110" s="13" t="s">
        <v>27</v>
      </c>
    </row>
    <row r="111" spans="1:10">
      <c r="A111" s="289">
        <v>5</v>
      </c>
      <c r="B111" s="22" t="s">
        <v>78</v>
      </c>
      <c r="C111" s="13" t="s">
        <v>72</v>
      </c>
      <c r="D111" s="12">
        <v>2</v>
      </c>
      <c r="E111" s="14">
        <f t="shared" si="22"/>
        <v>18</v>
      </c>
      <c r="F111" s="12">
        <v>9</v>
      </c>
      <c r="G111" s="14">
        <v>0</v>
      </c>
      <c r="H111" s="12">
        <v>0</v>
      </c>
      <c r="I111" s="14">
        <v>9</v>
      </c>
      <c r="J111" s="13" t="s">
        <v>27</v>
      </c>
    </row>
    <row r="112" spans="1:10">
      <c r="A112" s="41" t="s">
        <v>29</v>
      </c>
      <c r="B112" s="39" t="s">
        <v>79</v>
      </c>
      <c r="C112" s="39" t="s">
        <v>35</v>
      </c>
      <c r="D112" s="40">
        <f t="shared" ref="D112:I112" si="23">SUM(D107:D111)</f>
        <v>18</v>
      </c>
      <c r="E112" s="40">
        <f t="shared" si="23"/>
        <v>138</v>
      </c>
      <c r="F112" s="40">
        <f t="shared" si="23"/>
        <v>57</v>
      </c>
      <c r="G112" s="40">
        <f t="shared" si="23"/>
        <v>0</v>
      </c>
      <c r="H112" s="40">
        <f t="shared" si="23"/>
        <v>0</v>
      </c>
      <c r="I112" s="40">
        <f t="shared" si="23"/>
        <v>81</v>
      </c>
      <c r="J112" s="42" t="s">
        <v>35</v>
      </c>
    </row>
    <row r="113" spans="1:10">
      <c r="A113" s="815" t="s">
        <v>80</v>
      </c>
      <c r="B113" s="815"/>
      <c r="C113" s="815"/>
      <c r="D113" s="815"/>
      <c r="E113" s="815"/>
      <c r="F113" s="815"/>
      <c r="G113" s="815"/>
      <c r="H113" s="815"/>
      <c r="I113" s="815"/>
      <c r="J113" s="815"/>
    </row>
    <row r="114" spans="1:10">
      <c r="A114" s="289">
        <v>1</v>
      </c>
      <c r="B114" s="23" t="s">
        <v>81</v>
      </c>
      <c r="C114" s="13" t="s">
        <v>72</v>
      </c>
      <c r="D114" s="12">
        <v>3</v>
      </c>
      <c r="E114" s="14">
        <f t="shared" ref="E114:E118" si="24">SUM(F114:I114)</f>
        <v>24</v>
      </c>
      <c r="F114" s="12">
        <v>9</v>
      </c>
      <c r="G114" s="14">
        <v>0</v>
      </c>
      <c r="H114" s="12">
        <v>0</v>
      </c>
      <c r="I114" s="14">
        <v>15</v>
      </c>
      <c r="J114" s="13" t="s">
        <v>27</v>
      </c>
    </row>
    <row r="115" spans="1:10">
      <c r="A115" s="289">
        <v>2</v>
      </c>
      <c r="B115" s="22" t="s">
        <v>82</v>
      </c>
      <c r="C115" s="13" t="s">
        <v>72</v>
      </c>
      <c r="D115" s="12">
        <v>4</v>
      </c>
      <c r="E115" s="14">
        <f t="shared" si="24"/>
        <v>30</v>
      </c>
      <c r="F115" s="12">
        <v>9</v>
      </c>
      <c r="G115" s="14">
        <v>0</v>
      </c>
      <c r="H115" s="12">
        <v>0</v>
      </c>
      <c r="I115" s="14">
        <v>21</v>
      </c>
      <c r="J115" s="13" t="s">
        <v>24</v>
      </c>
    </row>
    <row r="116" spans="1:10">
      <c r="A116" s="289">
        <v>3</v>
      </c>
      <c r="B116" s="22" t="s">
        <v>83</v>
      </c>
      <c r="C116" s="13" t="s">
        <v>72</v>
      </c>
      <c r="D116" s="12">
        <v>3</v>
      </c>
      <c r="E116" s="14">
        <f t="shared" si="24"/>
        <v>30</v>
      </c>
      <c r="F116" s="12">
        <v>9</v>
      </c>
      <c r="G116" s="14">
        <v>0</v>
      </c>
      <c r="H116" s="12">
        <v>0</v>
      </c>
      <c r="I116" s="14">
        <v>21</v>
      </c>
      <c r="J116" s="13" t="s">
        <v>27</v>
      </c>
    </row>
    <row r="117" spans="1:10">
      <c r="A117" s="289">
        <v>4</v>
      </c>
      <c r="B117" s="22" t="s">
        <v>84</v>
      </c>
      <c r="C117" s="13" t="s">
        <v>72</v>
      </c>
      <c r="D117" s="12">
        <v>4</v>
      </c>
      <c r="E117" s="14">
        <f t="shared" si="24"/>
        <v>30</v>
      </c>
      <c r="F117" s="12">
        <v>9</v>
      </c>
      <c r="G117" s="14">
        <v>0</v>
      </c>
      <c r="H117" s="12">
        <v>0</v>
      </c>
      <c r="I117" s="14">
        <v>21</v>
      </c>
      <c r="J117" s="13" t="s">
        <v>27</v>
      </c>
    </row>
    <row r="118" spans="1:10">
      <c r="A118" s="289">
        <v>5</v>
      </c>
      <c r="B118" s="23" t="s">
        <v>85</v>
      </c>
      <c r="C118" s="13" t="s">
        <v>72</v>
      </c>
      <c r="D118" s="12">
        <v>4</v>
      </c>
      <c r="E118" s="14">
        <f t="shared" si="24"/>
        <v>27</v>
      </c>
      <c r="F118" s="12">
        <v>12</v>
      </c>
      <c r="G118" s="14">
        <v>0</v>
      </c>
      <c r="H118" s="12">
        <v>0</v>
      </c>
      <c r="I118" s="14">
        <v>15</v>
      </c>
      <c r="J118" s="13" t="s">
        <v>27</v>
      </c>
    </row>
    <row r="119" spans="1:10">
      <c r="A119" s="41" t="s">
        <v>29</v>
      </c>
      <c r="B119" s="39" t="s">
        <v>79</v>
      </c>
      <c r="C119" s="39" t="s">
        <v>35</v>
      </c>
      <c r="D119" s="40">
        <f t="shared" ref="D119:I119" si="25">SUM(D114:D118)</f>
        <v>18</v>
      </c>
      <c r="E119" s="40">
        <f t="shared" si="25"/>
        <v>141</v>
      </c>
      <c r="F119" s="40">
        <f t="shared" si="25"/>
        <v>48</v>
      </c>
      <c r="G119" s="40">
        <f t="shared" si="25"/>
        <v>0</v>
      </c>
      <c r="H119" s="40">
        <f t="shared" si="25"/>
        <v>0</v>
      </c>
      <c r="I119" s="40">
        <f t="shared" si="25"/>
        <v>93</v>
      </c>
      <c r="J119" s="42" t="s">
        <v>35</v>
      </c>
    </row>
    <row r="121" spans="1:10">
      <c r="A121" s="3"/>
      <c r="B121" s="3"/>
      <c r="C121" s="17"/>
      <c r="D121" s="3"/>
      <c r="E121" s="3"/>
      <c r="F121" s="3"/>
      <c r="G121" s="3"/>
      <c r="H121" s="3"/>
      <c r="I121" s="3"/>
      <c r="J121" s="3"/>
    </row>
    <row r="122" spans="1:10">
      <c r="A122" s="3"/>
      <c r="B122" s="3"/>
      <c r="C122" s="3"/>
      <c r="D122" s="3"/>
      <c r="E122" s="3"/>
      <c r="F122" s="3"/>
      <c r="G122" s="3"/>
      <c r="H122" s="5" t="s">
        <v>66</v>
      </c>
      <c r="I122" s="3"/>
      <c r="J122" s="5" t="s">
        <v>86</v>
      </c>
    </row>
    <row r="123" spans="1:10">
      <c r="A123" s="807" t="s">
        <v>7</v>
      </c>
      <c r="B123" s="808" t="s">
        <v>8</v>
      </c>
      <c r="C123" s="808" t="s">
        <v>9</v>
      </c>
      <c r="D123" s="809" t="s">
        <v>10</v>
      </c>
      <c r="E123" s="809" t="s">
        <v>11</v>
      </c>
      <c r="F123" s="799" t="s">
        <v>12</v>
      </c>
      <c r="G123" s="799"/>
      <c r="H123" s="799"/>
      <c r="I123" s="799"/>
      <c r="J123" s="813" t="s">
        <v>13</v>
      </c>
    </row>
    <row r="124" spans="1:10">
      <c r="A124" s="816"/>
      <c r="B124" s="817"/>
      <c r="C124" s="817"/>
      <c r="D124" s="809"/>
      <c r="E124" s="809"/>
      <c r="F124" s="809" t="s">
        <v>14</v>
      </c>
      <c r="G124" s="809" t="s">
        <v>15</v>
      </c>
      <c r="H124" s="799" t="s">
        <v>16</v>
      </c>
      <c r="I124" s="799"/>
      <c r="J124" s="813"/>
    </row>
    <row r="125" spans="1:10" ht="27.6">
      <c r="A125" s="816"/>
      <c r="B125" s="817"/>
      <c r="C125" s="817"/>
      <c r="D125" s="810"/>
      <c r="E125" s="810"/>
      <c r="F125" s="810"/>
      <c r="G125" s="810"/>
      <c r="H125" s="286" t="s">
        <v>17</v>
      </c>
      <c r="I125" s="286" t="s">
        <v>18</v>
      </c>
      <c r="J125" s="814"/>
    </row>
    <row r="126" spans="1:10">
      <c r="A126" s="815" t="s">
        <v>19</v>
      </c>
      <c r="B126" s="815"/>
      <c r="C126" s="815"/>
      <c r="D126" s="815"/>
      <c r="E126" s="815"/>
      <c r="F126" s="815"/>
      <c r="G126" s="815"/>
      <c r="H126" s="815"/>
      <c r="I126" s="815"/>
      <c r="J126" s="815"/>
    </row>
    <row r="127" spans="1:10">
      <c r="A127" s="287">
        <v>1</v>
      </c>
      <c r="B127" s="25" t="s">
        <v>87</v>
      </c>
      <c r="C127" s="288" t="s">
        <v>29</v>
      </c>
      <c r="D127" s="288">
        <v>4</v>
      </c>
      <c r="E127" s="288">
        <f>SUM(F127:I127)</f>
        <v>30</v>
      </c>
      <c r="F127" s="288">
        <v>9</v>
      </c>
      <c r="G127" s="288">
        <v>0</v>
      </c>
      <c r="H127" s="288">
        <v>0</v>
      </c>
      <c r="I127" s="288">
        <v>21</v>
      </c>
      <c r="J127" s="48" t="s">
        <v>24</v>
      </c>
    </row>
    <row r="128" spans="1:10">
      <c r="A128" s="287">
        <v>2</v>
      </c>
      <c r="B128" s="11" t="s">
        <v>88</v>
      </c>
      <c r="C128" s="12" t="s">
        <v>29</v>
      </c>
      <c r="D128" s="12">
        <v>1</v>
      </c>
      <c r="E128" s="12">
        <f t="shared" ref="E128" si="26">SUM(F128:I128)</f>
        <v>9</v>
      </c>
      <c r="F128" s="12">
        <v>0</v>
      </c>
      <c r="G128" s="12">
        <v>9</v>
      </c>
      <c r="H128" s="12">
        <v>0</v>
      </c>
      <c r="I128" s="12">
        <v>0</v>
      </c>
      <c r="J128" s="13" t="s">
        <v>27</v>
      </c>
    </row>
    <row r="129" spans="1:11">
      <c r="A129" s="41" t="s">
        <v>21</v>
      </c>
      <c r="B129" s="39" t="s">
        <v>34</v>
      </c>
      <c r="C129" s="51" t="s">
        <v>35</v>
      </c>
      <c r="D129" s="40">
        <f t="shared" ref="D129:I129" si="27">SUM(D127:D128)</f>
        <v>5</v>
      </c>
      <c r="E129" s="40">
        <f t="shared" si="27"/>
        <v>39</v>
      </c>
      <c r="F129" s="40">
        <f t="shared" si="27"/>
        <v>9</v>
      </c>
      <c r="G129" s="40">
        <f t="shared" si="27"/>
        <v>9</v>
      </c>
      <c r="H129" s="40">
        <f t="shared" si="27"/>
        <v>0</v>
      </c>
      <c r="I129" s="40">
        <f t="shared" si="27"/>
        <v>21</v>
      </c>
      <c r="J129" s="42" t="s">
        <v>35</v>
      </c>
    </row>
    <row r="130" spans="1:11">
      <c r="A130" s="815" t="s">
        <v>36</v>
      </c>
      <c r="B130" s="815"/>
      <c r="C130" s="815"/>
      <c r="D130" s="815"/>
      <c r="E130" s="815"/>
      <c r="F130" s="815"/>
      <c r="G130" s="815"/>
      <c r="H130" s="815"/>
      <c r="I130" s="815"/>
      <c r="J130" s="815"/>
    </row>
    <row r="131" spans="1:11" ht="41.4">
      <c r="A131" s="287">
        <v>1</v>
      </c>
      <c r="B131" s="20" t="s">
        <v>71</v>
      </c>
      <c r="C131" s="12" t="s">
        <v>72</v>
      </c>
      <c r="D131" s="12">
        <f t="shared" ref="D131:I131" si="28">(D146+D154)/2</f>
        <v>25</v>
      </c>
      <c r="E131" s="12">
        <f t="shared" si="28"/>
        <v>148.5</v>
      </c>
      <c r="F131" s="12">
        <f t="shared" si="28"/>
        <v>51</v>
      </c>
      <c r="G131" s="12">
        <f t="shared" si="28"/>
        <v>0</v>
      </c>
      <c r="H131" s="12">
        <f t="shared" si="28"/>
        <v>0</v>
      </c>
      <c r="I131" s="12">
        <f t="shared" si="28"/>
        <v>97.5</v>
      </c>
      <c r="J131" s="13" t="s">
        <v>73</v>
      </c>
    </row>
    <row r="132" spans="1:11" ht="15.6">
      <c r="A132" s="49" t="s">
        <v>29</v>
      </c>
      <c r="B132" s="41" t="s">
        <v>37</v>
      </c>
      <c r="C132" s="39" t="s">
        <v>35</v>
      </c>
      <c r="D132" s="40">
        <f t="shared" ref="D132:I132" si="29">SUM(D131:D131)</f>
        <v>25</v>
      </c>
      <c r="E132" s="40">
        <f t="shared" si="29"/>
        <v>148.5</v>
      </c>
      <c r="F132" s="40">
        <f t="shared" si="29"/>
        <v>51</v>
      </c>
      <c r="G132" s="40">
        <f t="shared" si="29"/>
        <v>0</v>
      </c>
      <c r="H132" s="40">
        <f t="shared" si="29"/>
        <v>0</v>
      </c>
      <c r="I132" s="40">
        <f t="shared" si="29"/>
        <v>97.5</v>
      </c>
      <c r="J132" s="42" t="s">
        <v>35</v>
      </c>
    </row>
    <row r="133" spans="1:11">
      <c r="A133" s="50" t="s">
        <v>38</v>
      </c>
      <c r="B133" s="43" t="s">
        <v>39</v>
      </c>
      <c r="C133" s="44" t="s">
        <v>35</v>
      </c>
      <c r="D133" s="45">
        <f>+D129+D132</f>
        <v>30</v>
      </c>
      <c r="E133" s="45">
        <f>+E129+E132</f>
        <v>187.5</v>
      </c>
      <c r="F133" s="45">
        <f t="shared" ref="F133:I133" si="30">+F129+F132</f>
        <v>60</v>
      </c>
      <c r="G133" s="45">
        <f t="shared" si="30"/>
        <v>9</v>
      </c>
      <c r="H133" s="45">
        <f t="shared" si="30"/>
        <v>0</v>
      </c>
      <c r="I133" s="45">
        <f t="shared" si="30"/>
        <v>118.5</v>
      </c>
      <c r="J133" s="121" t="s">
        <v>35</v>
      </c>
    </row>
    <row r="134" spans="1:11">
      <c r="A134" s="3"/>
      <c r="B134" s="3"/>
      <c r="C134" s="17"/>
      <c r="D134" s="3"/>
      <c r="E134" s="3"/>
      <c r="F134" s="3"/>
      <c r="G134" s="3"/>
      <c r="H134" s="3"/>
      <c r="I134" s="3"/>
      <c r="J134" s="3"/>
    </row>
    <row r="135" spans="1:11">
      <c r="A135" s="3"/>
      <c r="B135" s="3"/>
      <c r="C135" s="17"/>
      <c r="D135" s="3"/>
      <c r="E135" s="3"/>
      <c r="F135" s="3"/>
      <c r="G135" s="3"/>
      <c r="H135" s="3"/>
      <c r="I135" s="3"/>
      <c r="J135" s="3"/>
    </row>
    <row r="136" spans="1:11">
      <c r="A136" s="807" t="s">
        <v>7</v>
      </c>
      <c r="B136" s="808" t="s">
        <v>8</v>
      </c>
      <c r="C136" s="808" t="s">
        <v>9</v>
      </c>
      <c r="D136" s="809" t="s">
        <v>10</v>
      </c>
      <c r="E136" s="809" t="s">
        <v>11</v>
      </c>
      <c r="F136" s="799" t="s">
        <v>12</v>
      </c>
      <c r="G136" s="799"/>
      <c r="H136" s="799"/>
      <c r="I136" s="799"/>
      <c r="J136" s="813" t="s">
        <v>13</v>
      </c>
    </row>
    <row r="137" spans="1:11">
      <c r="A137" s="816"/>
      <c r="B137" s="817"/>
      <c r="C137" s="817"/>
      <c r="D137" s="809"/>
      <c r="E137" s="809"/>
      <c r="F137" s="809" t="s">
        <v>14</v>
      </c>
      <c r="G137" s="809" t="s">
        <v>15</v>
      </c>
      <c r="H137" s="799" t="s">
        <v>16</v>
      </c>
      <c r="I137" s="799"/>
      <c r="J137" s="813"/>
    </row>
    <row r="138" spans="1:11" ht="27.6">
      <c r="A138" s="816"/>
      <c r="B138" s="817"/>
      <c r="C138" s="817"/>
      <c r="D138" s="810"/>
      <c r="E138" s="810"/>
      <c r="F138" s="810"/>
      <c r="G138" s="810"/>
      <c r="H138" s="286" t="s">
        <v>17</v>
      </c>
      <c r="I138" s="286" t="s">
        <v>18</v>
      </c>
      <c r="J138" s="814"/>
    </row>
    <row r="139" spans="1:11">
      <c r="A139" s="815" t="s">
        <v>74</v>
      </c>
      <c r="B139" s="815"/>
      <c r="C139" s="815"/>
      <c r="D139" s="815"/>
      <c r="E139" s="815"/>
      <c r="F139" s="815"/>
      <c r="G139" s="815"/>
      <c r="H139" s="815"/>
      <c r="I139" s="815"/>
      <c r="J139" s="815"/>
      <c r="K139" s="120"/>
    </row>
    <row r="140" spans="1:11">
      <c r="A140" s="289">
        <v>1</v>
      </c>
      <c r="B140" s="22" t="s">
        <v>89</v>
      </c>
      <c r="C140" s="13" t="s">
        <v>72</v>
      </c>
      <c r="D140" s="12">
        <v>4</v>
      </c>
      <c r="E140" s="14">
        <f t="shared" ref="E140:E145" si="31">SUM(F140:I140)</f>
        <v>30</v>
      </c>
      <c r="F140" s="12">
        <v>9</v>
      </c>
      <c r="G140" s="14">
        <v>0</v>
      </c>
      <c r="H140" s="12">
        <v>0</v>
      </c>
      <c r="I140" s="14">
        <v>21</v>
      </c>
      <c r="J140" s="13" t="s">
        <v>27</v>
      </c>
      <c r="K140" s="120"/>
    </row>
    <row r="141" spans="1:11">
      <c r="A141" s="289">
        <v>2</v>
      </c>
      <c r="B141" s="22" t="s">
        <v>90</v>
      </c>
      <c r="C141" s="13" t="s">
        <v>72</v>
      </c>
      <c r="D141" s="12">
        <v>4</v>
      </c>
      <c r="E141" s="14">
        <f t="shared" si="31"/>
        <v>30</v>
      </c>
      <c r="F141" s="12">
        <v>12</v>
      </c>
      <c r="G141" s="14">
        <v>0</v>
      </c>
      <c r="H141" s="12">
        <v>0</v>
      </c>
      <c r="I141" s="14">
        <v>18</v>
      </c>
      <c r="J141" s="13" t="s">
        <v>27</v>
      </c>
      <c r="K141" s="120"/>
    </row>
    <row r="142" spans="1:11">
      <c r="A142" s="289">
        <v>3</v>
      </c>
      <c r="B142" s="22" t="s">
        <v>91</v>
      </c>
      <c r="C142" s="13" t="s">
        <v>72</v>
      </c>
      <c r="D142" s="12">
        <v>4</v>
      </c>
      <c r="E142" s="14">
        <f t="shared" si="31"/>
        <v>30</v>
      </c>
      <c r="F142" s="12">
        <v>9</v>
      </c>
      <c r="G142" s="14">
        <v>0</v>
      </c>
      <c r="H142" s="12">
        <v>0</v>
      </c>
      <c r="I142" s="14">
        <v>21</v>
      </c>
      <c r="J142" s="13" t="s">
        <v>27</v>
      </c>
      <c r="K142" s="120"/>
    </row>
    <row r="143" spans="1:11">
      <c r="A143" s="289">
        <v>4</v>
      </c>
      <c r="B143" s="26" t="s">
        <v>68</v>
      </c>
      <c r="C143" s="13" t="s">
        <v>72</v>
      </c>
      <c r="D143" s="12">
        <v>4</v>
      </c>
      <c r="E143" s="14">
        <f t="shared" si="31"/>
        <v>30</v>
      </c>
      <c r="F143" s="12">
        <v>12</v>
      </c>
      <c r="G143" s="14">
        <v>0</v>
      </c>
      <c r="H143" s="12">
        <v>0</v>
      </c>
      <c r="I143" s="14">
        <v>18</v>
      </c>
      <c r="J143" s="13" t="s">
        <v>24</v>
      </c>
      <c r="K143" s="120"/>
    </row>
    <row r="144" spans="1:11">
      <c r="A144" s="289">
        <v>5</v>
      </c>
      <c r="B144" s="22" t="s">
        <v>93</v>
      </c>
      <c r="C144" s="13" t="s">
        <v>72</v>
      </c>
      <c r="D144" s="12">
        <v>3</v>
      </c>
      <c r="E144" s="14">
        <f t="shared" si="31"/>
        <v>30</v>
      </c>
      <c r="F144" s="12">
        <v>9</v>
      </c>
      <c r="G144" s="14">
        <v>0</v>
      </c>
      <c r="H144" s="12">
        <v>0</v>
      </c>
      <c r="I144" s="14">
        <v>21</v>
      </c>
      <c r="J144" s="13" t="s">
        <v>24</v>
      </c>
      <c r="K144" s="120"/>
    </row>
    <row r="145" spans="1:11">
      <c r="A145" s="289">
        <v>6</v>
      </c>
      <c r="B145" s="23" t="s">
        <v>94</v>
      </c>
      <c r="C145" s="13" t="s">
        <v>95</v>
      </c>
      <c r="D145" s="12">
        <v>6</v>
      </c>
      <c r="E145" s="14">
        <f t="shared" si="31"/>
        <v>0</v>
      </c>
      <c r="F145" s="12">
        <v>0</v>
      </c>
      <c r="G145" s="14">
        <v>0</v>
      </c>
      <c r="H145" s="12">
        <v>0</v>
      </c>
      <c r="I145" s="14">
        <v>0</v>
      </c>
      <c r="J145" s="13" t="s">
        <v>27</v>
      </c>
      <c r="K145" s="120"/>
    </row>
    <row r="146" spans="1:11">
      <c r="A146" s="41" t="s">
        <v>29</v>
      </c>
      <c r="B146" s="39" t="s">
        <v>79</v>
      </c>
      <c r="C146" s="39" t="s">
        <v>35</v>
      </c>
      <c r="D146" s="40">
        <f t="shared" ref="D146:I146" si="32">SUM(D140:D145)</f>
        <v>25</v>
      </c>
      <c r="E146" s="40">
        <f t="shared" si="32"/>
        <v>150</v>
      </c>
      <c r="F146" s="40">
        <f t="shared" si="32"/>
        <v>51</v>
      </c>
      <c r="G146" s="40">
        <f t="shared" si="32"/>
        <v>0</v>
      </c>
      <c r="H146" s="40">
        <f t="shared" si="32"/>
        <v>0</v>
      </c>
      <c r="I146" s="40">
        <f t="shared" si="32"/>
        <v>99</v>
      </c>
      <c r="J146" s="42" t="s">
        <v>35</v>
      </c>
    </row>
    <row r="147" spans="1:11">
      <c r="A147" s="815" t="s">
        <v>80</v>
      </c>
      <c r="B147" s="815"/>
      <c r="C147" s="815"/>
      <c r="D147" s="815"/>
      <c r="E147" s="815"/>
      <c r="F147" s="815"/>
      <c r="G147" s="815"/>
      <c r="H147" s="815"/>
      <c r="I147" s="815"/>
      <c r="J147" s="815"/>
      <c r="K147" s="120"/>
    </row>
    <row r="148" spans="1:11">
      <c r="A148" s="289">
        <v>1</v>
      </c>
      <c r="B148" s="23" t="s">
        <v>96</v>
      </c>
      <c r="C148" s="13" t="s">
        <v>72</v>
      </c>
      <c r="D148" s="12">
        <v>3</v>
      </c>
      <c r="E148" s="14">
        <f t="shared" ref="E148:E153" si="33">SUM(F148:I148)</f>
        <v>30</v>
      </c>
      <c r="F148" s="12">
        <v>9</v>
      </c>
      <c r="G148" s="14">
        <v>0</v>
      </c>
      <c r="H148" s="12">
        <v>0</v>
      </c>
      <c r="I148" s="14">
        <v>21</v>
      </c>
      <c r="J148" s="13" t="s">
        <v>27</v>
      </c>
      <c r="K148" s="120"/>
    </row>
    <row r="149" spans="1:11">
      <c r="A149" s="289">
        <v>2</v>
      </c>
      <c r="B149" s="22" t="s">
        <v>97</v>
      </c>
      <c r="C149" s="13" t="s">
        <v>72</v>
      </c>
      <c r="D149" s="12">
        <v>4</v>
      </c>
      <c r="E149" s="14">
        <f t="shared" si="33"/>
        <v>30</v>
      </c>
      <c r="F149" s="12">
        <v>12</v>
      </c>
      <c r="G149" s="14">
        <v>0</v>
      </c>
      <c r="H149" s="12">
        <v>0</v>
      </c>
      <c r="I149" s="14">
        <v>18</v>
      </c>
      <c r="J149" s="13" t="s">
        <v>24</v>
      </c>
      <c r="K149" s="120"/>
    </row>
    <row r="150" spans="1:11">
      <c r="A150" s="289">
        <v>3</v>
      </c>
      <c r="B150" s="23" t="s">
        <v>98</v>
      </c>
      <c r="C150" s="13" t="s">
        <v>72</v>
      </c>
      <c r="D150" s="12">
        <v>4</v>
      </c>
      <c r="E150" s="14">
        <f t="shared" si="33"/>
        <v>27</v>
      </c>
      <c r="F150" s="12">
        <v>12</v>
      </c>
      <c r="G150" s="14">
        <v>0</v>
      </c>
      <c r="H150" s="12">
        <v>0</v>
      </c>
      <c r="I150" s="14">
        <v>15</v>
      </c>
      <c r="J150" s="13" t="s">
        <v>27</v>
      </c>
      <c r="K150" s="120"/>
    </row>
    <row r="151" spans="1:11">
      <c r="A151" s="289">
        <v>4</v>
      </c>
      <c r="B151" s="22" t="s">
        <v>92</v>
      </c>
      <c r="C151" s="13" t="s">
        <v>72</v>
      </c>
      <c r="D151" s="12">
        <v>4</v>
      </c>
      <c r="E151" s="14">
        <f t="shared" si="33"/>
        <v>30</v>
      </c>
      <c r="F151" s="12">
        <v>9</v>
      </c>
      <c r="G151" s="14">
        <v>0</v>
      </c>
      <c r="H151" s="12">
        <v>0</v>
      </c>
      <c r="I151" s="14">
        <v>21</v>
      </c>
      <c r="J151" s="13" t="s">
        <v>27</v>
      </c>
      <c r="K151" s="120"/>
    </row>
    <row r="152" spans="1:11">
      <c r="A152" s="289">
        <v>5</v>
      </c>
      <c r="B152" s="23" t="s">
        <v>100</v>
      </c>
      <c r="C152" s="13" t="s">
        <v>72</v>
      </c>
      <c r="D152" s="12">
        <v>4</v>
      </c>
      <c r="E152" s="14">
        <f t="shared" si="33"/>
        <v>30</v>
      </c>
      <c r="F152" s="12">
        <v>9</v>
      </c>
      <c r="G152" s="14">
        <v>0</v>
      </c>
      <c r="H152" s="12">
        <v>0</v>
      </c>
      <c r="I152" s="14">
        <v>21</v>
      </c>
      <c r="J152" s="13" t="s">
        <v>24</v>
      </c>
      <c r="K152" s="120"/>
    </row>
    <row r="153" spans="1:11">
      <c r="A153" s="289">
        <v>6</v>
      </c>
      <c r="B153" s="23" t="s">
        <v>94</v>
      </c>
      <c r="C153" s="13" t="s">
        <v>95</v>
      </c>
      <c r="D153" s="12">
        <v>6</v>
      </c>
      <c r="E153" s="14">
        <f t="shared" si="33"/>
        <v>0</v>
      </c>
      <c r="F153" s="12">
        <v>0</v>
      </c>
      <c r="G153" s="14">
        <v>0</v>
      </c>
      <c r="H153" s="12">
        <v>0</v>
      </c>
      <c r="I153" s="14">
        <v>0</v>
      </c>
      <c r="J153" s="13" t="s">
        <v>27</v>
      </c>
      <c r="K153" s="120"/>
    </row>
    <row r="154" spans="1:11">
      <c r="A154" s="41" t="s">
        <v>29</v>
      </c>
      <c r="B154" s="39" t="s">
        <v>79</v>
      </c>
      <c r="C154" s="39" t="s">
        <v>35</v>
      </c>
      <c r="D154" s="40">
        <f>SUM(D148:D153)</f>
        <v>25</v>
      </c>
      <c r="E154" s="40">
        <f t="shared" ref="E154:I154" si="34">SUM(E148:E153)</f>
        <v>147</v>
      </c>
      <c r="F154" s="40">
        <f t="shared" si="34"/>
        <v>51</v>
      </c>
      <c r="G154" s="40">
        <f t="shared" si="34"/>
        <v>0</v>
      </c>
      <c r="H154" s="40">
        <f t="shared" si="34"/>
        <v>0</v>
      </c>
      <c r="I154" s="40">
        <f t="shared" si="34"/>
        <v>96</v>
      </c>
      <c r="J154" s="42" t="s">
        <v>35</v>
      </c>
    </row>
    <row r="157" spans="1:11">
      <c r="A157" s="3"/>
      <c r="B157" s="3"/>
      <c r="C157" s="3"/>
      <c r="D157" s="3"/>
      <c r="E157" s="3"/>
      <c r="F157" s="3"/>
      <c r="G157" s="3"/>
      <c r="H157" s="5" t="s">
        <v>101</v>
      </c>
      <c r="I157" s="3"/>
      <c r="J157" s="5" t="s">
        <v>102</v>
      </c>
    </row>
    <row r="158" spans="1:11">
      <c r="A158" s="807" t="s">
        <v>7</v>
      </c>
      <c r="B158" s="808" t="s">
        <v>8</v>
      </c>
      <c r="C158" s="808" t="s">
        <v>9</v>
      </c>
      <c r="D158" s="809" t="s">
        <v>10</v>
      </c>
      <c r="E158" s="809" t="s">
        <v>11</v>
      </c>
      <c r="F158" s="799" t="s">
        <v>12</v>
      </c>
      <c r="G158" s="799"/>
      <c r="H158" s="799"/>
      <c r="I158" s="799"/>
      <c r="J158" s="813" t="s">
        <v>13</v>
      </c>
    </row>
    <row r="159" spans="1:11">
      <c r="A159" s="816"/>
      <c r="B159" s="817"/>
      <c r="C159" s="817"/>
      <c r="D159" s="809"/>
      <c r="E159" s="809"/>
      <c r="F159" s="809" t="s">
        <v>14</v>
      </c>
      <c r="G159" s="809" t="s">
        <v>15</v>
      </c>
      <c r="H159" s="799" t="s">
        <v>16</v>
      </c>
      <c r="I159" s="799"/>
      <c r="J159" s="813"/>
    </row>
    <row r="160" spans="1:11" ht="27.6">
      <c r="A160" s="816"/>
      <c r="B160" s="817"/>
      <c r="C160" s="817"/>
      <c r="D160" s="810"/>
      <c r="E160" s="810"/>
      <c r="F160" s="810"/>
      <c r="G160" s="810"/>
      <c r="H160" s="286" t="s">
        <v>17</v>
      </c>
      <c r="I160" s="286" t="s">
        <v>18</v>
      </c>
      <c r="J160" s="814"/>
    </row>
    <row r="161" spans="1:11">
      <c r="A161" s="815" t="s">
        <v>19</v>
      </c>
      <c r="B161" s="815"/>
      <c r="C161" s="815"/>
      <c r="D161" s="815"/>
      <c r="E161" s="815"/>
      <c r="F161" s="815"/>
      <c r="G161" s="815"/>
      <c r="H161" s="815"/>
      <c r="I161" s="815"/>
      <c r="J161" s="815"/>
    </row>
    <row r="162" spans="1:11">
      <c r="A162" s="289">
        <v>1</v>
      </c>
      <c r="B162" s="11" t="s">
        <v>103</v>
      </c>
      <c r="C162" s="14" t="s">
        <v>26</v>
      </c>
      <c r="D162" s="12">
        <v>2</v>
      </c>
      <c r="E162" s="14">
        <f t="shared" ref="E162" si="35">SUM(F162:I162)</f>
        <v>0</v>
      </c>
      <c r="F162" s="12">
        <v>0</v>
      </c>
      <c r="G162" s="14">
        <v>0</v>
      </c>
      <c r="H162" s="12">
        <v>0</v>
      </c>
      <c r="I162" s="14">
        <v>0</v>
      </c>
      <c r="J162" s="13" t="s">
        <v>24</v>
      </c>
    </row>
    <row r="163" spans="1:11">
      <c r="A163" s="41" t="s">
        <v>21</v>
      </c>
      <c r="B163" s="39" t="s">
        <v>34</v>
      </c>
      <c r="C163" s="39" t="s">
        <v>35</v>
      </c>
      <c r="D163" s="40">
        <f t="shared" ref="D163:I163" si="36">SUM(D162:D162)</f>
        <v>2</v>
      </c>
      <c r="E163" s="40">
        <f t="shared" si="36"/>
        <v>0</v>
      </c>
      <c r="F163" s="40">
        <f t="shared" si="36"/>
        <v>0</v>
      </c>
      <c r="G163" s="40">
        <f t="shared" si="36"/>
        <v>0</v>
      </c>
      <c r="H163" s="40">
        <f t="shared" si="36"/>
        <v>0</v>
      </c>
      <c r="I163" s="40">
        <f t="shared" si="36"/>
        <v>0</v>
      </c>
      <c r="J163" s="42" t="s">
        <v>35</v>
      </c>
    </row>
    <row r="164" spans="1:11">
      <c r="A164" s="815" t="s">
        <v>36</v>
      </c>
      <c r="B164" s="815"/>
      <c r="C164" s="815"/>
      <c r="D164" s="815"/>
      <c r="E164" s="815"/>
      <c r="F164" s="815"/>
      <c r="G164" s="815"/>
      <c r="H164" s="815"/>
      <c r="I164" s="815"/>
      <c r="J164" s="815"/>
    </row>
    <row r="165" spans="1:11" ht="41.4">
      <c r="A165" s="287">
        <v>1</v>
      </c>
      <c r="B165" s="20" t="s">
        <v>71</v>
      </c>
      <c r="C165" s="12" t="s">
        <v>72</v>
      </c>
      <c r="D165" s="21">
        <f t="shared" ref="D165:I165" si="37">(D183+D193)/2</f>
        <v>28</v>
      </c>
      <c r="E165" s="21">
        <f t="shared" si="37"/>
        <v>186</v>
      </c>
      <c r="F165" s="21">
        <f t="shared" si="37"/>
        <v>64.5</v>
      </c>
      <c r="G165" s="21">
        <f t="shared" si="37"/>
        <v>30</v>
      </c>
      <c r="H165" s="21">
        <f t="shared" si="37"/>
        <v>0</v>
      </c>
      <c r="I165" s="21">
        <f t="shared" si="37"/>
        <v>91.5</v>
      </c>
      <c r="J165" s="13" t="s">
        <v>73</v>
      </c>
    </row>
    <row r="166" spans="1:11" ht="15.6">
      <c r="A166" s="49" t="s">
        <v>29</v>
      </c>
      <c r="B166" s="41" t="s">
        <v>37</v>
      </c>
      <c r="C166" s="39" t="s">
        <v>35</v>
      </c>
      <c r="D166" s="47">
        <f t="shared" ref="D166:I166" si="38">SUM(D165:D165)</f>
        <v>28</v>
      </c>
      <c r="E166" s="47">
        <f t="shared" si="38"/>
        <v>186</v>
      </c>
      <c r="F166" s="47">
        <f t="shared" si="38"/>
        <v>64.5</v>
      </c>
      <c r="G166" s="47">
        <f t="shared" si="38"/>
        <v>30</v>
      </c>
      <c r="H166" s="47">
        <f t="shared" si="38"/>
        <v>0</v>
      </c>
      <c r="I166" s="47">
        <f t="shared" si="38"/>
        <v>91.5</v>
      </c>
      <c r="J166" s="42" t="s">
        <v>35</v>
      </c>
    </row>
    <row r="167" spans="1:11">
      <c r="A167" s="50" t="s">
        <v>38</v>
      </c>
      <c r="B167" s="43" t="s">
        <v>39</v>
      </c>
      <c r="C167" s="44" t="s">
        <v>35</v>
      </c>
      <c r="D167" s="45">
        <f t="shared" ref="D167:I167" si="39">+D163+D166</f>
        <v>30</v>
      </c>
      <c r="E167" s="46">
        <f t="shared" si="39"/>
        <v>186</v>
      </c>
      <c r="F167" s="46">
        <f t="shared" si="39"/>
        <v>64.5</v>
      </c>
      <c r="G167" s="46">
        <f t="shared" si="39"/>
        <v>30</v>
      </c>
      <c r="H167" s="46">
        <f t="shared" si="39"/>
        <v>0</v>
      </c>
      <c r="I167" s="46">
        <f t="shared" si="39"/>
        <v>91.5</v>
      </c>
      <c r="J167" s="121" t="s">
        <v>35</v>
      </c>
    </row>
    <row r="168" spans="1:11">
      <c r="A168" s="3"/>
      <c r="B168" s="3"/>
      <c r="C168" s="17"/>
      <c r="D168" s="3"/>
      <c r="E168" s="3"/>
      <c r="F168" s="3"/>
      <c r="G168" s="3"/>
      <c r="H168" s="3"/>
      <c r="I168" s="3"/>
      <c r="J168" s="3"/>
    </row>
    <row r="169" spans="1:11">
      <c r="A169" s="3"/>
      <c r="B169" s="3"/>
      <c r="C169" s="17"/>
      <c r="D169" s="3"/>
      <c r="E169" s="3"/>
      <c r="F169" s="3"/>
      <c r="G169" s="3"/>
      <c r="H169" s="3"/>
      <c r="I169" s="3"/>
      <c r="J169" s="3"/>
    </row>
    <row r="170" spans="1:11">
      <c r="A170" s="3"/>
      <c r="B170" s="3"/>
      <c r="C170" s="17"/>
      <c r="D170" s="3"/>
      <c r="E170" s="3"/>
      <c r="F170" s="3"/>
      <c r="G170" s="3"/>
      <c r="H170" s="3"/>
      <c r="I170" s="3"/>
      <c r="J170" s="3"/>
    </row>
    <row r="171" spans="1:11">
      <c r="A171" s="807" t="s">
        <v>7</v>
      </c>
      <c r="B171" s="808" t="s">
        <v>8</v>
      </c>
      <c r="C171" s="808" t="s">
        <v>9</v>
      </c>
      <c r="D171" s="809" t="s">
        <v>10</v>
      </c>
      <c r="E171" s="809" t="s">
        <v>11</v>
      </c>
      <c r="F171" s="799" t="s">
        <v>12</v>
      </c>
      <c r="G171" s="799"/>
      <c r="H171" s="799"/>
      <c r="I171" s="799"/>
      <c r="J171" s="813" t="s">
        <v>13</v>
      </c>
    </row>
    <row r="172" spans="1:11">
      <c r="A172" s="816"/>
      <c r="B172" s="817"/>
      <c r="C172" s="817"/>
      <c r="D172" s="809"/>
      <c r="E172" s="809"/>
      <c r="F172" s="809" t="s">
        <v>14</v>
      </c>
      <c r="G172" s="809" t="s">
        <v>15</v>
      </c>
      <c r="H172" s="799" t="s">
        <v>16</v>
      </c>
      <c r="I172" s="799"/>
      <c r="J172" s="813"/>
    </row>
    <row r="173" spans="1:11" ht="27.6">
      <c r="A173" s="816"/>
      <c r="B173" s="817"/>
      <c r="C173" s="817"/>
      <c r="D173" s="810"/>
      <c r="E173" s="810"/>
      <c r="F173" s="810"/>
      <c r="G173" s="810"/>
      <c r="H173" s="286" t="s">
        <v>17</v>
      </c>
      <c r="I173" s="286" t="s">
        <v>18</v>
      </c>
      <c r="J173" s="814"/>
    </row>
    <row r="174" spans="1:11">
      <c r="A174" s="815" t="s">
        <v>74</v>
      </c>
      <c r="B174" s="815"/>
      <c r="C174" s="815"/>
      <c r="D174" s="815"/>
      <c r="E174" s="815"/>
      <c r="F174" s="815"/>
      <c r="G174" s="815"/>
      <c r="H174" s="815"/>
      <c r="I174" s="815"/>
      <c r="J174" s="815"/>
      <c r="K174" s="120"/>
    </row>
    <row r="175" spans="1:11">
      <c r="A175" s="289">
        <v>1</v>
      </c>
      <c r="B175" s="25" t="s">
        <v>104</v>
      </c>
      <c r="C175" s="288" t="s">
        <v>72</v>
      </c>
      <c r="D175" s="288">
        <v>3</v>
      </c>
      <c r="E175" s="288">
        <v>30</v>
      </c>
      <c r="F175" s="288">
        <v>0</v>
      </c>
      <c r="G175" s="288">
        <v>30</v>
      </c>
      <c r="H175" s="288">
        <v>0</v>
      </c>
      <c r="I175" s="288">
        <v>0</v>
      </c>
      <c r="J175" s="48" t="s">
        <v>27</v>
      </c>
      <c r="K175" s="120"/>
    </row>
    <row r="176" spans="1:11">
      <c r="A176" s="289">
        <v>2</v>
      </c>
      <c r="B176" s="25" t="s">
        <v>105</v>
      </c>
      <c r="C176" s="288" t="s">
        <v>72</v>
      </c>
      <c r="D176" s="288">
        <v>5</v>
      </c>
      <c r="E176" s="288">
        <v>0</v>
      </c>
      <c r="F176" s="288">
        <v>0</v>
      </c>
      <c r="G176" s="288">
        <v>0</v>
      </c>
      <c r="H176" s="288">
        <v>0</v>
      </c>
      <c r="I176" s="288">
        <v>0</v>
      </c>
      <c r="J176" s="48" t="s">
        <v>2655</v>
      </c>
      <c r="K176" s="120"/>
    </row>
    <row r="177" spans="1:11">
      <c r="A177" s="289">
        <v>3</v>
      </c>
      <c r="B177" s="11" t="s">
        <v>106</v>
      </c>
      <c r="C177" s="12" t="s">
        <v>72</v>
      </c>
      <c r="D177" s="12">
        <v>4</v>
      </c>
      <c r="E177" s="12">
        <f t="shared" ref="E177:E182" si="40">SUM(F177:I177)</f>
        <v>30</v>
      </c>
      <c r="F177" s="12">
        <v>12</v>
      </c>
      <c r="G177" s="12">
        <v>0</v>
      </c>
      <c r="H177" s="12">
        <v>0</v>
      </c>
      <c r="I177" s="12">
        <v>18</v>
      </c>
      <c r="J177" s="13" t="s">
        <v>24</v>
      </c>
      <c r="K177" s="120"/>
    </row>
    <row r="178" spans="1:11">
      <c r="A178" s="289">
        <v>4</v>
      </c>
      <c r="B178" s="26" t="s">
        <v>107</v>
      </c>
      <c r="C178" s="12" t="s">
        <v>72</v>
      </c>
      <c r="D178" s="12">
        <v>2</v>
      </c>
      <c r="E178" s="12">
        <f t="shared" si="40"/>
        <v>18</v>
      </c>
      <c r="F178" s="12">
        <v>9</v>
      </c>
      <c r="G178" s="12">
        <v>0</v>
      </c>
      <c r="H178" s="12">
        <v>0</v>
      </c>
      <c r="I178" s="12">
        <v>9</v>
      </c>
      <c r="J178" s="13" t="s">
        <v>27</v>
      </c>
      <c r="K178" s="120"/>
    </row>
    <row r="179" spans="1:11">
      <c r="A179" s="289">
        <v>5</v>
      </c>
      <c r="B179" s="11" t="s">
        <v>108</v>
      </c>
      <c r="C179" s="12" t="s">
        <v>72</v>
      </c>
      <c r="D179" s="12">
        <v>4</v>
      </c>
      <c r="E179" s="12">
        <f t="shared" si="40"/>
        <v>30</v>
      </c>
      <c r="F179" s="12">
        <v>12</v>
      </c>
      <c r="G179" s="12">
        <v>0</v>
      </c>
      <c r="H179" s="12">
        <v>0</v>
      </c>
      <c r="I179" s="12">
        <v>18</v>
      </c>
      <c r="J179" s="13" t="s">
        <v>27</v>
      </c>
      <c r="K179" s="120"/>
    </row>
    <row r="180" spans="1:11">
      <c r="A180" s="289">
        <v>6</v>
      </c>
      <c r="B180" s="18" t="s">
        <v>109</v>
      </c>
      <c r="C180" s="12" t="s">
        <v>72</v>
      </c>
      <c r="D180" s="12">
        <v>2</v>
      </c>
      <c r="E180" s="12">
        <f t="shared" si="40"/>
        <v>33</v>
      </c>
      <c r="F180" s="12">
        <v>12</v>
      </c>
      <c r="G180" s="12">
        <v>0</v>
      </c>
      <c r="H180" s="12">
        <v>0</v>
      </c>
      <c r="I180" s="12">
        <v>21</v>
      </c>
      <c r="J180" s="13" t="s">
        <v>27</v>
      </c>
      <c r="K180" s="120"/>
    </row>
    <row r="181" spans="1:11">
      <c r="A181" s="289">
        <v>7</v>
      </c>
      <c r="B181" s="18" t="s">
        <v>110</v>
      </c>
      <c r="C181" s="12" t="s">
        <v>72</v>
      </c>
      <c r="D181" s="12">
        <v>4</v>
      </c>
      <c r="E181" s="12">
        <f t="shared" si="40"/>
        <v>18</v>
      </c>
      <c r="F181" s="12">
        <v>9</v>
      </c>
      <c r="G181" s="12">
        <v>0</v>
      </c>
      <c r="H181" s="12">
        <v>0</v>
      </c>
      <c r="I181" s="12">
        <v>9</v>
      </c>
      <c r="J181" s="13" t="s">
        <v>24</v>
      </c>
      <c r="K181" s="120"/>
    </row>
    <row r="182" spans="1:11">
      <c r="A182" s="289">
        <v>8</v>
      </c>
      <c r="B182" s="11" t="s">
        <v>111</v>
      </c>
      <c r="C182" s="12" t="s">
        <v>72</v>
      </c>
      <c r="D182" s="12">
        <v>4</v>
      </c>
      <c r="E182" s="12">
        <f t="shared" si="40"/>
        <v>27</v>
      </c>
      <c r="F182" s="12">
        <v>9</v>
      </c>
      <c r="G182" s="12">
        <v>0</v>
      </c>
      <c r="H182" s="12">
        <v>0</v>
      </c>
      <c r="I182" s="12">
        <v>18</v>
      </c>
      <c r="J182" s="13" t="s">
        <v>27</v>
      </c>
      <c r="K182" s="120"/>
    </row>
    <row r="183" spans="1:11">
      <c r="A183" s="41" t="s">
        <v>29</v>
      </c>
      <c r="B183" s="39" t="s">
        <v>79</v>
      </c>
      <c r="C183" s="39" t="s">
        <v>35</v>
      </c>
      <c r="D183" s="40">
        <f>SUM(D175:D182)</f>
        <v>28</v>
      </c>
      <c r="E183" s="40">
        <f t="shared" ref="E183:I183" si="41">SUM(E175:E182)</f>
        <v>186</v>
      </c>
      <c r="F183" s="40">
        <f t="shared" si="41"/>
        <v>63</v>
      </c>
      <c r="G183" s="40">
        <f t="shared" si="41"/>
        <v>30</v>
      </c>
      <c r="H183" s="40">
        <f t="shared" si="41"/>
        <v>0</v>
      </c>
      <c r="I183" s="40">
        <f t="shared" si="41"/>
        <v>93</v>
      </c>
      <c r="J183" s="42" t="s">
        <v>35</v>
      </c>
    </row>
    <row r="184" spans="1:11">
      <c r="A184" s="804" t="s">
        <v>80</v>
      </c>
      <c r="B184" s="804"/>
      <c r="C184" s="804"/>
      <c r="D184" s="804"/>
      <c r="E184" s="804"/>
      <c r="F184" s="804"/>
      <c r="G184" s="804"/>
      <c r="H184" s="804"/>
      <c r="I184" s="804"/>
      <c r="J184" s="804"/>
      <c r="K184" s="120"/>
    </row>
    <row r="185" spans="1:11">
      <c r="A185" s="289">
        <v>1</v>
      </c>
      <c r="B185" s="25" t="s">
        <v>104</v>
      </c>
      <c r="C185" s="288" t="s">
        <v>72</v>
      </c>
      <c r="D185" s="288">
        <v>3</v>
      </c>
      <c r="E185" s="288">
        <v>30</v>
      </c>
      <c r="F185" s="288">
        <v>0</v>
      </c>
      <c r="G185" s="288">
        <v>30</v>
      </c>
      <c r="H185" s="288">
        <v>0</v>
      </c>
      <c r="I185" s="288">
        <v>0</v>
      </c>
      <c r="J185" s="48" t="s">
        <v>27</v>
      </c>
      <c r="K185" s="120"/>
    </row>
    <row r="186" spans="1:11">
      <c r="A186" s="289">
        <v>2</v>
      </c>
      <c r="B186" s="25" t="s">
        <v>105</v>
      </c>
      <c r="C186" s="288" t="s">
        <v>72</v>
      </c>
      <c r="D186" s="288">
        <v>5</v>
      </c>
      <c r="E186" s="288">
        <v>0</v>
      </c>
      <c r="F186" s="288">
        <v>0</v>
      </c>
      <c r="G186" s="288">
        <v>0</v>
      </c>
      <c r="H186" s="288">
        <v>0</v>
      </c>
      <c r="I186" s="288">
        <v>0</v>
      </c>
      <c r="J186" s="48" t="s">
        <v>2655</v>
      </c>
      <c r="K186" s="120"/>
    </row>
    <row r="187" spans="1:11">
      <c r="A187" s="289">
        <v>3</v>
      </c>
      <c r="B187" s="23" t="s">
        <v>128</v>
      </c>
      <c r="C187" s="13" t="s">
        <v>72</v>
      </c>
      <c r="D187" s="12">
        <v>2</v>
      </c>
      <c r="E187" s="14">
        <f t="shared" ref="E187:E192" si="42">SUM(F187:I187)</f>
        <v>18</v>
      </c>
      <c r="F187" s="12">
        <v>9</v>
      </c>
      <c r="G187" s="14">
        <v>0</v>
      </c>
      <c r="H187" s="12">
        <v>0</v>
      </c>
      <c r="I187" s="14">
        <v>9</v>
      </c>
      <c r="J187" s="13" t="s">
        <v>27</v>
      </c>
      <c r="K187" s="120"/>
    </row>
    <row r="188" spans="1:11">
      <c r="A188" s="289">
        <v>4</v>
      </c>
      <c r="B188" s="23" t="s">
        <v>133</v>
      </c>
      <c r="C188" s="13" t="s">
        <v>72</v>
      </c>
      <c r="D188" s="12">
        <v>4</v>
      </c>
      <c r="E188" s="14">
        <f t="shared" si="42"/>
        <v>30</v>
      </c>
      <c r="F188" s="12">
        <v>12</v>
      </c>
      <c r="G188" s="14">
        <v>0</v>
      </c>
      <c r="H188" s="12">
        <v>0</v>
      </c>
      <c r="I188" s="14">
        <v>18</v>
      </c>
      <c r="J188" s="13" t="s">
        <v>24</v>
      </c>
      <c r="K188" s="120"/>
    </row>
    <row r="189" spans="1:11">
      <c r="A189" s="289">
        <v>5</v>
      </c>
      <c r="B189" s="22" t="s">
        <v>112</v>
      </c>
      <c r="C189" s="13" t="s">
        <v>72</v>
      </c>
      <c r="D189" s="12">
        <v>4</v>
      </c>
      <c r="E189" s="14">
        <f t="shared" si="42"/>
        <v>30</v>
      </c>
      <c r="F189" s="12">
        <v>12</v>
      </c>
      <c r="G189" s="14">
        <v>0</v>
      </c>
      <c r="H189" s="12">
        <v>0</v>
      </c>
      <c r="I189" s="14">
        <v>18</v>
      </c>
      <c r="J189" s="13" t="s">
        <v>27</v>
      </c>
      <c r="K189" s="120"/>
    </row>
    <row r="190" spans="1:11">
      <c r="A190" s="289">
        <v>6</v>
      </c>
      <c r="B190" s="22" t="s">
        <v>113</v>
      </c>
      <c r="C190" s="13" t="s">
        <v>72</v>
      </c>
      <c r="D190" s="12">
        <v>2</v>
      </c>
      <c r="E190" s="14">
        <f t="shared" si="42"/>
        <v>18</v>
      </c>
      <c r="F190" s="12">
        <v>9</v>
      </c>
      <c r="G190" s="14">
        <v>0</v>
      </c>
      <c r="H190" s="12">
        <v>0</v>
      </c>
      <c r="I190" s="14">
        <v>9</v>
      </c>
      <c r="J190" s="13" t="s">
        <v>27</v>
      </c>
      <c r="K190" s="120"/>
    </row>
    <row r="191" spans="1:11">
      <c r="A191" s="289">
        <v>7</v>
      </c>
      <c r="B191" s="22" t="s">
        <v>114</v>
      </c>
      <c r="C191" s="13" t="s">
        <v>72</v>
      </c>
      <c r="D191" s="12">
        <v>4</v>
      </c>
      <c r="E191" s="14">
        <f t="shared" si="42"/>
        <v>30</v>
      </c>
      <c r="F191" s="12">
        <v>15</v>
      </c>
      <c r="G191" s="14">
        <v>0</v>
      </c>
      <c r="H191" s="12">
        <v>0</v>
      </c>
      <c r="I191" s="14">
        <v>15</v>
      </c>
      <c r="J191" s="13" t="s">
        <v>27</v>
      </c>
      <c r="K191" s="120"/>
    </row>
    <row r="192" spans="1:11">
      <c r="A192" s="289">
        <v>8</v>
      </c>
      <c r="B192" s="22" t="s">
        <v>115</v>
      </c>
      <c r="C192" s="13" t="s">
        <v>72</v>
      </c>
      <c r="D192" s="12">
        <v>4</v>
      </c>
      <c r="E192" s="14">
        <f t="shared" si="42"/>
        <v>30</v>
      </c>
      <c r="F192" s="12">
        <v>9</v>
      </c>
      <c r="G192" s="14">
        <v>0</v>
      </c>
      <c r="H192" s="12">
        <v>0</v>
      </c>
      <c r="I192" s="14">
        <v>21</v>
      </c>
      <c r="J192" s="13" t="s">
        <v>24</v>
      </c>
      <c r="K192" s="120"/>
    </row>
    <row r="193" spans="1:11">
      <c r="A193" s="41" t="s">
        <v>29</v>
      </c>
      <c r="B193" s="39" t="s">
        <v>79</v>
      </c>
      <c r="C193" s="39" t="s">
        <v>35</v>
      </c>
      <c r="D193" s="40">
        <f>SUM(D185:D192)</f>
        <v>28</v>
      </c>
      <c r="E193" s="40">
        <f t="shared" ref="E193:I193" si="43">SUM(E185:E192)</f>
        <v>186</v>
      </c>
      <c r="F193" s="40">
        <f t="shared" si="43"/>
        <v>66</v>
      </c>
      <c r="G193" s="40">
        <f t="shared" si="43"/>
        <v>30</v>
      </c>
      <c r="H193" s="40">
        <f t="shared" si="43"/>
        <v>0</v>
      </c>
      <c r="I193" s="40">
        <f t="shared" si="43"/>
        <v>90</v>
      </c>
      <c r="J193" s="42" t="s">
        <v>35</v>
      </c>
      <c r="K193" s="120"/>
    </row>
    <row r="194" spans="1:11">
      <c r="A194" s="24"/>
      <c r="B194" s="24"/>
      <c r="C194" s="24"/>
      <c r="D194" s="24"/>
      <c r="E194" s="24"/>
      <c r="F194" s="24"/>
      <c r="G194" s="24"/>
      <c r="H194" s="24"/>
      <c r="I194" s="24"/>
      <c r="J194" s="24"/>
      <c r="K194" s="120"/>
    </row>
    <row r="195" spans="1:11">
      <c r="A195" s="24"/>
      <c r="B195" s="24"/>
      <c r="C195" s="24"/>
      <c r="D195" s="24"/>
      <c r="E195" s="24"/>
      <c r="F195" s="24"/>
      <c r="G195" s="24"/>
      <c r="H195" s="24"/>
      <c r="I195" s="24"/>
      <c r="J195" s="24"/>
      <c r="K195" s="120"/>
    </row>
    <row r="196" spans="1:11">
      <c r="A196" s="805" t="s">
        <v>116</v>
      </c>
      <c r="B196" s="805"/>
      <c r="C196" s="805"/>
      <c r="D196" s="805"/>
      <c r="E196" s="805"/>
      <c r="F196" s="805"/>
      <c r="G196" s="805"/>
      <c r="H196" s="805"/>
      <c r="I196" s="805"/>
      <c r="J196" s="805"/>
      <c r="K196" s="120"/>
    </row>
    <row r="197" spans="1:11">
      <c r="A197" s="806" t="s">
        <v>7</v>
      </c>
      <c r="B197" s="799" t="s">
        <v>117</v>
      </c>
      <c r="C197" s="799"/>
      <c r="D197" s="809" t="s">
        <v>10</v>
      </c>
      <c r="E197" s="809" t="s">
        <v>11</v>
      </c>
      <c r="F197" s="799" t="s">
        <v>12</v>
      </c>
      <c r="G197" s="799"/>
      <c r="H197" s="799"/>
      <c r="I197" s="799"/>
      <c r="J197" s="811" t="s">
        <v>118</v>
      </c>
      <c r="K197" s="120"/>
    </row>
    <row r="198" spans="1:11">
      <c r="A198" s="806"/>
      <c r="B198" s="799"/>
      <c r="C198" s="799"/>
      <c r="D198" s="809"/>
      <c r="E198" s="809"/>
      <c r="F198" s="809" t="s">
        <v>14</v>
      </c>
      <c r="G198" s="809" t="s">
        <v>15</v>
      </c>
      <c r="H198" s="799" t="s">
        <v>16</v>
      </c>
      <c r="I198" s="799"/>
      <c r="J198" s="811"/>
      <c r="K198" s="120"/>
    </row>
    <row r="199" spans="1:11" ht="29.4">
      <c r="A199" s="807"/>
      <c r="B199" s="808"/>
      <c r="C199" s="808"/>
      <c r="D199" s="810"/>
      <c r="E199" s="810"/>
      <c r="F199" s="810"/>
      <c r="G199" s="810"/>
      <c r="H199" s="285" t="s">
        <v>17</v>
      </c>
      <c r="I199" s="286" t="s">
        <v>119</v>
      </c>
      <c r="J199" s="812"/>
      <c r="K199" s="120"/>
    </row>
    <row r="200" spans="1:11">
      <c r="A200" s="34">
        <v>1</v>
      </c>
      <c r="B200" s="800" t="s">
        <v>116</v>
      </c>
      <c r="C200" s="801"/>
      <c r="D200" s="31">
        <f>D201+D202</f>
        <v>210</v>
      </c>
      <c r="E200" s="32">
        <f t="shared" ref="E200:I200" si="44">E201+E202</f>
        <v>1600</v>
      </c>
      <c r="F200" s="31">
        <f t="shared" si="44"/>
        <v>651</v>
      </c>
      <c r="G200" s="32">
        <f t="shared" si="44"/>
        <v>39</v>
      </c>
      <c r="H200" s="31">
        <f t="shared" si="44"/>
        <v>246</v>
      </c>
      <c r="I200" s="32">
        <f t="shared" si="44"/>
        <v>664</v>
      </c>
      <c r="J200" s="35">
        <f>J201+J202</f>
        <v>27</v>
      </c>
      <c r="K200" s="120"/>
    </row>
    <row r="201" spans="1:11">
      <c r="A201" s="36"/>
      <c r="B201" s="28" t="s">
        <v>120</v>
      </c>
      <c r="C201" s="29"/>
      <c r="D201" s="27">
        <f t="shared" ref="D201:I201" si="45">D19+D39+D59+D80+D96+D129+D163</f>
        <v>138</v>
      </c>
      <c r="E201" s="30">
        <f t="shared" si="45"/>
        <v>1114</v>
      </c>
      <c r="F201" s="27">
        <f t="shared" si="45"/>
        <v>477</v>
      </c>
      <c r="G201" s="30">
        <f t="shared" si="45"/>
        <v>9</v>
      </c>
      <c r="H201" s="27">
        <f t="shared" si="45"/>
        <v>240</v>
      </c>
      <c r="I201" s="30">
        <f t="shared" si="45"/>
        <v>388</v>
      </c>
      <c r="J201" s="37">
        <v>22</v>
      </c>
      <c r="K201" s="120"/>
    </row>
    <row r="202" spans="1:11">
      <c r="A202" s="36"/>
      <c r="B202" s="33" t="s">
        <v>121</v>
      </c>
      <c r="C202" s="29"/>
      <c r="D202" s="27">
        <f t="shared" ref="D202:I202" si="46">D62+D99+D132+D166</f>
        <v>72</v>
      </c>
      <c r="E202" s="30">
        <f t="shared" si="46"/>
        <v>486</v>
      </c>
      <c r="F202" s="27">
        <f t="shared" si="46"/>
        <v>174</v>
      </c>
      <c r="G202" s="30">
        <f t="shared" si="46"/>
        <v>30</v>
      </c>
      <c r="H202" s="27">
        <f t="shared" si="46"/>
        <v>6</v>
      </c>
      <c r="I202" s="30">
        <f t="shared" si="46"/>
        <v>276</v>
      </c>
      <c r="J202" s="37">
        <v>5</v>
      </c>
      <c r="K202" s="120"/>
    </row>
    <row r="203" spans="1:11">
      <c r="A203" s="38">
        <v>2</v>
      </c>
      <c r="B203" s="802" t="s">
        <v>122</v>
      </c>
      <c r="C203" s="802"/>
      <c r="D203" s="63">
        <f>D202*100/D200</f>
        <v>34.285714285714285</v>
      </c>
      <c r="E203" s="803"/>
      <c r="F203" s="803"/>
      <c r="G203" s="803"/>
      <c r="H203" s="803"/>
      <c r="I203" s="803"/>
      <c r="J203" s="803"/>
      <c r="K203" s="120"/>
    </row>
    <row r="204" spans="1:11">
      <c r="A204" s="24"/>
      <c r="B204" s="24"/>
      <c r="C204" s="24"/>
      <c r="D204" s="24"/>
      <c r="E204" s="24"/>
      <c r="F204" s="24"/>
      <c r="G204" s="24"/>
      <c r="H204" s="24"/>
      <c r="I204" s="24"/>
      <c r="J204" s="24"/>
      <c r="K204" s="120"/>
    </row>
    <row r="205" spans="1:11">
      <c r="A205" s="17" t="s">
        <v>21</v>
      </c>
      <c r="B205" s="3" t="s">
        <v>123</v>
      </c>
      <c r="C205" s="17"/>
      <c r="D205" s="24"/>
      <c r="E205" s="24"/>
      <c r="F205" s="24"/>
      <c r="G205" s="24"/>
      <c r="H205" s="24"/>
      <c r="I205" s="24"/>
      <c r="J205" s="24"/>
      <c r="K205" s="120"/>
    </row>
    <row r="206" spans="1:11">
      <c r="A206" s="17" t="s">
        <v>29</v>
      </c>
      <c r="B206" s="3" t="s">
        <v>124</v>
      </c>
      <c r="C206" s="17"/>
      <c r="D206" s="24"/>
      <c r="E206" s="24"/>
      <c r="F206" s="24"/>
      <c r="G206" s="24"/>
      <c r="H206" s="24"/>
      <c r="I206" s="24"/>
      <c r="J206" s="24"/>
      <c r="K206" s="120"/>
    </row>
    <row r="207" spans="1:11">
      <c r="A207" s="17" t="s">
        <v>46</v>
      </c>
      <c r="B207" s="3" t="s">
        <v>125</v>
      </c>
      <c r="C207" s="17"/>
      <c r="D207" s="24"/>
      <c r="E207" s="24"/>
      <c r="F207" s="24"/>
      <c r="G207" s="24"/>
      <c r="H207" s="24"/>
      <c r="I207" s="24"/>
      <c r="J207" s="24"/>
      <c r="K207" s="120"/>
    </row>
    <row r="208" spans="1:11">
      <c r="A208" s="17" t="s">
        <v>95</v>
      </c>
      <c r="B208" s="3" t="s">
        <v>126</v>
      </c>
      <c r="C208" s="17"/>
      <c r="D208" s="24"/>
      <c r="E208" s="24"/>
      <c r="F208" s="24"/>
      <c r="G208" s="24"/>
      <c r="H208" s="24"/>
      <c r="I208" s="24"/>
      <c r="J208" s="24"/>
      <c r="K208" s="120"/>
    </row>
    <row r="209" spans="1:11">
      <c r="A209" s="17" t="s">
        <v>72</v>
      </c>
      <c r="B209" s="3" t="s">
        <v>127</v>
      </c>
      <c r="C209" s="17"/>
      <c r="D209" s="24"/>
      <c r="E209" s="24"/>
      <c r="F209" s="24"/>
      <c r="G209" s="24"/>
      <c r="H209" s="24"/>
      <c r="I209" s="24"/>
      <c r="J209" s="24"/>
      <c r="K209" s="120"/>
    </row>
    <row r="210" spans="1:11">
      <c r="A210" s="24"/>
      <c r="B210" s="24"/>
      <c r="C210" s="24"/>
      <c r="D210" s="24"/>
      <c r="E210" s="24"/>
      <c r="F210" s="24"/>
      <c r="G210" s="24"/>
      <c r="H210" s="24"/>
      <c r="I210" s="24"/>
      <c r="J210" s="24"/>
      <c r="K210" s="120"/>
    </row>
    <row r="211" spans="1:11">
      <c r="A211" s="24"/>
      <c r="B211" s="24"/>
      <c r="C211" s="24"/>
      <c r="D211" s="24"/>
      <c r="E211" s="24"/>
      <c r="F211" s="24"/>
      <c r="G211" s="24"/>
      <c r="H211" s="24"/>
      <c r="I211" s="24"/>
      <c r="J211" s="24"/>
      <c r="K211" s="120"/>
    </row>
    <row r="212" spans="1:11">
      <c r="A212" s="24"/>
      <c r="B212" s="24"/>
      <c r="C212" s="24"/>
      <c r="D212" s="24"/>
      <c r="E212" s="24"/>
      <c r="F212" s="24"/>
      <c r="G212" s="24"/>
      <c r="H212" s="24"/>
      <c r="I212" s="24"/>
      <c r="J212" s="24"/>
      <c r="K212" s="120"/>
    </row>
    <row r="213" spans="1:11">
      <c r="A213" s="24"/>
      <c r="B213" s="24"/>
      <c r="C213" s="24"/>
      <c r="D213" s="24"/>
      <c r="E213" s="24"/>
      <c r="F213" s="24"/>
      <c r="G213" s="24"/>
      <c r="H213" s="24"/>
      <c r="I213" s="24"/>
      <c r="J213" s="24"/>
      <c r="K213" s="120"/>
    </row>
    <row r="214" spans="1:11">
      <c r="A214" s="24"/>
      <c r="B214" s="24"/>
      <c r="C214" s="24"/>
      <c r="D214" s="24"/>
      <c r="E214" s="24"/>
      <c r="F214" s="24"/>
      <c r="G214" s="24"/>
      <c r="H214" s="24"/>
      <c r="I214" s="24"/>
      <c r="J214" s="24"/>
      <c r="K214" s="120"/>
    </row>
    <row r="215" spans="1:11">
      <c r="A215" s="24"/>
      <c r="B215" s="24"/>
      <c r="C215" s="24"/>
      <c r="D215" s="24"/>
      <c r="E215" s="24"/>
      <c r="F215" s="24"/>
      <c r="G215" s="24"/>
      <c r="H215" s="24"/>
      <c r="I215" s="24"/>
      <c r="J215" s="24"/>
      <c r="K215" s="120"/>
    </row>
    <row r="216" spans="1:11">
      <c r="A216" s="24"/>
      <c r="B216" s="24"/>
      <c r="C216" s="24"/>
      <c r="D216" s="24"/>
      <c r="E216" s="24"/>
      <c r="F216" s="24"/>
      <c r="G216" s="24"/>
      <c r="H216" s="24"/>
      <c r="I216" s="24"/>
      <c r="J216" s="24"/>
      <c r="K216" s="120"/>
    </row>
    <row r="217" spans="1:11">
      <c r="A217" s="24"/>
      <c r="B217" s="24"/>
      <c r="C217" s="24"/>
      <c r="D217" s="24"/>
      <c r="E217" s="24"/>
      <c r="F217" s="24"/>
      <c r="G217" s="24"/>
      <c r="H217" s="24"/>
      <c r="I217" s="24"/>
      <c r="J217" s="24"/>
      <c r="K217" s="120"/>
    </row>
    <row r="218" spans="1:11">
      <c r="A218" s="24"/>
      <c r="B218" s="24"/>
      <c r="C218" s="24"/>
      <c r="D218" s="24"/>
      <c r="E218" s="24"/>
      <c r="F218" s="24"/>
      <c r="G218" s="24"/>
      <c r="H218" s="24"/>
      <c r="I218" s="24"/>
      <c r="J218" s="24"/>
      <c r="K218" s="120"/>
    </row>
    <row r="219" spans="1:11">
      <c r="A219" s="24"/>
      <c r="B219" s="24"/>
      <c r="C219" s="24"/>
      <c r="D219" s="24"/>
      <c r="E219" s="24"/>
      <c r="F219" s="24"/>
      <c r="G219" s="24"/>
      <c r="H219" s="24"/>
      <c r="I219" s="24"/>
      <c r="J219" s="24"/>
      <c r="K219" s="120"/>
    </row>
    <row r="220" spans="1:11">
      <c r="A220" s="24"/>
      <c r="B220" s="24"/>
      <c r="C220" s="24"/>
      <c r="D220" s="24"/>
      <c r="E220" s="24"/>
      <c r="F220" s="24"/>
      <c r="G220" s="24"/>
      <c r="H220" s="24"/>
      <c r="I220" s="24"/>
      <c r="J220" s="24"/>
      <c r="K220" s="120"/>
    </row>
    <row r="221" spans="1:11">
      <c r="A221" s="24"/>
      <c r="B221" s="24"/>
      <c r="C221" s="24"/>
      <c r="D221" s="24"/>
      <c r="E221" s="24"/>
      <c r="F221" s="24"/>
      <c r="G221" s="24"/>
      <c r="H221" s="24"/>
      <c r="I221" s="24"/>
      <c r="J221" s="24"/>
      <c r="K221" s="120"/>
    </row>
    <row r="222" spans="1:11">
      <c r="A222" s="24"/>
      <c r="B222" s="24"/>
      <c r="C222" s="24"/>
      <c r="D222" s="24"/>
      <c r="E222" s="24"/>
      <c r="F222" s="24"/>
      <c r="G222" s="24"/>
      <c r="H222" s="24"/>
      <c r="I222" s="24"/>
      <c r="J222" s="24"/>
      <c r="K222" s="120"/>
    </row>
    <row r="223" spans="1:11">
      <c r="A223" s="24"/>
      <c r="B223" s="24"/>
      <c r="C223" s="24"/>
      <c r="D223" s="24"/>
      <c r="E223" s="24"/>
      <c r="F223" s="24"/>
      <c r="G223" s="24"/>
      <c r="H223" s="24"/>
      <c r="I223" s="24"/>
      <c r="J223" s="24"/>
      <c r="K223" s="120"/>
    </row>
    <row r="224" spans="1:11">
      <c r="A224" s="24"/>
      <c r="B224" s="24"/>
      <c r="C224" s="24"/>
      <c r="D224" s="24"/>
      <c r="E224" s="24"/>
      <c r="F224" s="24"/>
      <c r="G224" s="24"/>
      <c r="H224" s="24"/>
      <c r="I224" s="24"/>
      <c r="J224" s="24"/>
      <c r="K224" s="120"/>
    </row>
    <row r="225" spans="1:11">
      <c r="A225" s="24"/>
      <c r="B225" s="24"/>
      <c r="C225" s="24"/>
      <c r="D225" s="24"/>
      <c r="E225" s="24"/>
      <c r="F225" s="24"/>
      <c r="G225" s="24"/>
      <c r="H225" s="24"/>
      <c r="I225" s="24"/>
      <c r="J225" s="24"/>
      <c r="K225" s="120"/>
    </row>
    <row r="226" spans="1:11">
      <c r="A226" s="24"/>
      <c r="B226" s="24"/>
      <c r="C226" s="24"/>
      <c r="D226" s="24"/>
      <c r="E226" s="24"/>
      <c r="F226" s="24"/>
      <c r="G226" s="24"/>
      <c r="H226" s="24"/>
      <c r="I226" s="24"/>
      <c r="J226" s="24"/>
      <c r="K226" s="120"/>
    </row>
    <row r="227" spans="1:11">
      <c r="A227" s="24"/>
      <c r="B227" s="24"/>
      <c r="C227" s="24"/>
      <c r="D227" s="24"/>
      <c r="E227" s="24"/>
      <c r="F227" s="24"/>
      <c r="G227" s="24"/>
      <c r="H227" s="24"/>
      <c r="I227" s="24"/>
      <c r="J227" s="24"/>
      <c r="K227" s="120"/>
    </row>
    <row r="228" spans="1:11">
      <c r="A228" s="24"/>
      <c r="B228" s="24"/>
      <c r="C228" s="24"/>
      <c r="D228" s="24"/>
      <c r="E228" s="24"/>
      <c r="F228" s="24"/>
      <c r="G228" s="24"/>
      <c r="H228" s="24"/>
      <c r="I228" s="24"/>
      <c r="J228" s="24"/>
      <c r="K228" s="120"/>
    </row>
    <row r="229" spans="1:11">
      <c r="A229" s="24"/>
      <c r="B229" s="24"/>
      <c r="C229" s="24"/>
      <c r="D229" s="24"/>
      <c r="E229" s="24"/>
      <c r="F229" s="24"/>
      <c r="G229" s="24"/>
      <c r="H229" s="24"/>
      <c r="I229" s="24"/>
      <c r="J229" s="24"/>
      <c r="K229" s="120"/>
    </row>
    <row r="230" spans="1:11">
      <c r="A230" s="24"/>
      <c r="B230" s="24"/>
      <c r="C230" s="24"/>
      <c r="D230" s="24"/>
      <c r="E230" s="24"/>
      <c r="F230" s="24"/>
      <c r="G230" s="24"/>
      <c r="H230" s="24"/>
      <c r="I230" s="24"/>
      <c r="J230" s="24"/>
      <c r="K230" s="120"/>
    </row>
    <row r="231" spans="1:11">
      <c r="A231" s="24"/>
      <c r="B231" s="24"/>
      <c r="C231" s="24"/>
      <c r="D231" s="24"/>
      <c r="E231" s="24"/>
      <c r="F231" s="24"/>
      <c r="G231" s="24"/>
      <c r="H231" s="24"/>
      <c r="I231" s="24"/>
      <c r="J231" s="24"/>
      <c r="K231" s="120"/>
    </row>
    <row r="232" spans="1:11">
      <c r="A232" s="24"/>
      <c r="B232" s="24"/>
      <c r="C232" s="24"/>
      <c r="D232" s="24"/>
      <c r="E232" s="24"/>
      <c r="F232" s="24"/>
      <c r="G232" s="24"/>
      <c r="H232" s="24"/>
      <c r="I232" s="24"/>
      <c r="J232" s="24"/>
      <c r="K232" s="120"/>
    </row>
    <row r="233" spans="1:11">
      <c r="A233" s="24"/>
      <c r="B233" s="24"/>
      <c r="C233" s="24"/>
      <c r="D233" s="24"/>
      <c r="E233" s="24"/>
      <c r="F233" s="24"/>
      <c r="G233" s="24"/>
      <c r="H233" s="24"/>
      <c r="I233" s="24"/>
      <c r="J233" s="24"/>
      <c r="K233" s="120"/>
    </row>
    <row r="234" spans="1:11">
      <c r="A234" s="24"/>
      <c r="B234" s="24"/>
      <c r="C234" s="24"/>
      <c r="D234" s="24"/>
      <c r="E234" s="24"/>
      <c r="F234" s="24"/>
      <c r="G234" s="24"/>
      <c r="H234" s="24"/>
      <c r="I234" s="24"/>
      <c r="J234" s="24"/>
      <c r="K234" s="120"/>
    </row>
    <row r="235" spans="1:11">
      <c r="A235" s="24"/>
      <c r="B235" s="24"/>
      <c r="C235" s="24"/>
      <c r="D235" s="24"/>
      <c r="E235" s="24"/>
      <c r="F235" s="24"/>
      <c r="G235" s="24"/>
      <c r="H235" s="24"/>
      <c r="I235" s="24"/>
      <c r="J235" s="24"/>
      <c r="K235" s="120"/>
    </row>
    <row r="236" spans="1:11">
      <c r="A236" s="24"/>
      <c r="B236" s="24"/>
      <c r="C236" s="24"/>
      <c r="D236" s="24"/>
      <c r="E236" s="24"/>
      <c r="F236" s="24"/>
      <c r="G236" s="24"/>
      <c r="H236" s="24"/>
      <c r="I236" s="24"/>
      <c r="J236" s="24"/>
      <c r="K236" s="120"/>
    </row>
    <row r="237" spans="1:11">
      <c r="A237" s="24"/>
      <c r="B237" s="24"/>
      <c r="C237" s="24"/>
      <c r="D237" s="24"/>
      <c r="E237" s="24"/>
      <c r="F237" s="24"/>
      <c r="G237" s="24"/>
      <c r="H237" s="24"/>
      <c r="I237" s="24"/>
      <c r="J237" s="24"/>
      <c r="K237" s="120"/>
    </row>
    <row r="238" spans="1:11">
      <c r="A238" s="24"/>
      <c r="B238" s="24"/>
      <c r="C238" s="24"/>
      <c r="D238" s="24"/>
      <c r="E238" s="24"/>
      <c r="F238" s="24"/>
      <c r="G238" s="24"/>
      <c r="H238" s="24"/>
      <c r="I238" s="24"/>
      <c r="J238" s="24"/>
      <c r="K238" s="120"/>
    </row>
    <row r="239" spans="1:11">
      <c r="A239" s="24"/>
      <c r="B239" s="24"/>
      <c r="C239" s="24"/>
      <c r="D239" s="24"/>
      <c r="E239" s="24"/>
      <c r="F239" s="24"/>
      <c r="G239" s="24"/>
      <c r="H239" s="24"/>
      <c r="I239" s="24"/>
      <c r="J239" s="24"/>
      <c r="K239" s="120"/>
    </row>
    <row r="240" spans="1:11">
      <c r="A240" s="24"/>
      <c r="B240" s="24"/>
      <c r="C240" s="24"/>
      <c r="D240" s="24"/>
      <c r="E240" s="24"/>
      <c r="F240" s="24"/>
      <c r="G240" s="24"/>
      <c r="H240" s="24"/>
      <c r="I240" s="24"/>
      <c r="J240" s="24"/>
      <c r="K240" s="120"/>
    </row>
    <row r="241" spans="1:11">
      <c r="A241" s="24"/>
      <c r="B241" s="24"/>
      <c r="C241" s="24"/>
      <c r="D241" s="24"/>
      <c r="E241" s="24"/>
      <c r="F241" s="24"/>
      <c r="G241" s="24"/>
      <c r="H241" s="24"/>
      <c r="I241" s="24"/>
      <c r="J241" s="24"/>
      <c r="K241" s="120"/>
    </row>
    <row r="242" spans="1:11">
      <c r="A242" s="24"/>
      <c r="B242" s="24"/>
      <c r="C242" s="24"/>
      <c r="D242" s="24"/>
      <c r="E242" s="24"/>
      <c r="F242" s="24"/>
      <c r="G242" s="24"/>
      <c r="H242" s="24"/>
      <c r="I242" s="24"/>
      <c r="J242" s="24"/>
      <c r="K242" s="120"/>
    </row>
    <row r="243" spans="1:11">
      <c r="A243" s="24"/>
      <c r="B243" s="24"/>
      <c r="C243" s="24"/>
      <c r="D243" s="24"/>
      <c r="E243" s="24"/>
      <c r="F243" s="24"/>
      <c r="G243" s="24"/>
      <c r="H243" s="24"/>
      <c r="I243" s="24"/>
      <c r="J243" s="24"/>
      <c r="K243" s="120"/>
    </row>
    <row r="244" spans="1:11">
      <c r="A244" s="24"/>
      <c r="B244" s="24"/>
      <c r="C244" s="24"/>
      <c r="D244" s="24"/>
      <c r="E244" s="24"/>
      <c r="F244" s="24"/>
      <c r="G244" s="24"/>
      <c r="H244" s="24"/>
      <c r="I244" s="24"/>
      <c r="J244" s="24"/>
      <c r="K244" s="120"/>
    </row>
    <row r="245" spans="1:11">
      <c r="A245" s="24"/>
      <c r="B245" s="24"/>
      <c r="C245" s="24"/>
      <c r="D245" s="24"/>
      <c r="E245" s="24"/>
      <c r="F245" s="24"/>
      <c r="G245" s="24"/>
      <c r="H245" s="24"/>
      <c r="I245" s="24"/>
      <c r="J245" s="24"/>
      <c r="K245" s="120"/>
    </row>
    <row r="246" spans="1:11">
      <c r="A246" s="24"/>
      <c r="B246" s="24"/>
      <c r="C246" s="24"/>
      <c r="D246" s="24"/>
      <c r="E246" s="24"/>
      <c r="F246" s="24"/>
      <c r="G246" s="24"/>
      <c r="H246" s="24"/>
      <c r="I246" s="24"/>
      <c r="J246" s="24"/>
      <c r="K246" s="120"/>
    </row>
    <row r="247" spans="1:11">
      <c r="A247" s="24"/>
      <c r="B247" s="24"/>
      <c r="C247" s="24"/>
      <c r="D247" s="24"/>
      <c r="E247" s="24"/>
      <c r="F247" s="24"/>
      <c r="G247" s="24"/>
      <c r="H247" s="24"/>
      <c r="I247" s="24"/>
      <c r="J247" s="24"/>
      <c r="K247" s="120"/>
    </row>
    <row r="248" spans="1:11">
      <c r="A248" s="24"/>
      <c r="B248" s="24"/>
      <c r="C248" s="24"/>
      <c r="D248" s="24"/>
      <c r="E248" s="24"/>
      <c r="F248" s="24"/>
      <c r="G248" s="24"/>
      <c r="H248" s="24"/>
      <c r="I248" s="24"/>
      <c r="J248" s="24"/>
      <c r="K248" s="120"/>
    </row>
    <row r="249" spans="1:11">
      <c r="A249" s="24"/>
      <c r="B249" s="24"/>
      <c r="C249" s="24"/>
      <c r="D249" s="24"/>
      <c r="E249" s="24"/>
      <c r="F249" s="24"/>
      <c r="G249" s="24"/>
      <c r="H249" s="24"/>
      <c r="I249" s="24"/>
      <c r="J249" s="24"/>
      <c r="K249" s="120"/>
    </row>
    <row r="250" spans="1:11">
      <c r="A250" s="24"/>
      <c r="B250" s="24"/>
      <c r="C250" s="24"/>
      <c r="D250" s="24"/>
      <c r="E250" s="24"/>
      <c r="F250" s="24"/>
      <c r="G250" s="24"/>
      <c r="H250" s="24"/>
      <c r="I250" s="24"/>
      <c r="J250" s="24"/>
      <c r="K250" s="120"/>
    </row>
    <row r="251" spans="1:11">
      <c r="A251" s="24"/>
      <c r="B251" s="24"/>
      <c r="C251" s="24"/>
      <c r="D251" s="24"/>
      <c r="E251" s="24"/>
      <c r="F251" s="24"/>
      <c r="G251" s="24"/>
      <c r="H251" s="24"/>
      <c r="I251" s="24"/>
      <c r="J251" s="24"/>
      <c r="K251" s="120"/>
    </row>
    <row r="252" spans="1:11">
      <c r="A252" s="24"/>
      <c r="B252" s="24"/>
      <c r="C252" s="24"/>
      <c r="D252" s="24"/>
      <c r="E252" s="24"/>
      <c r="F252" s="24"/>
      <c r="G252" s="24"/>
      <c r="H252" s="24"/>
      <c r="I252" s="24"/>
      <c r="J252" s="24"/>
      <c r="K252" s="120"/>
    </row>
    <row r="253" spans="1:11">
      <c r="A253" s="24"/>
      <c r="B253" s="24"/>
      <c r="C253" s="24"/>
      <c r="D253" s="24"/>
      <c r="E253" s="24"/>
      <c r="F253" s="24"/>
      <c r="G253" s="24"/>
      <c r="H253" s="24"/>
      <c r="I253" s="24"/>
      <c r="J253" s="24"/>
      <c r="K253" s="120"/>
    </row>
    <row r="254" spans="1:11">
      <c r="A254" s="24"/>
      <c r="B254" s="24"/>
      <c r="C254" s="24"/>
      <c r="D254" s="24"/>
      <c r="E254" s="24"/>
      <c r="F254" s="24"/>
      <c r="G254" s="24"/>
      <c r="H254" s="24"/>
      <c r="I254" s="24"/>
      <c r="J254" s="24"/>
      <c r="K254" s="120"/>
    </row>
    <row r="255" spans="1:11">
      <c r="A255" s="24"/>
      <c r="B255" s="24"/>
      <c r="C255" s="24"/>
      <c r="D255" s="24"/>
      <c r="E255" s="24"/>
      <c r="F255" s="24"/>
      <c r="G255" s="24"/>
      <c r="H255" s="24"/>
      <c r="I255" s="24"/>
      <c r="J255" s="24"/>
      <c r="K255" s="120"/>
    </row>
    <row r="256" spans="1:11">
      <c r="A256" s="24"/>
      <c r="B256" s="24"/>
      <c r="C256" s="24"/>
      <c r="D256" s="24"/>
      <c r="E256" s="24"/>
      <c r="F256" s="24"/>
      <c r="G256" s="24"/>
      <c r="H256" s="24"/>
      <c r="I256" s="24"/>
      <c r="J256" s="24"/>
      <c r="K256" s="120"/>
    </row>
    <row r="257" spans="1:11">
      <c r="A257" s="24"/>
      <c r="B257" s="24"/>
      <c r="C257" s="24"/>
      <c r="D257" s="24"/>
      <c r="E257" s="24"/>
      <c r="F257" s="24"/>
      <c r="G257" s="24"/>
      <c r="H257" s="24"/>
      <c r="I257" s="24"/>
      <c r="J257" s="24"/>
      <c r="K257" s="120"/>
    </row>
    <row r="258" spans="1:11">
      <c r="A258" s="24"/>
      <c r="B258" s="24"/>
      <c r="C258" s="24"/>
      <c r="D258" s="24"/>
      <c r="E258" s="24"/>
      <c r="F258" s="24"/>
      <c r="G258" s="24"/>
      <c r="H258" s="24"/>
      <c r="I258" s="24"/>
      <c r="J258" s="24"/>
      <c r="K258" s="120"/>
    </row>
    <row r="259" spans="1:11">
      <c r="A259" s="24"/>
      <c r="B259" s="24"/>
      <c r="C259" s="24"/>
      <c r="D259" s="24"/>
      <c r="E259" s="24"/>
      <c r="F259" s="24"/>
      <c r="G259" s="24"/>
      <c r="H259" s="24"/>
      <c r="I259" s="24"/>
      <c r="J259" s="24"/>
      <c r="K259" s="120"/>
    </row>
    <row r="260" spans="1:11">
      <c r="A260" s="24"/>
      <c r="B260" s="24"/>
      <c r="C260" s="24"/>
      <c r="D260" s="24"/>
      <c r="E260" s="24"/>
      <c r="F260" s="24"/>
      <c r="G260" s="24"/>
      <c r="H260" s="24"/>
      <c r="I260" s="24"/>
      <c r="J260" s="24"/>
      <c r="K260" s="120"/>
    </row>
    <row r="261" spans="1:11">
      <c r="A261" s="24"/>
      <c r="B261" s="24"/>
      <c r="C261" s="24"/>
      <c r="D261" s="24"/>
      <c r="E261" s="24"/>
      <c r="F261" s="24"/>
      <c r="G261" s="24"/>
      <c r="H261" s="24"/>
      <c r="I261" s="24"/>
      <c r="J261" s="24"/>
      <c r="K261" s="120"/>
    </row>
    <row r="262" spans="1:11">
      <c r="A262" s="24"/>
      <c r="B262" s="24"/>
      <c r="C262" s="24"/>
      <c r="D262" s="24"/>
      <c r="E262" s="24"/>
      <c r="F262" s="24"/>
      <c r="G262" s="24"/>
      <c r="H262" s="24"/>
      <c r="I262" s="24"/>
      <c r="J262" s="24"/>
      <c r="K262" s="120"/>
    </row>
    <row r="263" spans="1:11">
      <c r="A263" s="24"/>
      <c r="B263" s="24"/>
      <c r="C263" s="24"/>
      <c r="D263" s="24"/>
      <c r="E263" s="24"/>
      <c r="F263" s="24"/>
      <c r="G263" s="24"/>
      <c r="H263" s="24"/>
      <c r="I263" s="24"/>
      <c r="J263" s="24"/>
      <c r="K263" s="120"/>
    </row>
    <row r="264" spans="1:11">
      <c r="A264" s="24"/>
      <c r="B264" s="24"/>
      <c r="C264" s="24"/>
      <c r="D264" s="24"/>
      <c r="E264" s="24"/>
      <c r="F264" s="24"/>
      <c r="G264" s="24"/>
      <c r="H264" s="24"/>
      <c r="I264" s="24"/>
      <c r="J264" s="24"/>
      <c r="K264" s="120"/>
    </row>
    <row r="265" spans="1:11">
      <c r="A265" s="24"/>
      <c r="B265" s="24"/>
      <c r="C265" s="24"/>
      <c r="D265" s="24"/>
      <c r="E265" s="24"/>
      <c r="F265" s="24"/>
      <c r="G265" s="24"/>
      <c r="H265" s="24"/>
      <c r="I265" s="24"/>
      <c r="J265" s="24"/>
      <c r="K265" s="120"/>
    </row>
    <row r="266" spans="1:11">
      <c r="A266" s="24"/>
      <c r="B266" s="24"/>
      <c r="C266" s="24"/>
      <c r="D266" s="24"/>
      <c r="E266" s="24"/>
      <c r="F266" s="24"/>
      <c r="G266" s="24"/>
      <c r="H266" s="24"/>
      <c r="I266" s="24"/>
      <c r="J266" s="24"/>
      <c r="K266" s="120"/>
    </row>
    <row r="267" spans="1:11">
      <c r="A267" s="24"/>
      <c r="B267" s="24"/>
      <c r="C267" s="24"/>
      <c r="D267" s="24"/>
      <c r="E267" s="24"/>
      <c r="F267" s="24"/>
      <c r="G267" s="24"/>
      <c r="H267" s="24"/>
      <c r="I267" s="24"/>
      <c r="J267" s="24"/>
      <c r="K267" s="120"/>
    </row>
    <row r="268" spans="1:11">
      <c r="A268" s="24"/>
      <c r="B268" s="24"/>
      <c r="C268" s="24"/>
      <c r="D268" s="24"/>
      <c r="E268" s="24"/>
      <c r="F268" s="24"/>
      <c r="G268" s="24"/>
      <c r="H268" s="24"/>
      <c r="I268" s="24"/>
      <c r="J268" s="24"/>
    </row>
  </sheetData>
  <mergeCells count="134">
    <mergeCell ref="F7:I7"/>
    <mergeCell ref="J7:J9"/>
    <mergeCell ref="F8:F9"/>
    <mergeCell ref="G8:G9"/>
    <mergeCell ref="H8:I8"/>
    <mergeCell ref="A10:J10"/>
    <mergeCell ref="A2:B2"/>
    <mergeCell ref="A7:A9"/>
    <mergeCell ref="B7:B9"/>
    <mergeCell ref="C7:C9"/>
    <mergeCell ref="D7:D9"/>
    <mergeCell ref="E7:E9"/>
    <mergeCell ref="A20:J20"/>
    <mergeCell ref="A27:A29"/>
    <mergeCell ref="B27:B29"/>
    <mergeCell ref="C27:C29"/>
    <mergeCell ref="D27:D29"/>
    <mergeCell ref="E27:E29"/>
    <mergeCell ref="F27:I27"/>
    <mergeCell ref="J27:J29"/>
    <mergeCell ref="F28:F29"/>
    <mergeCell ref="G28:G29"/>
    <mergeCell ref="H28:I28"/>
    <mergeCell ref="A30:J30"/>
    <mergeCell ref="A40:J40"/>
    <mergeCell ref="A47:A49"/>
    <mergeCell ref="B47:B49"/>
    <mergeCell ref="C47:C49"/>
    <mergeCell ref="D47:D49"/>
    <mergeCell ref="E47:E49"/>
    <mergeCell ref="F47:I47"/>
    <mergeCell ref="J47:J49"/>
    <mergeCell ref="F67:I67"/>
    <mergeCell ref="J67:J69"/>
    <mergeCell ref="F68:F69"/>
    <mergeCell ref="G68:G69"/>
    <mergeCell ref="H68:I68"/>
    <mergeCell ref="A70:J70"/>
    <mergeCell ref="F48:F49"/>
    <mergeCell ref="G48:G49"/>
    <mergeCell ref="H48:I48"/>
    <mergeCell ref="A50:J50"/>
    <mergeCell ref="A60:J60"/>
    <mergeCell ref="A67:A69"/>
    <mergeCell ref="B67:B69"/>
    <mergeCell ref="C67:C69"/>
    <mergeCell ref="D67:D69"/>
    <mergeCell ref="E67:E69"/>
    <mergeCell ref="A81:J81"/>
    <mergeCell ref="A88:A90"/>
    <mergeCell ref="B88:B90"/>
    <mergeCell ref="C88:C90"/>
    <mergeCell ref="D88:D90"/>
    <mergeCell ref="E88:E90"/>
    <mergeCell ref="F88:I88"/>
    <mergeCell ref="J88:J90"/>
    <mergeCell ref="F89:F90"/>
    <mergeCell ref="G89:G90"/>
    <mergeCell ref="H89:I89"/>
    <mergeCell ref="A91:J91"/>
    <mergeCell ref="A97:J97"/>
    <mergeCell ref="A103:A105"/>
    <mergeCell ref="B103:B105"/>
    <mergeCell ref="C103:C105"/>
    <mergeCell ref="D103:D105"/>
    <mergeCell ref="E103:E105"/>
    <mergeCell ref="F103:I103"/>
    <mergeCell ref="J103:J105"/>
    <mergeCell ref="F123:I123"/>
    <mergeCell ref="J123:J125"/>
    <mergeCell ref="F124:F125"/>
    <mergeCell ref="G124:G125"/>
    <mergeCell ref="H124:I124"/>
    <mergeCell ref="A126:J126"/>
    <mergeCell ref="F104:F105"/>
    <mergeCell ref="G104:G105"/>
    <mergeCell ref="H104:I104"/>
    <mergeCell ref="A106:J106"/>
    <mergeCell ref="A113:J113"/>
    <mergeCell ref="A123:A125"/>
    <mergeCell ref="B123:B125"/>
    <mergeCell ref="C123:C125"/>
    <mergeCell ref="D123:D125"/>
    <mergeCell ref="E123:E125"/>
    <mergeCell ref="A130:J130"/>
    <mergeCell ref="A136:A138"/>
    <mergeCell ref="B136:B138"/>
    <mergeCell ref="C136:C138"/>
    <mergeCell ref="D136:D138"/>
    <mergeCell ref="E136:E138"/>
    <mergeCell ref="F136:I136"/>
    <mergeCell ref="J136:J138"/>
    <mergeCell ref="F137:F138"/>
    <mergeCell ref="G137:G138"/>
    <mergeCell ref="H137:I137"/>
    <mergeCell ref="A139:J139"/>
    <mergeCell ref="A147:J147"/>
    <mergeCell ref="A158:A160"/>
    <mergeCell ref="B158:B160"/>
    <mergeCell ref="C158:C160"/>
    <mergeCell ref="D158:D160"/>
    <mergeCell ref="E158:E160"/>
    <mergeCell ref="F158:I158"/>
    <mergeCell ref="J158:J160"/>
    <mergeCell ref="F171:I171"/>
    <mergeCell ref="J171:J173"/>
    <mergeCell ref="F172:F173"/>
    <mergeCell ref="G172:G173"/>
    <mergeCell ref="H172:I172"/>
    <mergeCell ref="A174:J174"/>
    <mergeCell ref="F159:F160"/>
    <mergeCell ref="G159:G160"/>
    <mergeCell ref="H159:I159"/>
    <mergeCell ref="A161:J161"/>
    <mergeCell ref="A164:J164"/>
    <mergeCell ref="A171:A173"/>
    <mergeCell ref="B171:B173"/>
    <mergeCell ref="C171:C173"/>
    <mergeCell ref="D171:D173"/>
    <mergeCell ref="E171:E173"/>
    <mergeCell ref="H198:I198"/>
    <mergeCell ref="B200:C200"/>
    <mergeCell ref="B203:C203"/>
    <mergeCell ref="E203:J203"/>
    <mergeCell ref="A184:J184"/>
    <mergeCell ref="A196:J196"/>
    <mergeCell ref="A197:A199"/>
    <mergeCell ref="B197:C199"/>
    <mergeCell ref="D197:D199"/>
    <mergeCell ref="E197:E199"/>
    <mergeCell ref="F197:I197"/>
    <mergeCell ref="J197:J199"/>
    <mergeCell ref="F198:F199"/>
    <mergeCell ref="G198:G199"/>
  </mergeCells>
  <pageMargins left="0.7" right="0.7" top="0.75" bottom="0.75" header="0.3" footer="0.3"/>
  <pageSetup paperSize="9" scale="73"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zoomScaleSheetLayoutView="106"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75</v>
      </c>
      <c r="B5" s="1546"/>
      <c r="C5" s="1546"/>
      <c r="D5" s="1546"/>
      <c r="E5" s="1546"/>
      <c r="F5" s="1546"/>
      <c r="G5" s="1546"/>
      <c r="H5" s="1546"/>
    </row>
    <row r="6" spans="1:8" s="456" customFormat="1" ht="17.850000000000001" customHeight="1">
      <c r="A6" s="1540" t="s">
        <v>10</v>
      </c>
      <c r="B6" s="1559"/>
      <c r="C6" s="1559"/>
      <c r="D6" s="1559">
        <v>4</v>
      </c>
      <c r="E6" s="1559"/>
      <c r="F6" s="1559"/>
      <c r="G6" s="1559"/>
      <c r="H6" s="1563"/>
    </row>
    <row r="7" spans="1:8" s="456" customFormat="1" ht="17.850000000000001" customHeight="1">
      <c r="A7" s="1540" t="s">
        <v>9</v>
      </c>
      <c r="B7" s="1559"/>
      <c r="C7" s="1559"/>
      <c r="D7" s="1566" t="s">
        <v>1620</v>
      </c>
      <c r="E7" s="1566"/>
      <c r="F7" s="1566"/>
      <c r="G7" s="1566"/>
      <c r="H7" s="1567"/>
    </row>
    <row r="8" spans="1:8" s="456" customFormat="1" ht="17.850000000000001" customHeight="1">
      <c r="A8" s="1540" t="s">
        <v>13</v>
      </c>
      <c r="B8" s="1559"/>
      <c r="C8" s="1559"/>
      <c r="D8" s="1537" t="s">
        <v>238</v>
      </c>
      <c r="E8" s="1537"/>
      <c r="F8" s="1537"/>
      <c r="G8" s="1537"/>
      <c r="H8" s="1538"/>
    </row>
    <row r="9" spans="1:8" s="456" customFormat="1" ht="17.850000000000001" customHeight="1">
      <c r="A9" s="1540" t="s">
        <v>189</v>
      </c>
      <c r="B9" s="1559"/>
      <c r="C9" s="1559"/>
      <c r="D9" s="1537" t="s">
        <v>237</v>
      </c>
      <c r="E9" s="1537"/>
      <c r="F9" s="1537"/>
      <c r="G9" s="1537"/>
      <c r="H9" s="1538"/>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1008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1483</v>
      </c>
      <c r="F15" s="1561"/>
      <c r="G15" s="1561"/>
      <c r="H15" s="1562"/>
    </row>
    <row r="16" spans="1:8" s="456" customFormat="1" ht="17.850000000000001" customHeight="1">
      <c r="A16" s="1540" t="s">
        <v>181</v>
      </c>
      <c r="B16" s="1559"/>
      <c r="C16" s="1559"/>
      <c r="D16" s="1559"/>
      <c r="E16" s="1559" t="s">
        <v>180</v>
      </c>
      <c r="F16" s="1559"/>
      <c r="G16" s="1559"/>
      <c r="H16" s="1563"/>
    </row>
    <row r="17" spans="1:9" s="456" customFormat="1" ht="10.35" customHeight="1">
      <c r="A17" s="459"/>
      <c r="B17" s="459"/>
      <c r="C17" s="459"/>
      <c r="D17" s="459"/>
      <c r="E17" s="459"/>
      <c r="F17" s="459"/>
      <c r="G17" s="459"/>
      <c r="H17" s="459"/>
    </row>
    <row r="18" spans="1:9" s="456" customFormat="1" ht="15" customHeight="1">
      <c r="A18" s="1560" t="s">
        <v>179</v>
      </c>
      <c r="B18" s="1560"/>
      <c r="C18" s="1560"/>
      <c r="D18" s="1560"/>
      <c r="E18" s="1560"/>
      <c r="F18" s="1560"/>
      <c r="G18" s="1560"/>
      <c r="H18" s="1560"/>
    </row>
    <row r="19" spans="1:9" s="456" customFormat="1" ht="58.5" customHeight="1">
      <c r="A19" s="1542" t="s">
        <v>178</v>
      </c>
      <c r="B19" s="1542"/>
      <c r="C19" s="1543" t="s">
        <v>827</v>
      </c>
      <c r="D19" s="1543"/>
      <c r="E19" s="1543"/>
      <c r="F19" s="1543"/>
      <c r="G19" s="1543"/>
      <c r="H19" s="1541"/>
    </row>
    <row r="20" spans="1:9" s="456" customFormat="1" ht="10.35" customHeight="1">
      <c r="A20" s="459"/>
      <c r="B20" s="459"/>
      <c r="C20" s="459"/>
      <c r="D20" s="459"/>
      <c r="E20" s="459"/>
      <c r="F20" s="459"/>
      <c r="G20" s="459"/>
      <c r="H20" s="459"/>
    </row>
    <row r="21" spans="1:9" s="456" customFormat="1" ht="15" customHeight="1">
      <c r="A21" s="1564" t="s">
        <v>176</v>
      </c>
      <c r="B21" s="1564"/>
      <c r="C21" s="1564"/>
      <c r="D21" s="1564"/>
      <c r="E21" s="459"/>
      <c r="F21" s="459"/>
      <c r="G21" s="459"/>
      <c r="H21" s="459"/>
    </row>
    <row r="22" spans="1:9" s="456" customFormat="1">
      <c r="A22" s="1556" t="s">
        <v>175</v>
      </c>
      <c r="B22" s="1557" t="s">
        <v>174</v>
      </c>
      <c r="C22" s="1557"/>
      <c r="D22" s="1557"/>
      <c r="E22" s="1557"/>
      <c r="F22" s="1557"/>
      <c r="G22" s="1557" t="s">
        <v>173</v>
      </c>
      <c r="H22" s="1558"/>
    </row>
    <row r="23" spans="1:9" s="456" customFormat="1" ht="27" customHeight="1">
      <c r="A23" s="1556"/>
      <c r="B23" s="1557"/>
      <c r="C23" s="1557"/>
      <c r="D23" s="1557"/>
      <c r="E23" s="1557"/>
      <c r="F23" s="1557"/>
      <c r="G23" s="542" t="s">
        <v>172</v>
      </c>
      <c r="H23" s="543" t="s">
        <v>171</v>
      </c>
    </row>
    <row r="24" spans="1:9" s="456" customFormat="1" ht="17.850000000000001" customHeight="1">
      <c r="A24" s="1556" t="s">
        <v>170</v>
      </c>
      <c r="B24" s="1557"/>
      <c r="C24" s="1557"/>
      <c r="D24" s="1557"/>
      <c r="E24" s="1557"/>
      <c r="F24" s="1557"/>
      <c r="G24" s="1557"/>
      <c r="H24" s="1558"/>
    </row>
    <row r="25" spans="1:9" s="456" customFormat="1" ht="37.5" customHeight="1">
      <c r="A25" s="567" t="s">
        <v>1582</v>
      </c>
      <c r="B25" s="932" t="s">
        <v>1581</v>
      </c>
      <c r="C25" s="932"/>
      <c r="D25" s="932"/>
      <c r="E25" s="932"/>
      <c r="F25" s="932"/>
      <c r="G25" s="542" t="s">
        <v>169</v>
      </c>
      <c r="H25" s="458" t="s">
        <v>162</v>
      </c>
      <c r="I25" s="423"/>
    </row>
    <row r="26" spans="1:9" s="456" customFormat="1" ht="17.850000000000001" customHeight="1">
      <c r="A26" s="1556" t="s">
        <v>167</v>
      </c>
      <c r="B26" s="1557"/>
      <c r="C26" s="1557"/>
      <c r="D26" s="1557"/>
      <c r="E26" s="1557"/>
      <c r="F26" s="1557"/>
      <c r="G26" s="1557"/>
      <c r="H26" s="1558"/>
    </row>
    <row r="27" spans="1:9" s="456" customFormat="1" ht="59.25" customHeight="1">
      <c r="A27" s="654" t="s">
        <v>1580</v>
      </c>
      <c r="B27" s="1543" t="s">
        <v>1579</v>
      </c>
      <c r="C27" s="1543"/>
      <c r="D27" s="1543"/>
      <c r="E27" s="1543"/>
      <c r="F27" s="1543"/>
      <c r="G27" s="542" t="s">
        <v>1576</v>
      </c>
      <c r="H27" s="543" t="s">
        <v>164</v>
      </c>
    </row>
    <row r="28" spans="1:9" s="456" customFormat="1" ht="41.25" customHeight="1">
      <c r="A28" s="654" t="s">
        <v>1578</v>
      </c>
      <c r="B28" s="1543" t="s">
        <v>1577</v>
      </c>
      <c r="C28" s="1543"/>
      <c r="D28" s="1543"/>
      <c r="E28" s="1543"/>
      <c r="F28" s="1543"/>
      <c r="G28" s="542" t="s">
        <v>1576</v>
      </c>
      <c r="H28" s="543" t="s">
        <v>164</v>
      </c>
    </row>
    <row r="29" spans="1:9" s="456" customFormat="1" ht="17.850000000000001" customHeight="1">
      <c r="A29" s="1556" t="s">
        <v>163</v>
      </c>
      <c r="B29" s="1557"/>
      <c r="C29" s="1557"/>
      <c r="D29" s="1557"/>
      <c r="E29" s="1557"/>
      <c r="F29" s="1557"/>
      <c r="G29" s="1557"/>
      <c r="H29" s="1558"/>
    </row>
    <row r="30" spans="1:9" s="456" customFormat="1" ht="37.5" customHeight="1">
      <c r="A30" s="654" t="s">
        <v>1575</v>
      </c>
      <c r="B30" s="1543" t="s">
        <v>1574</v>
      </c>
      <c r="C30" s="1543"/>
      <c r="D30" s="1543"/>
      <c r="E30" s="1543"/>
      <c r="F30" s="1543"/>
      <c r="G30" s="542" t="s">
        <v>826</v>
      </c>
      <c r="H30" s="543" t="s">
        <v>164</v>
      </c>
    </row>
    <row r="31" spans="1:9" ht="10.199999999999999" customHeight="1">
      <c r="A31" s="299"/>
      <c r="B31" s="299"/>
      <c r="C31" s="299"/>
      <c r="D31" s="299"/>
      <c r="E31" s="299"/>
      <c r="F31" s="299"/>
      <c r="G31" s="299"/>
      <c r="H31" s="299"/>
    </row>
    <row r="32" spans="1:9" ht="15" customHeight="1">
      <c r="A32" s="300" t="s">
        <v>161</v>
      </c>
      <c r="B32" s="299"/>
      <c r="C32" s="299"/>
      <c r="D32" s="299"/>
      <c r="E32" s="299"/>
      <c r="F32" s="299"/>
      <c r="G32" s="299"/>
      <c r="H32" s="299"/>
    </row>
    <row r="33" spans="1:8" s="298" customFormat="1" ht="17.7" customHeight="1">
      <c r="A33" s="1414" t="s">
        <v>160</v>
      </c>
      <c r="B33" s="1414"/>
      <c r="C33" s="1414"/>
      <c r="D33" s="1414"/>
      <c r="E33" s="1414"/>
      <c r="F33" s="1414"/>
      <c r="G33" s="632">
        <v>12</v>
      </c>
      <c r="H33" s="539" t="s">
        <v>140</v>
      </c>
    </row>
    <row r="34" spans="1:8" ht="19.5" customHeight="1">
      <c r="A34" s="1623" t="s">
        <v>158</v>
      </c>
      <c r="B34" s="1466" t="s">
        <v>1573</v>
      </c>
      <c r="C34" s="1470"/>
      <c r="D34" s="1470"/>
      <c r="E34" s="1470"/>
      <c r="F34" s="1470"/>
      <c r="G34" s="1470"/>
      <c r="H34" s="1471"/>
    </row>
    <row r="35" spans="1:8" ht="18.899999999999999" customHeight="1">
      <c r="A35" s="1624"/>
      <c r="B35" s="1466" t="s">
        <v>1572</v>
      </c>
      <c r="C35" s="1470"/>
      <c r="D35" s="1470"/>
      <c r="E35" s="1470"/>
      <c r="F35" s="1470"/>
      <c r="G35" s="1470"/>
      <c r="H35" s="1471"/>
    </row>
    <row r="36" spans="1:8" ht="19.2" customHeight="1">
      <c r="A36" s="1624"/>
      <c r="B36" s="1466" t="s">
        <v>1571</v>
      </c>
      <c r="C36" s="1470"/>
      <c r="D36" s="1470"/>
      <c r="E36" s="1470"/>
      <c r="F36" s="1470"/>
      <c r="G36" s="1470"/>
      <c r="H36" s="1471"/>
    </row>
    <row r="37" spans="1:8" ht="21.6" customHeight="1">
      <c r="A37" s="1624"/>
      <c r="B37" s="1466" t="s">
        <v>1570</v>
      </c>
      <c r="C37" s="1470"/>
      <c r="D37" s="1470"/>
      <c r="E37" s="1470"/>
      <c r="F37" s="1470"/>
      <c r="G37" s="1470"/>
      <c r="H37" s="1471"/>
    </row>
    <row r="38" spans="1:8" ht="21" customHeight="1">
      <c r="A38" s="1624"/>
      <c r="B38" s="1466" t="s">
        <v>1569</v>
      </c>
      <c r="C38" s="1470"/>
      <c r="D38" s="1470"/>
      <c r="E38" s="1470"/>
      <c r="F38" s="1470"/>
      <c r="G38" s="1470"/>
      <c r="H38" s="1471"/>
    </row>
    <row r="39" spans="1:8" ht="18.600000000000001" customHeight="1">
      <c r="A39" s="1625"/>
      <c r="B39" s="1466" t="s">
        <v>1568</v>
      </c>
      <c r="C39" s="1470"/>
      <c r="D39" s="1470"/>
      <c r="E39" s="1470"/>
      <c r="F39" s="1470"/>
      <c r="G39" s="1470"/>
      <c r="H39" s="1471"/>
    </row>
    <row r="40" spans="1:8">
      <c r="A40" s="1419" t="s">
        <v>157</v>
      </c>
      <c r="B40" s="1420"/>
      <c r="C40" s="1420"/>
      <c r="D40" s="1420" t="s">
        <v>1567</v>
      </c>
      <c r="E40" s="1420"/>
      <c r="F40" s="1420"/>
      <c r="G40" s="1420"/>
      <c r="H40" s="1478"/>
    </row>
    <row r="41" spans="1:8" ht="40.5" customHeight="1">
      <c r="A41" s="1423" t="s">
        <v>156</v>
      </c>
      <c r="B41" s="1424"/>
      <c r="C41" s="1424"/>
      <c r="D41" s="1424" t="s">
        <v>1566</v>
      </c>
      <c r="E41" s="1424"/>
      <c r="F41" s="1424"/>
      <c r="G41" s="1424"/>
      <c r="H41" s="1428"/>
    </row>
    <row r="42" spans="1:8" s="298" customFormat="1" ht="17.7" customHeight="1">
      <c r="A42" s="1414" t="s">
        <v>213</v>
      </c>
      <c r="B42" s="1414"/>
      <c r="C42" s="1414"/>
      <c r="D42" s="1414"/>
      <c r="E42" s="1414"/>
      <c r="F42" s="1414"/>
      <c r="G42" s="632">
        <v>9</v>
      </c>
      <c r="H42" s="539" t="s">
        <v>140</v>
      </c>
    </row>
    <row r="43" spans="1:8" ht="21" customHeight="1">
      <c r="A43" s="1623" t="s">
        <v>158</v>
      </c>
      <c r="B43" s="1548" t="s">
        <v>1565</v>
      </c>
      <c r="C43" s="1548"/>
      <c r="D43" s="1548"/>
      <c r="E43" s="1548"/>
      <c r="F43" s="1548"/>
      <c r="G43" s="1548"/>
      <c r="H43" s="1549"/>
    </row>
    <row r="44" spans="1:8" ht="19.2" customHeight="1">
      <c r="A44" s="1624"/>
      <c r="B44" s="1548" t="s">
        <v>1564</v>
      </c>
      <c r="C44" s="1548"/>
      <c r="D44" s="1548"/>
      <c r="E44" s="1548"/>
      <c r="F44" s="1548"/>
      <c r="G44" s="1548"/>
      <c r="H44" s="1549"/>
    </row>
    <row r="45" spans="1:8" ht="35.4" customHeight="1">
      <c r="A45" s="1625"/>
      <c r="B45" s="1417" t="s">
        <v>1563</v>
      </c>
      <c r="C45" s="1418"/>
      <c r="D45" s="1418"/>
      <c r="E45" s="1418"/>
      <c r="F45" s="1418"/>
      <c r="G45" s="1418"/>
      <c r="H45" s="1418"/>
    </row>
    <row r="46" spans="1:8">
      <c r="A46" s="1419" t="s">
        <v>157</v>
      </c>
      <c r="B46" s="1420"/>
      <c r="C46" s="1420"/>
      <c r="D46" s="1420" t="s">
        <v>1560</v>
      </c>
      <c r="E46" s="1420"/>
      <c r="F46" s="1420"/>
      <c r="G46" s="1420"/>
      <c r="H46" s="1478"/>
    </row>
    <row r="47" spans="1:8" ht="45" customHeight="1">
      <c r="A47" s="1423" t="s">
        <v>156</v>
      </c>
      <c r="B47" s="1424"/>
      <c r="C47" s="1424"/>
      <c r="D47" s="1424" t="s">
        <v>1562</v>
      </c>
      <c r="E47" s="1424"/>
      <c r="F47" s="1424"/>
      <c r="G47" s="1424"/>
      <c r="H47" s="1428"/>
    </row>
    <row r="48" spans="1:8" s="298" customFormat="1" ht="17.7" customHeight="1">
      <c r="A48" s="1414" t="s">
        <v>159</v>
      </c>
      <c r="B48" s="1414"/>
      <c r="C48" s="1414"/>
      <c r="D48" s="1414"/>
      <c r="E48" s="1414"/>
      <c r="F48" s="1414"/>
      <c r="G48" s="632">
        <v>6</v>
      </c>
      <c r="H48" s="539" t="s">
        <v>140</v>
      </c>
    </row>
    <row r="49" spans="1:8" ht="51" customHeight="1">
      <c r="A49" s="537" t="s">
        <v>158</v>
      </c>
      <c r="B49" s="1417" t="s">
        <v>1561</v>
      </c>
      <c r="C49" s="1418"/>
      <c r="D49" s="1418"/>
      <c r="E49" s="1418"/>
      <c r="F49" s="1418"/>
      <c r="G49" s="1418"/>
      <c r="H49" s="1418"/>
    </row>
    <row r="50" spans="1:8">
      <c r="A50" s="1419" t="s">
        <v>157</v>
      </c>
      <c r="B50" s="1420"/>
      <c r="C50" s="1420"/>
      <c r="D50" s="1420" t="s">
        <v>1560</v>
      </c>
      <c r="E50" s="1420"/>
      <c r="F50" s="1420"/>
      <c r="G50" s="1420"/>
      <c r="H50" s="1478"/>
    </row>
    <row r="51" spans="1:8" ht="31.5" customHeight="1">
      <c r="A51" s="1423" t="s">
        <v>156</v>
      </c>
      <c r="B51" s="1424"/>
      <c r="C51" s="1424"/>
      <c r="D51" s="1424" t="s">
        <v>1559</v>
      </c>
      <c r="E51" s="1424"/>
      <c r="F51" s="1424"/>
      <c r="G51" s="1424"/>
      <c r="H51" s="1428"/>
    </row>
    <row r="52" spans="1:8" ht="10.199999999999999" customHeight="1">
      <c r="A52" s="299"/>
      <c r="B52" s="299"/>
      <c r="C52" s="299"/>
      <c r="D52" s="299"/>
      <c r="E52" s="299"/>
      <c r="F52" s="299"/>
      <c r="G52" s="299"/>
      <c r="H52" s="299"/>
    </row>
    <row r="53" spans="1:8" ht="15" customHeight="1">
      <c r="A53" s="300" t="s">
        <v>155</v>
      </c>
      <c r="B53" s="299"/>
      <c r="C53" s="299"/>
      <c r="D53" s="299"/>
      <c r="E53" s="299"/>
      <c r="F53" s="299"/>
      <c r="G53" s="299"/>
      <c r="H53" s="299"/>
    </row>
    <row r="54" spans="1:8" ht="36.75" customHeight="1">
      <c r="A54" s="1429" t="s">
        <v>154</v>
      </c>
      <c r="B54" s="1431"/>
      <c r="C54" s="1417" t="s">
        <v>1558</v>
      </c>
      <c r="D54" s="1418"/>
      <c r="E54" s="1418"/>
      <c r="F54" s="1418"/>
      <c r="G54" s="1418"/>
      <c r="H54" s="1418"/>
    </row>
    <row r="55" spans="1:8" ht="33" customHeight="1">
      <c r="A55" s="1429"/>
      <c r="B55" s="1431"/>
      <c r="C55" s="1417" t="s">
        <v>1557</v>
      </c>
      <c r="D55" s="1418"/>
      <c r="E55" s="1418"/>
      <c r="F55" s="1418"/>
      <c r="G55" s="1418"/>
      <c r="H55" s="1418"/>
    </row>
    <row r="56" spans="1:8" ht="53.25" customHeight="1">
      <c r="A56" s="1429"/>
      <c r="B56" s="1431"/>
      <c r="C56" s="1417" t="s">
        <v>1556</v>
      </c>
      <c r="D56" s="1418"/>
      <c r="E56" s="1418"/>
      <c r="F56" s="1418"/>
      <c r="G56" s="1418"/>
      <c r="H56" s="1418"/>
    </row>
    <row r="57" spans="1:8" ht="27" customHeight="1">
      <c r="A57" s="1436" t="s">
        <v>153</v>
      </c>
      <c r="B57" s="1437"/>
      <c r="C57" s="1417" t="s">
        <v>1555</v>
      </c>
      <c r="D57" s="1418"/>
      <c r="E57" s="1418"/>
      <c r="F57" s="1418"/>
      <c r="G57" s="1418"/>
      <c r="H57" s="1418"/>
    </row>
    <row r="58" spans="1:8" ht="54" customHeight="1">
      <c r="A58" s="1438"/>
      <c r="B58" s="1439"/>
      <c r="C58" s="1417" t="s">
        <v>1554</v>
      </c>
      <c r="D58" s="1418"/>
      <c r="E58" s="1418"/>
      <c r="F58" s="1418"/>
      <c r="G58" s="1418"/>
      <c r="H58" s="1418"/>
    </row>
    <row r="59" spans="1:8" ht="10.199999999999999" customHeight="1">
      <c r="A59" s="299"/>
      <c r="B59" s="299"/>
      <c r="C59" s="299"/>
      <c r="D59" s="299"/>
      <c r="E59" s="299"/>
      <c r="F59" s="299"/>
      <c r="G59" s="299"/>
      <c r="H59" s="299"/>
    </row>
    <row r="60" spans="1:8" ht="15" customHeight="1">
      <c r="A60" s="300" t="s">
        <v>152</v>
      </c>
      <c r="B60" s="300"/>
      <c r="C60" s="300"/>
      <c r="D60" s="300"/>
      <c r="E60" s="300"/>
      <c r="F60" s="300"/>
      <c r="G60" s="299"/>
      <c r="H60" s="299"/>
    </row>
    <row r="61" spans="1:8" ht="16.2">
      <c r="A61" s="1429" t="s">
        <v>151</v>
      </c>
      <c r="B61" s="1429"/>
      <c r="C61" s="1429"/>
      <c r="D61" s="1429"/>
      <c r="E61" s="1429"/>
      <c r="F61" s="1429"/>
      <c r="G61" s="297">
        <v>3.5</v>
      </c>
      <c r="H61" s="291" t="s">
        <v>139</v>
      </c>
    </row>
    <row r="62" spans="1:8" ht="16.2">
      <c r="A62" s="1429" t="s">
        <v>150</v>
      </c>
      <c r="B62" s="1429"/>
      <c r="C62" s="1429"/>
      <c r="D62" s="1429"/>
      <c r="E62" s="1429"/>
      <c r="F62" s="1429"/>
      <c r="G62" s="297">
        <v>0.5</v>
      </c>
      <c r="H62" s="291" t="s">
        <v>139</v>
      </c>
    </row>
    <row r="63" spans="1:8">
      <c r="A63" s="538"/>
      <c r="B63" s="538"/>
      <c r="C63" s="538"/>
      <c r="D63" s="538"/>
      <c r="E63" s="538"/>
      <c r="F63" s="538"/>
      <c r="G63" s="295"/>
      <c r="H63" s="291"/>
    </row>
    <row r="64" spans="1:8">
      <c r="A64" s="1430" t="s">
        <v>149</v>
      </c>
      <c r="B64" s="1430"/>
      <c r="C64" s="1430"/>
      <c r="D64" s="1430"/>
      <c r="E64" s="1430"/>
      <c r="F64" s="1430"/>
      <c r="G64" s="296"/>
      <c r="H64" s="295"/>
    </row>
    <row r="65" spans="1:8" ht="17.7" customHeight="1">
      <c r="A65" s="1418" t="s">
        <v>148</v>
      </c>
      <c r="B65" s="1418"/>
      <c r="C65" s="1418"/>
      <c r="D65" s="1418"/>
      <c r="E65" s="291">
        <f>SUM(E66:E71)</f>
        <v>31</v>
      </c>
      <c r="F65" s="291" t="s">
        <v>140</v>
      </c>
      <c r="G65" s="292">
        <f>E65/25</f>
        <v>1.24</v>
      </c>
      <c r="H65" s="291" t="s">
        <v>139</v>
      </c>
    </row>
    <row r="66" spans="1:8" ht="17.7" customHeight="1">
      <c r="A66" s="299" t="s">
        <v>12</v>
      </c>
      <c r="B66" s="1429" t="s">
        <v>14</v>
      </c>
      <c r="C66" s="1429"/>
      <c r="D66" s="1429"/>
      <c r="E66" s="291">
        <v>12</v>
      </c>
      <c r="F66" s="291" t="s">
        <v>140</v>
      </c>
      <c r="G66" s="303"/>
      <c r="H66" s="337"/>
    </row>
    <row r="67" spans="1:8" ht="17.7" customHeight="1">
      <c r="A67" s="299"/>
      <c r="B67" s="1429" t="s">
        <v>147</v>
      </c>
      <c r="C67" s="1429"/>
      <c r="D67" s="1429"/>
      <c r="E67" s="291">
        <v>15</v>
      </c>
      <c r="F67" s="291" t="s">
        <v>140</v>
      </c>
      <c r="G67" s="303"/>
      <c r="H67" s="337"/>
    </row>
    <row r="68" spans="1:8" ht="17.7" customHeight="1">
      <c r="A68" s="299"/>
      <c r="B68" s="1429" t="s">
        <v>146</v>
      </c>
      <c r="C68" s="1429"/>
      <c r="D68" s="1429"/>
      <c r="E68" s="291">
        <v>2</v>
      </c>
      <c r="F68" s="291" t="s">
        <v>140</v>
      </c>
      <c r="G68" s="303"/>
      <c r="H68" s="337"/>
    </row>
    <row r="69" spans="1:8" ht="17.7" customHeight="1">
      <c r="A69" s="299"/>
      <c r="B69" s="1429" t="s">
        <v>145</v>
      </c>
      <c r="C69" s="1429"/>
      <c r="D69" s="1429"/>
      <c r="E69" s="291">
        <v>0</v>
      </c>
      <c r="F69" s="291" t="s">
        <v>140</v>
      </c>
      <c r="G69" s="303"/>
      <c r="H69" s="337"/>
    </row>
    <row r="70" spans="1:8" ht="17.7" customHeight="1">
      <c r="A70" s="299"/>
      <c r="B70" s="1429" t="s">
        <v>144</v>
      </c>
      <c r="C70" s="1429"/>
      <c r="D70" s="1429"/>
      <c r="E70" s="291">
        <v>0</v>
      </c>
      <c r="F70" s="291" t="s">
        <v>140</v>
      </c>
      <c r="G70" s="303"/>
      <c r="H70" s="337"/>
    </row>
    <row r="71" spans="1:8" ht="17.7" customHeight="1">
      <c r="A71" s="299"/>
      <c r="B71" s="1429" t="s">
        <v>143</v>
      </c>
      <c r="C71" s="1429"/>
      <c r="D71" s="1429"/>
      <c r="E71" s="291">
        <v>2</v>
      </c>
      <c r="F71" s="291" t="s">
        <v>140</v>
      </c>
      <c r="G71" s="303"/>
      <c r="H71" s="337"/>
    </row>
    <row r="72" spans="1:8" ht="31.2" customHeight="1">
      <c r="A72" s="1418" t="s">
        <v>142</v>
      </c>
      <c r="B72" s="1418"/>
      <c r="C72" s="1418"/>
      <c r="D72" s="1418"/>
      <c r="E72" s="291">
        <v>0</v>
      </c>
      <c r="F72" s="291" t="s">
        <v>140</v>
      </c>
      <c r="G72" s="292">
        <v>0</v>
      </c>
      <c r="H72" s="291" t="s">
        <v>139</v>
      </c>
    </row>
    <row r="73" spans="1:8" ht="17.7" customHeight="1">
      <c r="A73" s="1429" t="s">
        <v>141</v>
      </c>
      <c r="B73" s="1429"/>
      <c r="C73" s="1429"/>
      <c r="D73" s="1429"/>
      <c r="E73" s="291">
        <f>G73*25</f>
        <v>69</v>
      </c>
      <c r="F73" s="291" t="s">
        <v>140</v>
      </c>
      <c r="G73" s="292">
        <f>D6-G72-G65</f>
        <v>2.76</v>
      </c>
      <c r="H73" s="291" t="s">
        <v>139</v>
      </c>
    </row>
    <row r="74" spans="1:8" ht="10.199999999999999" customHeight="1"/>
    <row r="77" spans="1:8">
      <c r="A77" s="290" t="s">
        <v>138</v>
      </c>
    </row>
    <row r="78" spans="1:8" ht="16.2">
      <c r="A78" s="1410" t="s">
        <v>137</v>
      </c>
      <c r="B78" s="1410"/>
      <c r="C78" s="1410"/>
      <c r="D78" s="1410"/>
      <c r="E78" s="1410"/>
      <c r="F78" s="1410"/>
      <c r="G78" s="1410"/>
      <c r="H78" s="1410"/>
    </row>
    <row r="79" spans="1:8">
      <c r="A79" s="290" t="s">
        <v>136</v>
      </c>
    </row>
    <row r="81" spans="1:8">
      <c r="A81" s="1411" t="s">
        <v>135</v>
      </c>
      <c r="B81" s="1411"/>
      <c r="C81" s="1411"/>
      <c r="D81" s="1411"/>
      <c r="E81" s="1411"/>
      <c r="F81" s="1411"/>
      <c r="G81" s="1411"/>
      <c r="H81" s="1411"/>
    </row>
    <row r="82" spans="1:8">
      <c r="A82" s="1411"/>
      <c r="B82" s="1411"/>
      <c r="C82" s="1411"/>
      <c r="D82" s="1411"/>
      <c r="E82" s="1411"/>
      <c r="F82" s="1411"/>
      <c r="G82" s="1411"/>
      <c r="H82" s="1411"/>
    </row>
    <row r="83" spans="1:8">
      <c r="A83" s="1411"/>
      <c r="B83" s="1411"/>
      <c r="C83" s="1411"/>
      <c r="D83" s="1411"/>
      <c r="E83" s="1411"/>
      <c r="F83" s="1411"/>
      <c r="G83" s="1411"/>
      <c r="H83" s="1411"/>
    </row>
  </sheetData>
  <mergeCells count="82">
    <mergeCell ref="D9:H9"/>
    <mergeCell ref="A81:H83"/>
    <mergeCell ref="B71:D71"/>
    <mergeCell ref="A72:D72"/>
    <mergeCell ref="A64:F64"/>
    <mergeCell ref="B43:H43"/>
    <mergeCell ref="A78:H78"/>
    <mergeCell ref="B25:F25"/>
    <mergeCell ref="A11:H11"/>
    <mergeCell ref="A13:D13"/>
    <mergeCell ref="E13:H13"/>
    <mergeCell ref="A14:D14"/>
    <mergeCell ref="E14:H14"/>
    <mergeCell ref="A12:H12"/>
    <mergeCell ref="A15:D15"/>
    <mergeCell ref="E15:H15"/>
    <mergeCell ref="A8:C8"/>
    <mergeCell ref="D8:H8"/>
    <mergeCell ref="A9:C9"/>
    <mergeCell ref="A41:C41"/>
    <mergeCell ref="A42:F42"/>
    <mergeCell ref="B35:H35"/>
    <mergeCell ref="B36:H36"/>
    <mergeCell ref="B37:H37"/>
    <mergeCell ref="B38:H38"/>
    <mergeCell ref="A34:A39"/>
    <mergeCell ref="A40:C40"/>
    <mergeCell ref="D40:H40"/>
    <mergeCell ref="A21:D21"/>
    <mergeCell ref="A22:A23"/>
    <mergeCell ref="B22:F23"/>
    <mergeCell ref="D41:H41"/>
    <mergeCell ref="A2:H2"/>
    <mergeCell ref="A5:H5"/>
    <mergeCell ref="A6:C6"/>
    <mergeCell ref="D6:H6"/>
    <mergeCell ref="A7:C7"/>
    <mergeCell ref="D7:H7"/>
    <mergeCell ref="A16:D16"/>
    <mergeCell ref="E16:H16"/>
    <mergeCell ref="A18:H18"/>
    <mergeCell ref="A19:B19"/>
    <mergeCell ref="C19:H19"/>
    <mergeCell ref="A73:D73"/>
    <mergeCell ref="A65:D65"/>
    <mergeCell ref="B66:D66"/>
    <mergeCell ref="B67:D67"/>
    <mergeCell ref="B68:D68"/>
    <mergeCell ref="G22:H22"/>
    <mergeCell ref="A24:H24"/>
    <mergeCell ref="A26:H26"/>
    <mergeCell ref="B27:F27"/>
    <mergeCell ref="A29:H29"/>
    <mergeCell ref="B28:F28"/>
    <mergeCell ref="A33:F33"/>
    <mergeCell ref="B34:H34"/>
    <mergeCell ref="B30:F30"/>
    <mergeCell ref="A50:C50"/>
    <mergeCell ref="B44:H44"/>
    <mergeCell ref="B39:H39"/>
    <mergeCell ref="D50:H50"/>
    <mergeCell ref="B45:H45"/>
    <mergeCell ref="A43:A45"/>
    <mergeCell ref="A51:C51"/>
    <mergeCell ref="B49:H49"/>
    <mergeCell ref="A46:C46"/>
    <mergeCell ref="D46:H46"/>
    <mergeCell ref="A47:C47"/>
    <mergeCell ref="A48:F48"/>
    <mergeCell ref="D47:H47"/>
    <mergeCell ref="D51:H51"/>
    <mergeCell ref="A54:B56"/>
    <mergeCell ref="B69:D69"/>
    <mergeCell ref="B70:D70"/>
    <mergeCell ref="A61:F61"/>
    <mergeCell ref="A62:F62"/>
    <mergeCell ref="C58:H58"/>
    <mergeCell ref="A57:B58"/>
    <mergeCell ref="C54:H54"/>
    <mergeCell ref="C55:H55"/>
    <mergeCell ref="C56:H56"/>
    <mergeCell ref="C57:H5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Normal="100" zoomScaleSheetLayoutView="124" workbookViewId="0"/>
  </sheetViews>
  <sheetFormatPr defaultColWidth="8" defaultRowHeight="13.8"/>
  <cols>
    <col min="1" max="1" width="8.3984375" style="290" customWidth="1"/>
    <col min="2" max="2" width="10" style="290" customWidth="1"/>
    <col min="3" max="3" width="5.09765625" style="290" customWidth="1"/>
    <col min="4" max="4" width="19.5" style="290" customWidth="1"/>
    <col min="5" max="5" width="8.3984375" style="290" customWidth="1"/>
    <col min="6" max="6" width="11" style="290" customWidth="1"/>
    <col min="7" max="7" width="9.5" style="290" customWidth="1"/>
    <col min="8" max="8" width="7.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76</v>
      </c>
      <c r="B5" s="993"/>
      <c r="C5" s="993"/>
      <c r="D5" s="993"/>
      <c r="E5" s="993"/>
      <c r="F5" s="993"/>
      <c r="G5" s="993"/>
      <c r="H5" s="993"/>
    </row>
    <row r="6" spans="1:8" s="423" customFormat="1" ht="17.850000000000001" customHeight="1">
      <c r="A6" s="890" t="s">
        <v>10</v>
      </c>
      <c r="B6" s="1191"/>
      <c r="C6" s="1191"/>
      <c r="D6" s="1191">
        <v>4</v>
      </c>
      <c r="E6" s="1191"/>
      <c r="F6" s="1191"/>
      <c r="G6" s="1191"/>
      <c r="H6" s="1182"/>
    </row>
    <row r="7" spans="1:8" s="423" customFormat="1" ht="17.850000000000001" customHeight="1">
      <c r="A7" s="890" t="s">
        <v>9</v>
      </c>
      <c r="B7" s="1191"/>
      <c r="C7" s="1191"/>
      <c r="D7" s="1192" t="s">
        <v>2308</v>
      </c>
      <c r="E7" s="1192"/>
      <c r="F7" s="1192"/>
      <c r="G7" s="1192"/>
      <c r="H7" s="1193"/>
    </row>
    <row r="8" spans="1:8" s="423" customFormat="1" ht="17.850000000000001" customHeight="1">
      <c r="A8" s="890" t="s">
        <v>13</v>
      </c>
      <c r="B8" s="1191"/>
      <c r="C8" s="1191"/>
      <c r="D8" s="1195" t="s">
        <v>190</v>
      </c>
      <c r="E8" s="1195"/>
      <c r="F8" s="1195"/>
      <c r="G8" s="1195"/>
      <c r="H8" s="1196"/>
    </row>
    <row r="9" spans="1:8" s="423" customFormat="1" ht="17.850000000000001" customHeight="1">
      <c r="A9" s="890" t="s">
        <v>189</v>
      </c>
      <c r="B9" s="1191"/>
      <c r="C9" s="1191"/>
      <c r="D9" s="1195" t="s">
        <v>1619</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1483</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9" customHeight="1">
      <c r="A19" s="892" t="s">
        <v>178</v>
      </c>
      <c r="B19" s="892"/>
      <c r="C19" s="932" t="s">
        <v>242</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40.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42" customHeight="1">
      <c r="A25" s="567" t="s">
        <v>1618</v>
      </c>
      <c r="B25" s="928" t="s">
        <v>1617</v>
      </c>
      <c r="C25" s="892"/>
      <c r="D25" s="892"/>
      <c r="E25" s="892"/>
      <c r="F25" s="1108"/>
      <c r="G25" s="436" t="s">
        <v>241</v>
      </c>
      <c r="H25" s="431" t="s">
        <v>164</v>
      </c>
    </row>
    <row r="26" spans="1:8" s="423" customFormat="1" ht="54.75" customHeight="1">
      <c r="A26" s="567" t="s">
        <v>1616</v>
      </c>
      <c r="B26" s="928" t="s">
        <v>1615</v>
      </c>
      <c r="C26" s="892"/>
      <c r="D26" s="892"/>
      <c r="E26" s="892"/>
      <c r="F26" s="1108"/>
      <c r="G26" s="501" t="s">
        <v>562</v>
      </c>
      <c r="H26" s="431" t="s">
        <v>162</v>
      </c>
    </row>
    <row r="27" spans="1:8" s="423" customFormat="1" ht="37.5" customHeight="1">
      <c r="A27" s="567" t="s">
        <v>1614</v>
      </c>
      <c r="B27" s="928" t="s">
        <v>1613</v>
      </c>
      <c r="C27" s="892"/>
      <c r="D27" s="892"/>
      <c r="E27" s="892"/>
      <c r="F27" s="1108"/>
      <c r="G27" s="501" t="s">
        <v>328</v>
      </c>
      <c r="H27" s="431" t="s">
        <v>164</v>
      </c>
    </row>
    <row r="28" spans="1:8" s="423" customFormat="1" ht="17.850000000000001" customHeight="1">
      <c r="A28" s="977" t="s">
        <v>167</v>
      </c>
      <c r="B28" s="934"/>
      <c r="C28" s="934"/>
      <c r="D28" s="934"/>
      <c r="E28" s="934"/>
      <c r="F28" s="934"/>
      <c r="G28" s="934"/>
      <c r="H28" s="935"/>
    </row>
    <row r="29" spans="1:8" s="423" customFormat="1" ht="43.5" customHeight="1">
      <c r="A29" s="567" t="s">
        <v>1612</v>
      </c>
      <c r="B29" s="932" t="s">
        <v>1611</v>
      </c>
      <c r="C29" s="932"/>
      <c r="D29" s="932"/>
      <c r="E29" s="932"/>
      <c r="F29" s="932"/>
      <c r="G29" s="501" t="s">
        <v>505</v>
      </c>
      <c r="H29" s="431" t="s">
        <v>162</v>
      </c>
    </row>
    <row r="30" spans="1:8" s="423" customFormat="1" ht="36.75" customHeight="1">
      <c r="A30" s="567" t="s">
        <v>1610</v>
      </c>
      <c r="B30" s="932" t="s">
        <v>1609</v>
      </c>
      <c r="C30" s="932"/>
      <c r="D30" s="932"/>
      <c r="E30" s="932"/>
      <c r="F30" s="932"/>
      <c r="G30" s="501" t="s">
        <v>476</v>
      </c>
      <c r="H30" s="431" t="s">
        <v>164</v>
      </c>
    </row>
    <row r="31" spans="1:8" s="423" customFormat="1" ht="35.25" customHeight="1">
      <c r="A31" s="567" t="s">
        <v>1594</v>
      </c>
      <c r="B31" s="928" t="s">
        <v>1608</v>
      </c>
      <c r="C31" s="892"/>
      <c r="D31" s="892"/>
      <c r="E31" s="892"/>
      <c r="F31" s="1108"/>
      <c r="G31" s="436" t="s">
        <v>271</v>
      </c>
      <c r="H31" s="431" t="s">
        <v>164</v>
      </c>
    </row>
    <row r="32" spans="1:8" s="423" customFormat="1" ht="17.850000000000001" customHeight="1">
      <c r="A32" s="977" t="s">
        <v>163</v>
      </c>
      <c r="B32" s="934"/>
      <c r="C32" s="934"/>
      <c r="D32" s="934"/>
      <c r="E32" s="934"/>
      <c r="F32" s="934"/>
      <c r="G32" s="934"/>
      <c r="H32" s="935"/>
    </row>
    <row r="33" spans="1:8" s="423" customFormat="1" ht="39" customHeight="1">
      <c r="A33" s="567" t="s">
        <v>1607</v>
      </c>
      <c r="B33" s="932" t="s">
        <v>1606</v>
      </c>
      <c r="C33" s="932"/>
      <c r="D33" s="932"/>
      <c r="E33" s="932"/>
      <c r="F33" s="932"/>
      <c r="G33" s="436" t="s">
        <v>223</v>
      </c>
      <c r="H33" s="431" t="s">
        <v>164</v>
      </c>
    </row>
    <row r="34" spans="1:8" ht="10.199999999999999" customHeight="1">
      <c r="A34" s="299"/>
      <c r="B34" s="299"/>
      <c r="C34" s="299"/>
      <c r="D34" s="299"/>
      <c r="E34" s="299"/>
      <c r="F34" s="299"/>
      <c r="G34" s="299"/>
      <c r="H34" s="299"/>
    </row>
    <row r="35" spans="1:8" ht="15" customHeight="1">
      <c r="A35" s="300" t="s">
        <v>161</v>
      </c>
      <c r="B35" s="299"/>
      <c r="C35" s="299"/>
      <c r="D35" s="299"/>
      <c r="E35" s="299"/>
      <c r="F35" s="299"/>
      <c r="G35" s="299"/>
      <c r="H35" s="299"/>
    </row>
    <row r="36" spans="1:8" s="298" customFormat="1" ht="17.7" customHeight="1">
      <c r="A36" s="1414" t="s">
        <v>160</v>
      </c>
      <c r="B36" s="1414"/>
      <c r="C36" s="1414"/>
      <c r="D36" s="1414"/>
      <c r="E36" s="1414"/>
      <c r="F36" s="1414"/>
      <c r="G36" s="632">
        <v>12</v>
      </c>
      <c r="H36" s="539" t="s">
        <v>140</v>
      </c>
    </row>
    <row r="37" spans="1:8" ht="71.25" customHeight="1">
      <c r="A37" s="1415" t="s">
        <v>158</v>
      </c>
      <c r="B37" s="1417" t="s">
        <v>1605</v>
      </c>
      <c r="C37" s="1418"/>
      <c r="D37" s="1418"/>
      <c r="E37" s="1418"/>
      <c r="F37" s="1418"/>
      <c r="G37" s="1418"/>
      <c r="H37" s="1418"/>
    </row>
    <row r="38" spans="1:8" ht="48" customHeight="1">
      <c r="A38" s="1416"/>
      <c r="B38" s="1466" t="s">
        <v>1604</v>
      </c>
      <c r="C38" s="1466"/>
      <c r="D38" s="1466"/>
      <c r="E38" s="1466"/>
      <c r="F38" s="1466"/>
      <c r="G38" s="1466"/>
      <c r="H38" s="1417"/>
    </row>
    <row r="39" spans="1:8" ht="89.25" customHeight="1">
      <c r="A39" s="1416"/>
      <c r="B39" s="1466" t="s">
        <v>1603</v>
      </c>
      <c r="C39" s="1466"/>
      <c r="D39" s="1466"/>
      <c r="E39" s="1466"/>
      <c r="F39" s="1466"/>
      <c r="G39" s="1466"/>
      <c r="H39" s="1417"/>
    </row>
    <row r="40" spans="1:8" ht="42.75" customHeight="1">
      <c r="A40" s="1416"/>
      <c r="B40" s="1466" t="s">
        <v>1602</v>
      </c>
      <c r="C40" s="1466"/>
      <c r="D40" s="1466"/>
      <c r="E40" s="1466"/>
      <c r="F40" s="1466"/>
      <c r="G40" s="1466"/>
      <c r="H40" s="1417"/>
    </row>
    <row r="41" spans="1:8" ht="40.5" customHeight="1">
      <c r="A41" s="1416"/>
      <c r="B41" s="1466" t="s">
        <v>1601</v>
      </c>
      <c r="C41" s="1466"/>
      <c r="D41" s="1466"/>
      <c r="E41" s="1466"/>
      <c r="F41" s="1466"/>
      <c r="G41" s="1466"/>
      <c r="H41" s="1417"/>
    </row>
    <row r="42" spans="1:8" ht="34.5" customHeight="1">
      <c r="A42" s="1416"/>
      <c r="B42" s="1466" t="s">
        <v>1600</v>
      </c>
      <c r="C42" s="1466"/>
      <c r="D42" s="1466"/>
      <c r="E42" s="1466"/>
      <c r="F42" s="1466"/>
      <c r="G42" s="1466"/>
      <c r="H42" s="1417"/>
    </row>
    <row r="43" spans="1:8">
      <c r="A43" s="1419" t="s">
        <v>157</v>
      </c>
      <c r="B43" s="1420"/>
      <c r="C43" s="1420"/>
      <c r="D43" s="1420" t="s">
        <v>1599</v>
      </c>
      <c r="E43" s="1420"/>
      <c r="F43" s="1420"/>
      <c r="G43" s="1420"/>
      <c r="H43" s="1478"/>
    </row>
    <row r="44" spans="1:8" ht="52.5" customHeight="1">
      <c r="A44" s="1423" t="s">
        <v>156</v>
      </c>
      <c r="B44" s="1424"/>
      <c r="C44" s="1424"/>
      <c r="D44" s="1424" t="s">
        <v>1598</v>
      </c>
      <c r="E44" s="1424"/>
      <c r="F44" s="1424"/>
      <c r="G44" s="1424"/>
      <c r="H44" s="1428"/>
    </row>
    <row r="45" spans="1:8" s="298" customFormat="1" ht="17.7" customHeight="1">
      <c r="A45" s="1414" t="s">
        <v>159</v>
      </c>
      <c r="B45" s="1414"/>
      <c r="C45" s="1414"/>
      <c r="D45" s="1414"/>
      <c r="E45" s="1414"/>
      <c r="F45" s="1414"/>
      <c r="G45" s="632">
        <v>21</v>
      </c>
      <c r="H45" s="539" t="s">
        <v>140</v>
      </c>
    </row>
    <row r="46" spans="1:8" ht="68.25" customHeight="1">
      <c r="A46" s="1583" t="s">
        <v>158</v>
      </c>
      <c r="B46" s="1417" t="s">
        <v>1597</v>
      </c>
      <c r="C46" s="1418"/>
      <c r="D46" s="1418"/>
      <c r="E46" s="1418"/>
      <c r="F46" s="1418"/>
      <c r="G46" s="1418"/>
      <c r="H46" s="1418"/>
    </row>
    <row r="47" spans="1:8" ht="42" customHeight="1">
      <c r="A47" s="1584"/>
      <c r="B47" s="1512" t="s">
        <v>1596</v>
      </c>
      <c r="C47" s="1626"/>
      <c r="D47" s="1626"/>
      <c r="E47" s="1626"/>
      <c r="F47" s="1626"/>
      <c r="G47" s="1626"/>
      <c r="H47" s="1626"/>
    </row>
    <row r="48" spans="1:8" ht="27" customHeight="1">
      <c r="A48" s="1584"/>
      <c r="B48" s="1417" t="s">
        <v>1595</v>
      </c>
      <c r="C48" s="1418"/>
      <c r="D48" s="1418"/>
      <c r="E48" s="1418"/>
      <c r="F48" s="1418"/>
      <c r="G48" s="1418"/>
      <c r="H48" s="1418"/>
    </row>
    <row r="49" spans="1:12" ht="34.5" customHeight="1">
      <c r="A49" s="1584"/>
      <c r="B49" s="1417" t="s">
        <v>1593</v>
      </c>
      <c r="C49" s="1418"/>
      <c r="D49" s="1418"/>
      <c r="E49" s="1418"/>
      <c r="F49" s="1418"/>
      <c r="G49" s="1418"/>
      <c r="H49" s="1418"/>
      <c r="L49" s="334"/>
    </row>
    <row r="50" spans="1:12" ht="59.25" customHeight="1">
      <c r="A50" s="1584"/>
      <c r="B50" s="1417" t="s">
        <v>1592</v>
      </c>
      <c r="C50" s="1418"/>
      <c r="D50" s="1418"/>
      <c r="E50" s="1418"/>
      <c r="F50" s="1418"/>
      <c r="G50" s="1418"/>
      <c r="H50" s="1418"/>
      <c r="L50" s="334"/>
    </row>
    <row r="51" spans="1:12" ht="53.25" customHeight="1">
      <c r="A51" s="1584"/>
      <c r="B51" s="1417" t="s">
        <v>1591</v>
      </c>
      <c r="C51" s="1418"/>
      <c r="D51" s="1418"/>
      <c r="E51" s="1418"/>
      <c r="F51" s="1418"/>
      <c r="G51" s="1418"/>
      <c r="H51" s="1418"/>
    </row>
    <row r="52" spans="1:12" ht="53.25" customHeight="1">
      <c r="A52" s="1584"/>
      <c r="B52" s="1417" t="s">
        <v>1590</v>
      </c>
      <c r="C52" s="1418"/>
      <c r="D52" s="1418"/>
      <c r="E52" s="1418"/>
      <c r="F52" s="1418"/>
      <c r="G52" s="1418"/>
      <c r="H52" s="1418"/>
    </row>
    <row r="53" spans="1:12" ht="38.25" customHeight="1">
      <c r="A53" s="1585"/>
      <c r="B53" s="1417" t="s">
        <v>1589</v>
      </c>
      <c r="C53" s="1418"/>
      <c r="D53" s="1418"/>
      <c r="E53" s="1418"/>
      <c r="F53" s="1418"/>
      <c r="G53" s="1418"/>
      <c r="H53" s="1418"/>
    </row>
    <row r="54" spans="1:12">
      <c r="A54" s="1419" t="s">
        <v>157</v>
      </c>
      <c r="B54" s="1420"/>
      <c r="C54" s="1420"/>
      <c r="D54" s="1195" t="s">
        <v>2927</v>
      </c>
      <c r="E54" s="1195"/>
      <c r="F54" s="1195"/>
      <c r="G54" s="1195"/>
      <c r="H54" s="1196"/>
    </row>
    <row r="55" spans="1:12" ht="39" customHeight="1">
      <c r="A55" s="1423" t="s">
        <v>156</v>
      </c>
      <c r="B55" s="1424"/>
      <c r="C55" s="1424"/>
      <c r="D55" s="1424" t="s">
        <v>2928</v>
      </c>
      <c r="E55" s="1424"/>
      <c r="F55" s="1424"/>
      <c r="G55" s="1424"/>
      <c r="H55" s="1428"/>
    </row>
    <row r="56" spans="1:12" ht="10.199999999999999" customHeight="1">
      <c r="A56" s="299"/>
      <c r="B56" s="299"/>
      <c r="C56" s="299"/>
      <c r="D56" s="299"/>
      <c r="E56" s="299"/>
      <c r="F56" s="299"/>
      <c r="G56" s="299"/>
      <c r="H56" s="299"/>
    </row>
    <row r="57" spans="1:12" ht="15" customHeight="1">
      <c r="A57" s="300" t="s">
        <v>155</v>
      </c>
      <c r="B57" s="299"/>
      <c r="C57" s="299"/>
      <c r="D57" s="299"/>
      <c r="E57" s="299"/>
      <c r="F57" s="299"/>
      <c r="G57" s="299"/>
      <c r="H57" s="299"/>
    </row>
    <row r="58" spans="1:12" ht="33.75" customHeight="1">
      <c r="A58" s="1429" t="s">
        <v>154</v>
      </c>
      <c r="B58" s="1431"/>
      <c r="C58" s="1417" t="s">
        <v>1588</v>
      </c>
      <c r="D58" s="1418"/>
      <c r="E58" s="1418"/>
      <c r="F58" s="1418"/>
      <c r="G58" s="1418"/>
      <c r="H58" s="1418"/>
    </row>
    <row r="59" spans="1:12" ht="21.75" customHeight="1">
      <c r="A59" s="1429"/>
      <c r="B59" s="1431"/>
      <c r="C59" s="1466" t="s">
        <v>1587</v>
      </c>
      <c r="D59" s="1466"/>
      <c r="E59" s="1466"/>
      <c r="F59" s="1466"/>
      <c r="G59" s="1466"/>
      <c r="H59" s="1417"/>
    </row>
    <row r="60" spans="1:12" ht="59.25" customHeight="1">
      <c r="A60" s="1429"/>
      <c r="B60" s="1431"/>
      <c r="C60" s="1466" t="s">
        <v>1586</v>
      </c>
      <c r="D60" s="1466"/>
      <c r="E60" s="1466"/>
      <c r="F60" s="1466"/>
      <c r="G60" s="1466"/>
      <c r="H60" s="1417"/>
    </row>
    <row r="61" spans="1:12" ht="67.5" customHeight="1">
      <c r="A61" s="1436" t="s">
        <v>153</v>
      </c>
      <c r="B61" s="1437"/>
      <c r="C61" s="1466" t="s">
        <v>1585</v>
      </c>
      <c r="D61" s="1466"/>
      <c r="E61" s="1466"/>
      <c r="F61" s="1466"/>
      <c r="G61" s="1466"/>
      <c r="H61" s="1417"/>
    </row>
    <row r="62" spans="1:12" ht="41.25" customHeight="1">
      <c r="A62" s="1438"/>
      <c r="B62" s="1439"/>
      <c r="C62" s="1466" t="s">
        <v>1584</v>
      </c>
      <c r="D62" s="1466"/>
      <c r="E62" s="1466"/>
      <c r="F62" s="1466"/>
      <c r="G62" s="1466"/>
      <c r="H62" s="1417"/>
    </row>
    <row r="63" spans="1:12" ht="10.199999999999999" customHeight="1">
      <c r="A63" s="299"/>
      <c r="B63" s="299"/>
      <c r="C63" s="299"/>
      <c r="D63" s="299"/>
      <c r="E63" s="299"/>
      <c r="F63" s="299"/>
      <c r="G63" s="299"/>
      <c r="H63" s="299"/>
    </row>
    <row r="64" spans="1:12" ht="15" customHeight="1">
      <c r="A64" s="300" t="s">
        <v>152</v>
      </c>
      <c r="B64" s="300"/>
      <c r="C64" s="300"/>
      <c r="D64" s="300"/>
      <c r="E64" s="300"/>
      <c r="F64" s="300"/>
      <c r="G64" s="299"/>
      <c r="H64" s="299"/>
    </row>
    <row r="65" spans="1:8" ht="16.2">
      <c r="A65" s="1429" t="s">
        <v>151</v>
      </c>
      <c r="B65" s="1429"/>
      <c r="C65" s="1429"/>
      <c r="D65" s="1429"/>
      <c r="E65" s="1429"/>
      <c r="F65" s="1429"/>
      <c r="G65" s="297">
        <v>3.5</v>
      </c>
      <c r="H65" s="291" t="s">
        <v>139</v>
      </c>
    </row>
    <row r="66" spans="1:8" ht="16.2">
      <c r="A66" s="1429" t="s">
        <v>150</v>
      </c>
      <c r="B66" s="1429"/>
      <c r="C66" s="1429"/>
      <c r="D66" s="1429"/>
      <c r="E66" s="1429"/>
      <c r="F66" s="1429"/>
      <c r="G66" s="297">
        <v>0.5</v>
      </c>
      <c r="H66" s="291" t="s">
        <v>139</v>
      </c>
    </row>
    <row r="67" spans="1:8">
      <c r="A67" s="538"/>
      <c r="B67" s="538"/>
      <c r="C67" s="538"/>
      <c r="D67" s="538"/>
      <c r="E67" s="538"/>
      <c r="F67" s="538"/>
      <c r="G67" s="295"/>
      <c r="H67" s="291"/>
    </row>
    <row r="68" spans="1:8">
      <c r="A68" s="1430" t="s">
        <v>149</v>
      </c>
      <c r="B68" s="1430"/>
      <c r="C68" s="1430"/>
      <c r="D68" s="1430"/>
      <c r="E68" s="1430"/>
      <c r="F68" s="1430"/>
      <c r="G68" s="296"/>
      <c r="H68" s="295"/>
    </row>
    <row r="69" spans="1:8" ht="17.7" customHeight="1">
      <c r="A69" s="1418" t="s">
        <v>148</v>
      </c>
      <c r="B69" s="1418"/>
      <c r="C69" s="1418"/>
      <c r="D69" s="1418"/>
      <c r="E69" s="291">
        <v>37</v>
      </c>
      <c r="F69" s="291" t="s">
        <v>140</v>
      </c>
      <c r="G69" s="292">
        <f>E69/25</f>
        <v>1.48</v>
      </c>
      <c r="H69" s="291" t="s">
        <v>139</v>
      </c>
    </row>
    <row r="70" spans="1:8" ht="17.7" customHeight="1">
      <c r="A70" s="299" t="s">
        <v>12</v>
      </c>
      <c r="B70" s="1429" t="s">
        <v>14</v>
      </c>
      <c r="C70" s="1429"/>
      <c r="D70" s="1429"/>
      <c r="E70" s="291">
        <v>12</v>
      </c>
      <c r="F70" s="291" t="s">
        <v>140</v>
      </c>
      <c r="G70" s="303"/>
      <c r="H70" s="337"/>
    </row>
    <row r="71" spans="1:8" ht="17.7" customHeight="1">
      <c r="A71" s="299"/>
      <c r="B71" s="1429" t="s">
        <v>147</v>
      </c>
      <c r="C71" s="1429"/>
      <c r="D71" s="1429"/>
      <c r="E71" s="291">
        <v>21</v>
      </c>
      <c r="F71" s="291" t="s">
        <v>140</v>
      </c>
      <c r="G71" s="303"/>
      <c r="H71" s="337"/>
    </row>
    <row r="72" spans="1:8" ht="17.7" customHeight="1">
      <c r="A72" s="299"/>
      <c r="B72" s="1429" t="s">
        <v>146</v>
      </c>
      <c r="C72" s="1429"/>
      <c r="D72" s="1429"/>
      <c r="E72" s="291">
        <v>2</v>
      </c>
      <c r="F72" s="291" t="s">
        <v>140</v>
      </c>
      <c r="G72" s="303"/>
      <c r="H72" s="337"/>
    </row>
    <row r="73" spans="1:8" ht="17.7" customHeight="1">
      <c r="A73" s="299"/>
      <c r="B73" s="1429" t="s">
        <v>145</v>
      </c>
      <c r="C73" s="1429"/>
      <c r="D73" s="1429"/>
      <c r="E73" s="291">
        <v>0</v>
      </c>
      <c r="F73" s="291" t="s">
        <v>140</v>
      </c>
      <c r="G73" s="303"/>
      <c r="H73" s="337"/>
    </row>
    <row r="74" spans="1:8" ht="17.7" customHeight="1">
      <c r="A74" s="299"/>
      <c r="B74" s="1429" t="s">
        <v>144</v>
      </c>
      <c r="C74" s="1429"/>
      <c r="D74" s="1429"/>
      <c r="E74" s="291">
        <v>0</v>
      </c>
      <c r="F74" s="291" t="s">
        <v>140</v>
      </c>
      <c r="G74" s="303"/>
      <c r="H74" s="337"/>
    </row>
    <row r="75" spans="1:8" ht="17.7" customHeight="1">
      <c r="A75" s="299"/>
      <c r="B75" s="1429" t="s">
        <v>143</v>
      </c>
      <c r="C75" s="1429"/>
      <c r="D75" s="1429"/>
      <c r="E75" s="291">
        <v>2</v>
      </c>
      <c r="F75" s="291" t="s">
        <v>140</v>
      </c>
      <c r="G75" s="303"/>
      <c r="H75" s="337"/>
    </row>
    <row r="76" spans="1:8" ht="31.2" customHeight="1">
      <c r="A76" s="1418" t="s">
        <v>142</v>
      </c>
      <c r="B76" s="1418"/>
      <c r="C76" s="1418"/>
      <c r="D76" s="1418"/>
      <c r="E76" s="291">
        <v>0</v>
      </c>
      <c r="F76" s="291" t="s">
        <v>140</v>
      </c>
      <c r="G76" s="292">
        <v>0</v>
      </c>
      <c r="H76" s="291" t="s">
        <v>139</v>
      </c>
    </row>
    <row r="77" spans="1:8" ht="17.7" customHeight="1">
      <c r="A77" s="1429" t="s">
        <v>141</v>
      </c>
      <c r="B77" s="1429"/>
      <c r="C77" s="1429"/>
      <c r="D77" s="1429"/>
      <c r="E77" s="291">
        <f>G77*25</f>
        <v>63</v>
      </c>
      <c r="F77" s="291" t="s">
        <v>140</v>
      </c>
      <c r="G77" s="292">
        <f>D6-G76-G69</f>
        <v>2.52</v>
      </c>
      <c r="H77" s="291" t="s">
        <v>139</v>
      </c>
    </row>
    <row r="78" spans="1:8" ht="10.199999999999999" customHeight="1"/>
    <row r="81" spans="1:8">
      <c r="A81" s="290" t="s">
        <v>138</v>
      </c>
    </row>
    <row r="82" spans="1:8" ht="16.2">
      <c r="A82" s="1410" t="s">
        <v>137</v>
      </c>
      <c r="B82" s="1410"/>
      <c r="C82" s="1410"/>
      <c r="D82" s="1410"/>
      <c r="E82" s="1410"/>
      <c r="F82" s="1410"/>
      <c r="G82" s="1410"/>
      <c r="H82" s="1410"/>
    </row>
    <row r="83" spans="1:8">
      <c r="A83" s="290" t="s">
        <v>136</v>
      </c>
    </row>
    <row r="85" spans="1:8">
      <c r="A85" s="1411" t="s">
        <v>135</v>
      </c>
      <c r="B85" s="1411"/>
      <c r="C85" s="1411"/>
      <c r="D85" s="1411"/>
      <c r="E85" s="1411"/>
      <c r="F85" s="1411"/>
      <c r="G85" s="1411"/>
      <c r="H85" s="1411"/>
    </row>
    <row r="86" spans="1:8">
      <c r="A86" s="1411"/>
      <c r="B86" s="1411"/>
      <c r="C86" s="1411"/>
      <c r="D86" s="1411"/>
      <c r="E86" s="1411"/>
      <c r="F86" s="1411"/>
      <c r="G86" s="1411"/>
      <c r="H86" s="1411"/>
    </row>
    <row r="87" spans="1:8">
      <c r="A87" s="1411"/>
      <c r="B87" s="1411"/>
      <c r="C87" s="1411"/>
      <c r="D87" s="1411"/>
      <c r="E87" s="1411"/>
      <c r="F87" s="1411"/>
      <c r="G87" s="1411"/>
      <c r="H87" s="1411"/>
    </row>
  </sheetData>
  <mergeCells count="84">
    <mergeCell ref="A68:F68"/>
    <mergeCell ref="A65:F65"/>
    <mergeCell ref="A66:F66"/>
    <mergeCell ref="A45:F45"/>
    <mergeCell ref="B52:H52"/>
    <mergeCell ref="B51:H51"/>
    <mergeCell ref="B50:H50"/>
    <mergeCell ref="B49:H49"/>
    <mergeCell ref="B53:H53"/>
    <mergeCell ref="A54:C54"/>
    <mergeCell ref="D54:H54"/>
    <mergeCell ref="A55:C55"/>
    <mergeCell ref="A58:B60"/>
    <mergeCell ref="C62:H62"/>
    <mergeCell ref="D55:H55"/>
    <mergeCell ref="A61:B62"/>
    <mergeCell ref="A77:D77"/>
    <mergeCell ref="A69:D69"/>
    <mergeCell ref="B70:D70"/>
    <mergeCell ref="B71:D71"/>
    <mergeCell ref="B72:D72"/>
    <mergeCell ref="B73:D73"/>
    <mergeCell ref="B74:D74"/>
    <mergeCell ref="B75:D75"/>
    <mergeCell ref="A76:D76"/>
    <mergeCell ref="C61:H61"/>
    <mergeCell ref="C58:H58"/>
    <mergeCell ref="C60:H60"/>
    <mergeCell ref="C59:H59"/>
    <mergeCell ref="B47:H47"/>
    <mergeCell ref="B48:H48"/>
    <mergeCell ref="D44:H44"/>
    <mergeCell ref="B46:H46"/>
    <mergeCell ref="A36:F36"/>
    <mergeCell ref="A37:A42"/>
    <mergeCell ref="B37:H37"/>
    <mergeCell ref="B42:H42"/>
    <mergeCell ref="B38:H38"/>
    <mergeCell ref="A43:C43"/>
    <mergeCell ref="D43:H43"/>
    <mergeCell ref="A44:C44"/>
    <mergeCell ref="A46:A53"/>
    <mergeCell ref="A21:D21"/>
    <mergeCell ref="E15:H15"/>
    <mergeCell ref="A16:D16"/>
    <mergeCell ref="E16:H16"/>
    <mergeCell ref="A18:H18"/>
    <mergeCell ref="A19:B19"/>
    <mergeCell ref="C19:H19"/>
    <mergeCell ref="A8:C8"/>
    <mergeCell ref="D8:H8"/>
    <mergeCell ref="A9:C9"/>
    <mergeCell ref="D9:H9"/>
    <mergeCell ref="A11:H11"/>
    <mergeCell ref="A2:H2"/>
    <mergeCell ref="A5:H5"/>
    <mergeCell ref="A6:C6"/>
    <mergeCell ref="D6:H6"/>
    <mergeCell ref="A7:C7"/>
    <mergeCell ref="D7:H7"/>
    <mergeCell ref="A82:H82"/>
    <mergeCell ref="A85:H87"/>
    <mergeCell ref="A12:H12"/>
    <mergeCell ref="A13:D13"/>
    <mergeCell ref="E13:H13"/>
    <mergeCell ref="A14:D14"/>
    <mergeCell ref="E14:H14"/>
    <mergeCell ref="A15:D15"/>
    <mergeCell ref="A28:H28"/>
    <mergeCell ref="B29:F29"/>
    <mergeCell ref="A22:A23"/>
    <mergeCell ref="B22:F23"/>
    <mergeCell ref="G22:H22"/>
    <mergeCell ref="A24:H24"/>
    <mergeCell ref="B25:F25"/>
    <mergeCell ref="B31:F31"/>
    <mergeCell ref="A32:H32"/>
    <mergeCell ref="B26:F26"/>
    <mergeCell ref="B41:H41"/>
    <mergeCell ref="B33:F33"/>
    <mergeCell ref="B39:H39"/>
    <mergeCell ref="B40:H40"/>
    <mergeCell ref="B27:F27"/>
    <mergeCell ref="B30:F30"/>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zoomScaleNormal="100" zoomScaleSheetLayoutView="118"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18" s="423" customFormat="1" ht="10.35" customHeight="1"/>
    <row r="2" spans="1:18" s="430" customFormat="1">
      <c r="A2" s="992" t="s">
        <v>192</v>
      </c>
      <c r="B2" s="992"/>
      <c r="C2" s="992"/>
      <c r="D2" s="992"/>
      <c r="E2" s="992"/>
      <c r="F2" s="992"/>
      <c r="G2" s="992"/>
      <c r="H2" s="992"/>
    </row>
    <row r="3" spans="1:18" s="423" customFormat="1" ht="10.35" customHeight="1"/>
    <row r="4" spans="1:18" s="423" customFormat="1" ht="15" customHeight="1">
      <c r="A4" s="430" t="s">
        <v>191</v>
      </c>
    </row>
    <row r="5" spans="1:18" s="423" customFormat="1" ht="17.850000000000001" customHeight="1">
      <c r="A5" s="993" t="s">
        <v>132</v>
      </c>
      <c r="B5" s="993"/>
      <c r="C5" s="993"/>
      <c r="D5" s="993"/>
      <c r="E5" s="993"/>
      <c r="F5" s="993"/>
      <c r="G5" s="993"/>
      <c r="H5" s="993"/>
    </row>
    <row r="6" spans="1:18" s="423" customFormat="1" ht="17.850000000000001" customHeight="1">
      <c r="A6" s="890" t="s">
        <v>10</v>
      </c>
      <c r="B6" s="1191"/>
      <c r="C6" s="1191"/>
      <c r="D6" s="1191">
        <v>4</v>
      </c>
      <c r="E6" s="1191"/>
      <c r="F6" s="1191"/>
      <c r="G6" s="1191"/>
      <c r="H6" s="1182"/>
      <c r="K6" s="460"/>
      <c r="L6" s="460"/>
      <c r="M6" s="460"/>
      <c r="N6" s="460"/>
      <c r="O6" s="460"/>
      <c r="P6" s="460"/>
      <c r="Q6" s="460"/>
      <c r="R6" s="460"/>
    </row>
    <row r="7" spans="1:18" s="423" customFormat="1" ht="17.850000000000001" customHeight="1">
      <c r="A7" s="890" t="s">
        <v>9</v>
      </c>
      <c r="B7" s="1191"/>
      <c r="C7" s="1191"/>
      <c r="D7" s="1192" t="s">
        <v>1620</v>
      </c>
      <c r="E7" s="1192"/>
      <c r="F7" s="1192"/>
      <c r="G7" s="1192"/>
      <c r="H7" s="1193"/>
      <c r="K7" s="460"/>
      <c r="L7" s="460"/>
      <c r="M7" s="460"/>
      <c r="N7" s="460"/>
      <c r="O7" s="460"/>
      <c r="P7" s="460"/>
      <c r="Q7" s="460"/>
      <c r="R7" s="460"/>
    </row>
    <row r="8" spans="1:18" s="423" customFormat="1" ht="17.850000000000001" customHeight="1">
      <c r="A8" s="890" t="s">
        <v>13</v>
      </c>
      <c r="B8" s="1191"/>
      <c r="C8" s="1191"/>
      <c r="D8" s="1195" t="s">
        <v>190</v>
      </c>
      <c r="E8" s="1195"/>
      <c r="F8" s="1195"/>
      <c r="G8" s="1195"/>
      <c r="H8" s="1196"/>
      <c r="K8" s="460"/>
      <c r="L8" s="460"/>
      <c r="M8" s="460"/>
      <c r="N8" s="460"/>
      <c r="O8" s="460"/>
      <c r="P8" s="460"/>
      <c r="Q8" s="460"/>
      <c r="R8" s="460"/>
    </row>
    <row r="9" spans="1:18" s="423" customFormat="1" ht="17.850000000000001" customHeight="1">
      <c r="A9" s="890" t="s">
        <v>189</v>
      </c>
      <c r="B9" s="1191"/>
      <c r="C9" s="1191"/>
      <c r="D9" s="1195" t="s">
        <v>2795</v>
      </c>
      <c r="E9" s="1195"/>
      <c r="F9" s="1195"/>
      <c r="G9" s="1195"/>
      <c r="H9" s="1196"/>
      <c r="K9" s="460"/>
      <c r="L9" s="460"/>
      <c r="M9" s="460"/>
      <c r="N9" s="460"/>
      <c r="O9" s="460"/>
      <c r="P9" s="460"/>
      <c r="Q9" s="460"/>
      <c r="R9" s="460"/>
    </row>
    <row r="10" spans="1:18" s="423" customFormat="1" ht="10.35" customHeight="1">
      <c r="A10" s="422"/>
      <c r="B10" s="422"/>
      <c r="C10" s="422"/>
      <c r="D10" s="422"/>
      <c r="E10" s="422"/>
      <c r="F10" s="422"/>
      <c r="G10" s="422"/>
      <c r="H10" s="422"/>
      <c r="K10" s="460"/>
      <c r="L10" s="460"/>
      <c r="M10" s="460"/>
      <c r="N10" s="460"/>
      <c r="O10" s="460"/>
      <c r="P10" s="460"/>
      <c r="Q10" s="460"/>
      <c r="R10" s="460"/>
    </row>
    <row r="11" spans="1:18" s="423" customFormat="1" ht="15" customHeight="1">
      <c r="A11" s="988" t="s">
        <v>188</v>
      </c>
      <c r="B11" s="988"/>
      <c r="C11" s="988"/>
      <c r="D11" s="988"/>
      <c r="E11" s="988"/>
      <c r="F11" s="988"/>
      <c r="G11" s="988"/>
      <c r="H11" s="988"/>
      <c r="K11" s="460"/>
      <c r="L11" s="460"/>
      <c r="M11" s="460"/>
      <c r="N11" s="460"/>
      <c r="O11" s="460"/>
      <c r="P11" s="460"/>
      <c r="Q11" s="460"/>
      <c r="R11" s="460"/>
    </row>
    <row r="12" spans="1:18" s="423" customFormat="1" ht="17.850000000000001" customHeight="1">
      <c r="A12" s="991" t="s">
        <v>1008</v>
      </c>
      <c r="B12" s="991"/>
      <c r="C12" s="991"/>
      <c r="D12" s="991"/>
      <c r="E12" s="991"/>
      <c r="F12" s="991"/>
      <c r="G12" s="991"/>
      <c r="H12" s="991"/>
    </row>
    <row r="13" spans="1:18" s="423" customFormat="1" ht="17.850000000000001" customHeight="1">
      <c r="A13" s="890" t="s">
        <v>186</v>
      </c>
      <c r="B13" s="1191"/>
      <c r="C13" s="1191"/>
      <c r="D13" s="1191"/>
      <c r="E13" s="1191" t="s">
        <v>185</v>
      </c>
      <c r="F13" s="1191"/>
      <c r="G13" s="1191"/>
      <c r="H13" s="1182"/>
    </row>
    <row r="14" spans="1:18" s="423" customFormat="1" ht="17.850000000000001" customHeight="1">
      <c r="A14" s="890" t="s">
        <v>184</v>
      </c>
      <c r="B14" s="1191"/>
      <c r="C14" s="1191"/>
      <c r="D14" s="1191"/>
      <c r="E14" s="1191" t="s">
        <v>183</v>
      </c>
      <c r="F14" s="1191"/>
      <c r="G14" s="1191"/>
      <c r="H14" s="1182"/>
    </row>
    <row r="15" spans="1:18" s="423" customFormat="1" ht="17.850000000000001" customHeight="1">
      <c r="A15" s="890" t="s">
        <v>182</v>
      </c>
      <c r="B15" s="1191"/>
      <c r="C15" s="1191"/>
      <c r="D15" s="1191"/>
      <c r="E15" s="1194" t="s">
        <v>1483</v>
      </c>
      <c r="F15" s="1194"/>
      <c r="G15" s="1194"/>
      <c r="H15" s="1180"/>
    </row>
    <row r="16" spans="1:18" s="423" customFormat="1" ht="17.850000000000001" customHeight="1">
      <c r="A16" s="890" t="s">
        <v>181</v>
      </c>
      <c r="B16" s="1191"/>
      <c r="C16" s="1191"/>
      <c r="D16" s="1191"/>
      <c r="E16" s="1191" t="s">
        <v>180</v>
      </c>
      <c r="F16" s="1191"/>
      <c r="G16" s="1191"/>
      <c r="H16" s="1182"/>
    </row>
    <row r="17" spans="1:20" s="423" customFormat="1" ht="10.35" customHeight="1">
      <c r="A17" s="422"/>
      <c r="B17" s="422"/>
      <c r="C17" s="422"/>
      <c r="D17" s="422"/>
      <c r="E17" s="422"/>
      <c r="F17" s="422"/>
      <c r="G17" s="422"/>
      <c r="H17" s="422"/>
    </row>
    <row r="18" spans="1:20" s="423" customFormat="1" ht="15" customHeight="1">
      <c r="A18" s="988" t="s">
        <v>179</v>
      </c>
      <c r="B18" s="988"/>
      <c r="C18" s="988"/>
      <c r="D18" s="988"/>
      <c r="E18" s="988"/>
      <c r="F18" s="988"/>
      <c r="G18" s="988"/>
      <c r="H18" s="988"/>
    </row>
    <row r="19" spans="1:20" s="423" customFormat="1" ht="39.9" customHeight="1">
      <c r="A19" s="892" t="s">
        <v>178</v>
      </c>
      <c r="B19" s="892"/>
      <c r="C19" s="932" t="s">
        <v>274</v>
      </c>
      <c r="D19" s="932"/>
      <c r="E19" s="932"/>
      <c r="F19" s="932"/>
      <c r="G19" s="932"/>
      <c r="H19" s="928"/>
    </row>
    <row r="20" spans="1:20" s="423" customFormat="1" ht="10.35" customHeight="1">
      <c r="A20" s="422"/>
      <c r="B20" s="422"/>
      <c r="C20" s="422"/>
      <c r="D20" s="422"/>
      <c r="E20" s="422"/>
      <c r="F20" s="422"/>
      <c r="G20" s="422"/>
      <c r="H20" s="422"/>
    </row>
    <row r="21" spans="1:20" s="423" customFormat="1" ht="15" customHeight="1">
      <c r="A21" s="983" t="s">
        <v>176</v>
      </c>
      <c r="B21" s="983"/>
      <c r="C21" s="983"/>
      <c r="D21" s="983"/>
      <c r="E21" s="422"/>
      <c r="F21" s="422"/>
      <c r="G21" s="422"/>
      <c r="H21" s="422"/>
    </row>
    <row r="22" spans="1:20" s="423" customFormat="1">
      <c r="A22" s="977" t="s">
        <v>175</v>
      </c>
      <c r="B22" s="934" t="s">
        <v>174</v>
      </c>
      <c r="C22" s="934"/>
      <c r="D22" s="934"/>
      <c r="E22" s="934"/>
      <c r="F22" s="934"/>
      <c r="G22" s="934" t="s">
        <v>173</v>
      </c>
      <c r="H22" s="935"/>
    </row>
    <row r="23" spans="1:20" s="423" customFormat="1" ht="37.5" customHeight="1">
      <c r="A23" s="977"/>
      <c r="B23" s="934"/>
      <c r="C23" s="934"/>
      <c r="D23" s="934"/>
      <c r="E23" s="934"/>
      <c r="F23" s="934"/>
      <c r="G23" s="501" t="s">
        <v>172</v>
      </c>
      <c r="H23" s="502" t="s">
        <v>171</v>
      </c>
      <c r="J23" s="460"/>
      <c r="K23" s="460"/>
      <c r="L23" s="460"/>
      <c r="M23" s="460"/>
      <c r="N23" s="460"/>
      <c r="O23" s="460"/>
      <c r="P23" s="460"/>
      <c r="Q23" s="460"/>
      <c r="R23" s="460"/>
      <c r="S23" s="460"/>
      <c r="T23" s="460"/>
    </row>
    <row r="24" spans="1:20" s="423" customFormat="1" ht="17.850000000000001" customHeight="1">
      <c r="A24" s="977" t="s">
        <v>170</v>
      </c>
      <c r="B24" s="934"/>
      <c r="C24" s="934"/>
      <c r="D24" s="934"/>
      <c r="E24" s="934"/>
      <c r="F24" s="934"/>
      <c r="G24" s="934"/>
      <c r="H24" s="935"/>
      <c r="J24" s="460"/>
      <c r="K24" s="460"/>
      <c r="L24" s="460"/>
      <c r="M24" s="460"/>
      <c r="N24" s="460"/>
      <c r="O24" s="460"/>
      <c r="P24" s="460"/>
      <c r="Q24" s="460"/>
      <c r="R24" s="460"/>
      <c r="S24" s="460"/>
      <c r="T24" s="460"/>
    </row>
    <row r="25" spans="1:20" s="423" customFormat="1" ht="30.6" customHeight="1">
      <c r="A25" s="567" t="s">
        <v>1649</v>
      </c>
      <c r="B25" s="932" t="s">
        <v>1648</v>
      </c>
      <c r="C25" s="932"/>
      <c r="D25" s="932"/>
      <c r="E25" s="932"/>
      <c r="F25" s="932"/>
      <c r="G25" s="501" t="s">
        <v>580</v>
      </c>
      <c r="H25" s="431" t="s">
        <v>164</v>
      </c>
      <c r="I25" s="460"/>
      <c r="J25" s="460"/>
      <c r="K25" s="460"/>
      <c r="L25" s="460"/>
      <c r="M25" s="460"/>
      <c r="N25" s="460"/>
      <c r="O25" s="460"/>
      <c r="P25" s="460"/>
      <c r="Q25" s="460"/>
      <c r="R25" s="460"/>
      <c r="S25" s="460"/>
      <c r="T25" s="460"/>
    </row>
    <row r="26" spans="1:20" s="423" customFormat="1" ht="17.850000000000001" customHeight="1">
      <c r="A26" s="977" t="s">
        <v>167</v>
      </c>
      <c r="B26" s="934"/>
      <c r="C26" s="934"/>
      <c r="D26" s="934"/>
      <c r="E26" s="934"/>
      <c r="F26" s="934"/>
      <c r="G26" s="934"/>
      <c r="H26" s="935"/>
      <c r="J26" s="460"/>
      <c r="K26" s="460"/>
      <c r="L26" s="460"/>
      <c r="M26" s="460"/>
      <c r="N26" s="460"/>
      <c r="O26" s="460"/>
      <c r="P26" s="460"/>
      <c r="Q26" s="460"/>
      <c r="R26" s="460"/>
      <c r="S26" s="460"/>
      <c r="T26" s="460"/>
    </row>
    <row r="27" spans="1:20" s="423" customFormat="1" ht="36" customHeight="1">
      <c r="A27" s="567" t="s">
        <v>1647</v>
      </c>
      <c r="B27" s="932" t="s">
        <v>1646</v>
      </c>
      <c r="C27" s="932"/>
      <c r="D27" s="932"/>
      <c r="E27" s="932"/>
      <c r="F27" s="932"/>
      <c r="G27" s="501" t="s">
        <v>271</v>
      </c>
      <c r="H27" s="431" t="s">
        <v>164</v>
      </c>
      <c r="J27" s="460"/>
      <c r="K27" s="460"/>
      <c r="L27" s="460"/>
      <c r="M27" s="460"/>
      <c r="N27" s="460"/>
      <c r="O27" s="460"/>
      <c r="P27" s="460"/>
      <c r="Q27" s="460"/>
      <c r="R27" s="460"/>
      <c r="S27" s="460"/>
      <c r="T27" s="460"/>
    </row>
    <row r="28" spans="1:20" s="423" customFormat="1" ht="36.75" customHeight="1">
      <c r="A28" s="567" t="s">
        <v>1645</v>
      </c>
      <c r="B28" s="932" t="s">
        <v>1644</v>
      </c>
      <c r="C28" s="932"/>
      <c r="D28" s="932"/>
      <c r="E28" s="932"/>
      <c r="F28" s="932"/>
      <c r="G28" s="544" t="s">
        <v>275</v>
      </c>
      <c r="H28" s="431" t="s">
        <v>164</v>
      </c>
      <c r="J28" s="460"/>
      <c r="K28" s="460"/>
      <c r="L28" s="460"/>
      <c r="M28" s="460"/>
      <c r="N28" s="460"/>
      <c r="O28" s="460"/>
      <c r="P28" s="460"/>
      <c r="Q28" s="460"/>
      <c r="R28" s="460"/>
      <c r="S28" s="460"/>
      <c r="T28" s="460"/>
    </row>
    <row r="29" spans="1:20" s="423" customFormat="1" ht="17.850000000000001" customHeight="1">
      <c r="A29" s="977" t="s">
        <v>163</v>
      </c>
      <c r="B29" s="934"/>
      <c r="C29" s="934"/>
      <c r="D29" s="934"/>
      <c r="E29" s="934"/>
      <c r="F29" s="934"/>
      <c r="G29" s="934"/>
      <c r="H29" s="935"/>
      <c r="J29" s="460"/>
      <c r="K29" s="460"/>
      <c r="L29" s="460"/>
      <c r="M29" s="460"/>
      <c r="N29" s="460"/>
      <c r="O29" s="460"/>
      <c r="P29" s="460"/>
      <c r="Q29" s="460"/>
      <c r="R29" s="460"/>
      <c r="S29" s="460"/>
      <c r="T29" s="460"/>
    </row>
    <row r="30" spans="1:20" s="423" customFormat="1" ht="62.25" customHeight="1">
      <c r="A30" s="567" t="s">
        <v>1643</v>
      </c>
      <c r="B30" s="932" t="s">
        <v>1642</v>
      </c>
      <c r="C30" s="932"/>
      <c r="D30" s="932"/>
      <c r="E30" s="932"/>
      <c r="F30" s="932"/>
      <c r="G30" s="501" t="s">
        <v>265</v>
      </c>
      <c r="H30" s="431" t="s">
        <v>164</v>
      </c>
      <c r="J30" s="460"/>
      <c r="K30" s="460"/>
      <c r="L30" s="460"/>
      <c r="M30" s="460"/>
      <c r="N30" s="460"/>
      <c r="O30" s="460"/>
      <c r="P30" s="460"/>
      <c r="Q30" s="460"/>
      <c r="R30" s="460"/>
      <c r="S30" s="460"/>
      <c r="T30" s="460"/>
    </row>
    <row r="31" spans="1:20" ht="10.199999999999999" customHeight="1">
      <c r="A31" s="299"/>
      <c r="B31" s="299"/>
      <c r="C31" s="299"/>
      <c r="D31" s="299"/>
      <c r="E31" s="299"/>
      <c r="F31" s="299"/>
      <c r="G31" s="299"/>
      <c r="H31" s="299"/>
      <c r="J31" s="335"/>
      <c r="K31" s="335"/>
      <c r="L31" s="335"/>
      <c r="M31" s="335"/>
      <c r="N31" s="335"/>
      <c r="O31" s="335"/>
      <c r="P31" s="335"/>
      <c r="Q31" s="335"/>
      <c r="R31" s="335"/>
      <c r="S31" s="335"/>
      <c r="T31" s="335"/>
    </row>
    <row r="32" spans="1:20" ht="15" customHeight="1">
      <c r="A32" s="300" t="s">
        <v>161</v>
      </c>
      <c r="B32" s="299"/>
      <c r="C32" s="299"/>
      <c r="D32" s="299"/>
      <c r="E32" s="299"/>
      <c r="F32" s="299"/>
      <c r="G32" s="299"/>
      <c r="H32" s="299"/>
      <c r="J32" s="335"/>
      <c r="K32" s="335"/>
      <c r="L32" s="335"/>
      <c r="M32" s="335"/>
      <c r="N32" s="335"/>
      <c r="O32" s="335"/>
      <c r="P32" s="335"/>
      <c r="Q32" s="335"/>
      <c r="R32" s="335"/>
      <c r="S32" s="335"/>
      <c r="T32" s="335"/>
    </row>
    <row r="33" spans="1:20" s="298" customFormat="1" ht="17.7" customHeight="1">
      <c r="A33" s="1414" t="s">
        <v>160</v>
      </c>
      <c r="B33" s="1414"/>
      <c r="C33" s="1414"/>
      <c r="D33" s="1414"/>
      <c r="E33" s="1414"/>
      <c r="F33" s="1414"/>
      <c r="G33" s="632">
        <v>12</v>
      </c>
      <c r="H33" s="539" t="s">
        <v>140</v>
      </c>
      <c r="J33" s="335"/>
      <c r="K33" s="335"/>
      <c r="L33" s="335"/>
      <c r="M33" s="335"/>
      <c r="N33" s="335"/>
      <c r="O33" s="335"/>
      <c r="P33" s="335"/>
      <c r="Q33" s="335"/>
      <c r="R33" s="335"/>
      <c r="S33" s="335"/>
      <c r="T33" s="335"/>
    </row>
    <row r="34" spans="1:20" ht="17.25" customHeight="1">
      <c r="A34" s="1415" t="s">
        <v>158</v>
      </c>
      <c r="B34" s="1470" t="s">
        <v>1641</v>
      </c>
      <c r="C34" s="1470"/>
      <c r="D34" s="1470"/>
      <c r="E34" s="1470"/>
      <c r="F34" s="1470"/>
      <c r="G34" s="1470"/>
      <c r="H34" s="1471"/>
      <c r="J34" s="335"/>
      <c r="K34" s="335"/>
      <c r="L34" s="335"/>
      <c r="M34" s="335"/>
      <c r="N34" s="335"/>
      <c r="O34" s="335"/>
      <c r="P34" s="335"/>
      <c r="Q34" s="335"/>
      <c r="R34" s="335"/>
      <c r="S34" s="335"/>
      <c r="T34" s="335"/>
    </row>
    <row r="35" spans="1:20" ht="17.25" customHeight="1">
      <c r="A35" s="1416"/>
      <c r="B35" s="1466" t="s">
        <v>1640</v>
      </c>
      <c r="C35" s="1466"/>
      <c r="D35" s="1466"/>
      <c r="E35" s="1466"/>
      <c r="F35" s="1466"/>
      <c r="G35" s="1466"/>
      <c r="H35" s="1417"/>
      <c r="J35" s="335"/>
      <c r="K35" s="335"/>
      <c r="L35" s="335"/>
      <c r="M35" s="335"/>
      <c r="N35" s="335"/>
      <c r="O35" s="335"/>
      <c r="P35" s="335"/>
      <c r="Q35" s="335"/>
      <c r="R35" s="335"/>
      <c r="S35" s="335"/>
      <c r="T35" s="335"/>
    </row>
    <row r="36" spans="1:20" ht="17.399999999999999" customHeight="1">
      <c r="A36" s="1416"/>
      <c r="B36" s="1466" t="s">
        <v>1639</v>
      </c>
      <c r="C36" s="1466"/>
      <c r="D36" s="1466"/>
      <c r="E36" s="1466"/>
      <c r="F36" s="1466"/>
      <c r="G36" s="1466"/>
      <c r="H36" s="1417"/>
      <c r="J36" s="335"/>
      <c r="K36" s="335"/>
      <c r="L36" s="335"/>
      <c r="M36" s="335"/>
      <c r="N36" s="335"/>
      <c r="O36" s="335"/>
      <c r="P36" s="335"/>
      <c r="Q36" s="335"/>
      <c r="R36" s="335"/>
      <c r="S36" s="335"/>
      <c r="T36" s="335"/>
    </row>
    <row r="37" spans="1:20" ht="17.25" customHeight="1">
      <c r="A37" s="1416"/>
      <c r="B37" s="1466" t="s">
        <v>1638</v>
      </c>
      <c r="C37" s="1466"/>
      <c r="D37" s="1466"/>
      <c r="E37" s="1466"/>
      <c r="F37" s="1466"/>
      <c r="G37" s="1466"/>
      <c r="H37" s="1417"/>
      <c r="J37" s="335"/>
      <c r="K37" s="335"/>
      <c r="L37" s="335"/>
      <c r="M37" s="335"/>
      <c r="N37" s="335"/>
      <c r="O37" s="335"/>
      <c r="P37" s="335"/>
      <c r="Q37" s="335"/>
      <c r="R37" s="335"/>
      <c r="S37" s="335"/>
      <c r="T37" s="335"/>
    </row>
    <row r="38" spans="1:20" ht="17.25" customHeight="1">
      <c r="A38" s="1416"/>
      <c r="B38" s="1466" t="s">
        <v>1637</v>
      </c>
      <c r="C38" s="1466"/>
      <c r="D38" s="1466"/>
      <c r="E38" s="1466"/>
      <c r="F38" s="1466"/>
      <c r="G38" s="1466"/>
      <c r="H38" s="1417"/>
      <c r="J38" s="335"/>
      <c r="K38" s="335"/>
      <c r="L38" s="335"/>
      <c r="M38" s="335"/>
      <c r="N38" s="335"/>
      <c r="O38" s="335"/>
      <c r="P38" s="335"/>
      <c r="Q38" s="335"/>
      <c r="R38" s="335"/>
      <c r="S38" s="335"/>
      <c r="T38" s="335"/>
    </row>
    <row r="39" spans="1:20" ht="17.25" customHeight="1">
      <c r="A39" s="1416"/>
      <c r="B39" s="1466" t="s">
        <v>1636</v>
      </c>
      <c r="C39" s="1466"/>
      <c r="D39" s="1466"/>
      <c r="E39" s="1466"/>
      <c r="F39" s="1466"/>
      <c r="G39" s="1466"/>
      <c r="H39" s="1417"/>
      <c r="J39" s="335"/>
      <c r="K39" s="335"/>
      <c r="L39" s="335"/>
      <c r="M39" s="335"/>
      <c r="N39" s="335"/>
      <c r="O39" s="335"/>
      <c r="P39" s="335"/>
      <c r="Q39" s="335"/>
      <c r="R39" s="335"/>
      <c r="S39" s="335"/>
      <c r="T39" s="335"/>
    </row>
    <row r="40" spans="1:20" ht="14.4">
      <c r="A40" s="1419" t="s">
        <v>157</v>
      </c>
      <c r="B40" s="1420"/>
      <c r="C40" s="1420"/>
      <c r="D40" s="1420" t="s">
        <v>1635</v>
      </c>
      <c r="E40" s="1420"/>
      <c r="F40" s="1420"/>
      <c r="G40" s="1420"/>
      <c r="H40" s="1478"/>
      <c r="J40" s="335"/>
      <c r="K40" s="335"/>
      <c r="L40" s="335"/>
      <c r="M40" s="335"/>
      <c r="N40" s="335"/>
      <c r="O40" s="335"/>
      <c r="P40" s="335"/>
      <c r="Q40" s="335"/>
      <c r="R40" s="335"/>
      <c r="S40" s="335"/>
      <c r="T40" s="335"/>
    </row>
    <row r="41" spans="1:20" ht="52.5" customHeight="1">
      <c r="A41" s="1423" t="s">
        <v>156</v>
      </c>
      <c r="B41" s="1424"/>
      <c r="C41" s="1424"/>
      <c r="D41" s="1424" t="s">
        <v>1634</v>
      </c>
      <c r="E41" s="1424"/>
      <c r="F41" s="1424"/>
      <c r="G41" s="1424"/>
      <c r="H41" s="1428"/>
      <c r="J41" s="335"/>
      <c r="K41" s="335"/>
      <c r="L41" s="335"/>
      <c r="M41" s="335"/>
      <c r="N41" s="335"/>
      <c r="O41" s="335"/>
      <c r="P41" s="335"/>
      <c r="Q41" s="335"/>
      <c r="R41" s="335"/>
      <c r="S41" s="335"/>
      <c r="T41" s="335"/>
    </row>
    <row r="42" spans="1:20" s="298" customFormat="1" ht="17.7" customHeight="1">
      <c r="A42" s="1414" t="s">
        <v>159</v>
      </c>
      <c r="B42" s="1414"/>
      <c r="C42" s="1414"/>
      <c r="D42" s="1414"/>
      <c r="E42" s="1414"/>
      <c r="F42" s="1414"/>
      <c r="G42" s="632">
        <v>18</v>
      </c>
      <c r="H42" s="539" t="s">
        <v>140</v>
      </c>
      <c r="J42" s="335"/>
      <c r="K42" s="335"/>
      <c r="L42" s="335"/>
      <c r="M42" s="335"/>
      <c r="N42" s="335"/>
      <c r="O42" s="335"/>
      <c r="P42" s="335"/>
      <c r="Q42" s="335"/>
      <c r="R42" s="335"/>
      <c r="S42" s="335"/>
      <c r="T42" s="335"/>
    </row>
    <row r="43" spans="1:20" ht="17.25" customHeight="1">
      <c r="A43" s="1415" t="s">
        <v>158</v>
      </c>
      <c r="B43" s="1470" t="s">
        <v>1633</v>
      </c>
      <c r="C43" s="1470"/>
      <c r="D43" s="1470"/>
      <c r="E43" s="1470"/>
      <c r="F43" s="1470"/>
      <c r="G43" s="1470"/>
      <c r="H43" s="1471"/>
      <c r="J43" s="335"/>
      <c r="K43" s="335"/>
      <c r="L43" s="335"/>
      <c r="M43" s="335"/>
      <c r="N43" s="335"/>
      <c r="O43" s="335"/>
      <c r="P43" s="335"/>
      <c r="Q43" s="335"/>
      <c r="R43" s="335"/>
      <c r="S43" s="335"/>
      <c r="T43" s="335"/>
    </row>
    <row r="44" spans="1:20" ht="17.25" customHeight="1">
      <c r="A44" s="1416"/>
      <c r="B44" s="1470" t="s">
        <v>1632</v>
      </c>
      <c r="C44" s="1470"/>
      <c r="D44" s="1470"/>
      <c r="E44" s="1470"/>
      <c r="F44" s="1470"/>
      <c r="G44" s="1470"/>
      <c r="H44" s="1471"/>
      <c r="J44" s="335"/>
      <c r="K44" s="335"/>
      <c r="L44" s="335"/>
      <c r="M44" s="335"/>
      <c r="N44" s="335"/>
      <c r="O44" s="335"/>
      <c r="P44" s="335"/>
      <c r="Q44" s="335"/>
      <c r="R44" s="335"/>
      <c r="S44" s="335"/>
      <c r="T44" s="335"/>
    </row>
    <row r="45" spans="1:20" ht="17.25" customHeight="1">
      <c r="A45" s="1416"/>
      <c r="B45" s="1470" t="s">
        <v>1631</v>
      </c>
      <c r="C45" s="1470"/>
      <c r="D45" s="1470"/>
      <c r="E45" s="1470"/>
      <c r="F45" s="1470"/>
      <c r="G45" s="1470"/>
      <c r="H45" s="1471"/>
      <c r="J45" s="335"/>
      <c r="K45" s="335"/>
      <c r="L45" s="335"/>
      <c r="M45" s="335"/>
      <c r="N45" s="335"/>
      <c r="O45" s="335"/>
      <c r="P45" s="335"/>
      <c r="Q45" s="335"/>
      <c r="R45" s="335"/>
      <c r="S45" s="335"/>
      <c r="T45" s="335"/>
    </row>
    <row r="46" spans="1:20" ht="17.25" customHeight="1">
      <c r="A46" s="1416"/>
      <c r="B46" s="1470" t="s">
        <v>1630</v>
      </c>
      <c r="C46" s="1470"/>
      <c r="D46" s="1470"/>
      <c r="E46" s="1470"/>
      <c r="F46" s="1470"/>
      <c r="G46" s="1470"/>
      <c r="H46" s="1471"/>
      <c r="J46" s="335"/>
      <c r="K46" s="335"/>
      <c r="L46" s="335"/>
      <c r="M46" s="335"/>
      <c r="N46" s="335"/>
      <c r="O46" s="335"/>
      <c r="P46" s="335"/>
      <c r="Q46" s="335"/>
      <c r="R46" s="335"/>
      <c r="S46" s="335"/>
      <c r="T46" s="335"/>
    </row>
    <row r="47" spans="1:20" ht="17.25" customHeight="1">
      <c r="A47" s="1416"/>
      <c r="B47" s="1470" t="s">
        <v>1629</v>
      </c>
      <c r="C47" s="1470"/>
      <c r="D47" s="1470"/>
      <c r="E47" s="1470"/>
      <c r="F47" s="1470"/>
      <c r="G47" s="1470"/>
      <c r="H47" s="1471"/>
      <c r="J47" s="335"/>
      <c r="K47" s="335"/>
      <c r="L47" s="335"/>
      <c r="M47" s="335"/>
      <c r="N47" s="335"/>
      <c r="O47" s="335"/>
      <c r="P47" s="335"/>
      <c r="Q47" s="335"/>
      <c r="R47" s="335"/>
      <c r="S47" s="335"/>
      <c r="T47" s="335"/>
    </row>
    <row r="48" spans="1:20" ht="17.25" customHeight="1">
      <c r="A48" s="1416"/>
      <c r="B48" s="1470" t="s">
        <v>1628</v>
      </c>
      <c r="C48" s="1470"/>
      <c r="D48" s="1470"/>
      <c r="E48" s="1470"/>
      <c r="F48" s="1470"/>
      <c r="G48" s="1470"/>
      <c r="H48" s="1471"/>
      <c r="J48" s="335"/>
      <c r="K48" s="335"/>
      <c r="L48" s="335"/>
      <c r="M48" s="335"/>
      <c r="N48" s="335"/>
      <c r="O48" s="335"/>
      <c r="P48" s="335"/>
      <c r="Q48" s="335"/>
      <c r="R48" s="335"/>
      <c r="S48" s="335"/>
      <c r="T48" s="335"/>
    </row>
    <row r="49" spans="1:20" ht="17.25" customHeight="1">
      <c r="A49" s="1427"/>
      <c r="B49" s="1470" t="s">
        <v>1627</v>
      </c>
      <c r="C49" s="1470"/>
      <c r="D49" s="1470"/>
      <c r="E49" s="1470"/>
      <c r="F49" s="1470"/>
      <c r="G49" s="1470"/>
      <c r="H49" s="1471"/>
      <c r="J49" s="335"/>
      <c r="K49" s="335"/>
      <c r="L49" s="335"/>
      <c r="M49" s="335"/>
      <c r="N49" s="335"/>
      <c r="O49" s="335"/>
      <c r="P49" s="335"/>
      <c r="Q49" s="335"/>
      <c r="R49" s="335"/>
      <c r="S49" s="335"/>
      <c r="T49" s="335"/>
    </row>
    <row r="50" spans="1:20" ht="14.4">
      <c r="A50" s="1419" t="s">
        <v>157</v>
      </c>
      <c r="B50" s="1420"/>
      <c r="C50" s="1420"/>
      <c r="D50" s="1195" t="s">
        <v>2794</v>
      </c>
      <c r="E50" s="1195"/>
      <c r="F50" s="1195"/>
      <c r="G50" s="1195"/>
      <c r="H50" s="1196"/>
      <c r="J50" s="335"/>
      <c r="K50" s="335"/>
      <c r="L50" s="335"/>
      <c r="M50" s="335"/>
      <c r="N50" s="335"/>
      <c r="O50" s="335"/>
      <c r="P50" s="335"/>
      <c r="Q50" s="335"/>
      <c r="R50" s="335"/>
      <c r="S50" s="335"/>
      <c r="T50" s="335"/>
    </row>
    <row r="51" spans="1:20" ht="39" customHeight="1">
      <c r="A51" s="1423" t="s">
        <v>156</v>
      </c>
      <c r="B51" s="1424"/>
      <c r="C51" s="1424"/>
      <c r="D51" s="1424" t="s">
        <v>1626</v>
      </c>
      <c r="E51" s="1424"/>
      <c r="F51" s="1424"/>
      <c r="G51" s="1424"/>
      <c r="H51" s="1428"/>
      <c r="J51" s="335"/>
      <c r="K51" s="335"/>
      <c r="L51" s="335"/>
      <c r="M51" s="335"/>
      <c r="N51" s="335"/>
      <c r="O51" s="335"/>
      <c r="P51" s="335"/>
      <c r="Q51" s="335"/>
      <c r="R51" s="335"/>
      <c r="S51" s="335"/>
      <c r="T51" s="335"/>
    </row>
    <row r="52" spans="1:20" ht="10.199999999999999" customHeight="1">
      <c r="A52" s="299"/>
      <c r="B52" s="299"/>
      <c r="C52" s="299"/>
      <c r="D52" s="299"/>
      <c r="E52" s="299"/>
      <c r="F52" s="299"/>
      <c r="G52" s="299"/>
      <c r="H52" s="299"/>
      <c r="J52" s="335"/>
      <c r="K52" s="335"/>
      <c r="L52" s="335"/>
      <c r="M52" s="335"/>
      <c r="N52" s="335"/>
      <c r="O52" s="335"/>
      <c r="P52" s="335"/>
      <c r="Q52" s="335"/>
      <c r="R52" s="335"/>
      <c r="S52" s="335"/>
      <c r="T52" s="335"/>
    </row>
    <row r="53" spans="1:20" ht="15" customHeight="1">
      <c r="A53" s="300" t="s">
        <v>155</v>
      </c>
      <c r="B53" s="299"/>
      <c r="C53" s="299"/>
      <c r="D53" s="299"/>
      <c r="E53" s="299"/>
      <c r="F53" s="299"/>
      <c r="G53" s="299"/>
      <c r="H53" s="299"/>
      <c r="J53" s="335"/>
      <c r="K53" s="335"/>
      <c r="L53" s="335"/>
      <c r="M53" s="335"/>
      <c r="N53" s="335"/>
      <c r="O53" s="335"/>
      <c r="P53" s="335"/>
      <c r="Q53" s="335"/>
      <c r="R53" s="335"/>
      <c r="S53" s="335"/>
      <c r="T53" s="335"/>
    </row>
    <row r="54" spans="1:20" ht="27" customHeight="1">
      <c r="A54" s="1429" t="s">
        <v>154</v>
      </c>
      <c r="B54" s="1431"/>
      <c r="C54" s="1417" t="s">
        <v>1625</v>
      </c>
      <c r="D54" s="1418"/>
      <c r="E54" s="1418"/>
      <c r="F54" s="1418"/>
      <c r="G54" s="1418"/>
      <c r="H54" s="1418"/>
      <c r="J54" s="335"/>
      <c r="K54" s="335"/>
      <c r="L54" s="335"/>
      <c r="M54" s="335"/>
      <c r="N54" s="335"/>
      <c r="O54" s="335"/>
      <c r="P54" s="335"/>
      <c r="Q54" s="335"/>
      <c r="R54" s="335"/>
      <c r="S54" s="335"/>
      <c r="T54" s="335"/>
    </row>
    <row r="55" spans="1:20" ht="53.25" customHeight="1">
      <c r="A55" s="1429"/>
      <c r="B55" s="1431"/>
      <c r="C55" s="1466" t="s">
        <v>1624</v>
      </c>
      <c r="D55" s="1466"/>
      <c r="E55" s="1466"/>
      <c r="F55" s="1466"/>
      <c r="G55" s="1466"/>
      <c r="H55" s="1417"/>
      <c r="J55" s="335"/>
      <c r="K55" s="335"/>
      <c r="L55" s="335"/>
      <c r="M55" s="335"/>
      <c r="N55" s="335"/>
      <c r="O55" s="335"/>
      <c r="P55" s="335"/>
      <c r="Q55" s="335"/>
      <c r="R55" s="335"/>
      <c r="S55" s="335"/>
      <c r="T55" s="335"/>
    </row>
    <row r="56" spans="1:20" ht="47.25" customHeight="1">
      <c r="A56" s="1429"/>
      <c r="B56" s="1431"/>
      <c r="C56" s="1466" t="s">
        <v>1623</v>
      </c>
      <c r="D56" s="1466"/>
      <c r="E56" s="1466"/>
      <c r="F56" s="1466"/>
      <c r="G56" s="1466"/>
      <c r="H56" s="1417"/>
      <c r="J56" s="335"/>
      <c r="K56" s="335"/>
      <c r="L56" s="335"/>
      <c r="M56" s="335"/>
      <c r="N56" s="335"/>
      <c r="O56" s="335"/>
      <c r="P56" s="335"/>
      <c r="Q56" s="335"/>
      <c r="R56" s="335"/>
      <c r="S56" s="335"/>
      <c r="T56" s="335"/>
    </row>
    <row r="57" spans="1:20" ht="27" customHeight="1">
      <c r="A57" s="1436" t="s">
        <v>153</v>
      </c>
      <c r="B57" s="1437"/>
      <c r="C57" s="1466" t="s">
        <v>1622</v>
      </c>
      <c r="D57" s="1466"/>
      <c r="E57" s="1466"/>
      <c r="F57" s="1466"/>
      <c r="G57" s="1466"/>
      <c r="H57" s="1417"/>
      <c r="J57" s="335"/>
      <c r="K57" s="335"/>
      <c r="L57" s="335"/>
      <c r="M57" s="335"/>
      <c r="N57" s="335"/>
      <c r="O57" s="335"/>
      <c r="P57" s="335"/>
      <c r="Q57" s="335"/>
      <c r="R57" s="335"/>
      <c r="S57" s="335"/>
      <c r="T57" s="335"/>
    </row>
    <row r="58" spans="1:20" ht="39.75" customHeight="1">
      <c r="A58" s="1438"/>
      <c r="B58" s="1439"/>
      <c r="C58" s="1466" t="s">
        <v>1621</v>
      </c>
      <c r="D58" s="1466"/>
      <c r="E58" s="1466"/>
      <c r="F58" s="1466"/>
      <c r="G58" s="1466"/>
      <c r="H58" s="1417"/>
      <c r="J58" s="335"/>
      <c r="K58" s="335"/>
      <c r="L58" s="335"/>
      <c r="M58" s="335"/>
      <c r="N58" s="335"/>
      <c r="O58" s="335"/>
      <c r="P58" s="335"/>
      <c r="Q58" s="335"/>
      <c r="R58" s="335"/>
      <c r="S58" s="335"/>
      <c r="T58" s="335"/>
    </row>
    <row r="59" spans="1:20" ht="10.199999999999999" customHeight="1">
      <c r="J59" s="335"/>
      <c r="K59" s="335"/>
      <c r="L59" s="335"/>
      <c r="M59" s="335"/>
      <c r="N59" s="335"/>
      <c r="O59" s="335"/>
      <c r="P59" s="335"/>
      <c r="Q59" s="335"/>
      <c r="R59" s="335"/>
      <c r="S59" s="335"/>
      <c r="T59" s="335"/>
    </row>
    <row r="60" spans="1:20" ht="15" customHeight="1">
      <c r="A60" s="298" t="s">
        <v>152</v>
      </c>
      <c r="B60" s="298"/>
      <c r="C60" s="298"/>
      <c r="D60" s="298"/>
      <c r="E60" s="298"/>
      <c r="F60" s="298"/>
      <c r="J60" s="335"/>
      <c r="K60" s="335"/>
      <c r="L60" s="335"/>
      <c r="M60" s="335"/>
      <c r="N60" s="335"/>
      <c r="O60" s="335"/>
      <c r="P60" s="335"/>
      <c r="Q60" s="335"/>
      <c r="R60" s="335"/>
      <c r="S60" s="335"/>
      <c r="T60" s="335"/>
    </row>
    <row r="61" spans="1:20" ht="16.2">
      <c r="A61" s="1628" t="s">
        <v>151</v>
      </c>
      <c r="B61" s="1628"/>
      <c r="C61" s="1628"/>
      <c r="D61" s="1628"/>
      <c r="E61" s="1628"/>
      <c r="F61" s="1628"/>
      <c r="G61" s="309">
        <v>3</v>
      </c>
      <c r="H61" s="304" t="s">
        <v>139</v>
      </c>
      <c r="J61" s="335"/>
      <c r="K61" s="335"/>
      <c r="L61" s="335"/>
      <c r="M61" s="335"/>
      <c r="N61" s="335"/>
      <c r="O61" s="335"/>
      <c r="P61" s="335"/>
      <c r="Q61" s="335"/>
      <c r="R61" s="335"/>
      <c r="S61" s="335"/>
      <c r="T61" s="335"/>
    </row>
    <row r="62" spans="1:20" ht="16.2">
      <c r="A62" s="1628" t="s">
        <v>150</v>
      </c>
      <c r="B62" s="1628"/>
      <c r="C62" s="1628"/>
      <c r="D62" s="1628"/>
      <c r="E62" s="1628"/>
      <c r="F62" s="1628"/>
      <c r="G62" s="309">
        <v>1</v>
      </c>
      <c r="H62" s="304" t="s">
        <v>139</v>
      </c>
      <c r="J62" s="335"/>
      <c r="K62" s="335"/>
      <c r="L62" s="335"/>
      <c r="M62" s="335"/>
      <c r="N62" s="335"/>
      <c r="O62" s="335"/>
      <c r="P62" s="335"/>
      <c r="Q62" s="335"/>
      <c r="R62" s="335"/>
      <c r="S62" s="335"/>
      <c r="T62" s="335"/>
    </row>
    <row r="63" spans="1:20" ht="14.4">
      <c r="A63" s="308"/>
      <c r="B63" s="308"/>
      <c r="C63" s="308"/>
      <c r="D63" s="308"/>
      <c r="E63" s="308"/>
      <c r="F63" s="308"/>
      <c r="G63" s="306"/>
      <c r="H63" s="304"/>
      <c r="J63" s="335"/>
      <c r="K63" s="335"/>
      <c r="L63" s="335"/>
      <c r="M63" s="335"/>
      <c r="N63" s="335"/>
      <c r="O63" s="335"/>
      <c r="P63" s="335"/>
      <c r="Q63" s="335"/>
      <c r="R63" s="335"/>
      <c r="S63" s="335"/>
      <c r="T63" s="335"/>
    </row>
    <row r="64" spans="1:20" ht="14.4">
      <c r="A64" s="1627" t="s">
        <v>149</v>
      </c>
      <c r="B64" s="1627"/>
      <c r="C64" s="1627"/>
      <c r="D64" s="1627"/>
      <c r="E64" s="1627"/>
      <c r="F64" s="1627"/>
      <c r="G64" s="307"/>
      <c r="H64" s="306"/>
      <c r="J64" s="335"/>
      <c r="K64" s="335"/>
      <c r="L64" s="335"/>
      <c r="M64" s="335"/>
      <c r="N64" s="335"/>
      <c r="O64" s="335"/>
      <c r="P64" s="335"/>
      <c r="Q64" s="335"/>
      <c r="R64" s="335"/>
      <c r="S64" s="335"/>
      <c r="T64" s="335"/>
    </row>
    <row r="65" spans="1:20" ht="17.7" customHeight="1">
      <c r="A65" s="1629" t="s">
        <v>148</v>
      </c>
      <c r="B65" s="1629"/>
      <c r="C65" s="1629"/>
      <c r="D65" s="1629"/>
      <c r="E65" s="304">
        <f>SUM(E66:E71)</f>
        <v>36</v>
      </c>
      <c r="F65" s="304" t="s">
        <v>140</v>
      </c>
      <c r="G65" s="305">
        <f>E65/25</f>
        <v>1.44</v>
      </c>
      <c r="H65" s="304" t="s">
        <v>139</v>
      </c>
      <c r="J65" s="335"/>
      <c r="K65" s="335"/>
      <c r="L65" s="335"/>
      <c r="M65" s="335"/>
      <c r="N65" s="335"/>
      <c r="O65" s="335"/>
      <c r="P65" s="335"/>
      <c r="Q65" s="335"/>
      <c r="R65" s="335"/>
      <c r="S65" s="335"/>
      <c r="T65" s="335"/>
    </row>
    <row r="66" spans="1:20" ht="17.7" customHeight="1">
      <c r="A66" s="290" t="s">
        <v>12</v>
      </c>
      <c r="B66" s="1628" t="s">
        <v>14</v>
      </c>
      <c r="C66" s="1628"/>
      <c r="D66" s="1628"/>
      <c r="E66" s="304">
        <v>12</v>
      </c>
      <c r="F66" s="304" t="s">
        <v>140</v>
      </c>
      <c r="G66" s="294"/>
      <c r="H66" s="293"/>
      <c r="J66" s="335"/>
      <c r="K66" s="335"/>
      <c r="L66" s="335"/>
      <c r="M66" s="335"/>
      <c r="N66" s="335"/>
      <c r="O66" s="335"/>
      <c r="P66" s="335"/>
      <c r="Q66" s="335"/>
      <c r="R66" s="335"/>
      <c r="S66" s="335"/>
      <c r="T66" s="335"/>
    </row>
    <row r="67" spans="1:20" ht="17.7" customHeight="1">
      <c r="B67" s="1628" t="s">
        <v>147</v>
      </c>
      <c r="C67" s="1628"/>
      <c r="D67" s="1628"/>
      <c r="E67" s="304">
        <v>18</v>
      </c>
      <c r="F67" s="304" t="s">
        <v>140</v>
      </c>
      <c r="G67" s="294"/>
      <c r="H67" s="293"/>
      <c r="J67" s="335"/>
      <c r="K67" s="335"/>
      <c r="L67" s="335"/>
      <c r="M67" s="335"/>
      <c r="N67" s="335"/>
      <c r="O67" s="335"/>
      <c r="P67" s="335"/>
      <c r="Q67" s="335"/>
      <c r="R67" s="335"/>
      <c r="S67" s="335"/>
      <c r="T67" s="335"/>
    </row>
    <row r="68" spans="1:20" ht="17.7" customHeight="1">
      <c r="B68" s="1628" t="s">
        <v>146</v>
      </c>
      <c r="C68" s="1628"/>
      <c r="D68" s="1628"/>
      <c r="E68" s="304">
        <v>3</v>
      </c>
      <c r="F68" s="304" t="s">
        <v>140</v>
      </c>
      <c r="G68" s="294"/>
      <c r="H68" s="293"/>
      <c r="J68" s="335"/>
      <c r="K68" s="335"/>
      <c r="L68" s="335"/>
      <c r="M68" s="335"/>
      <c r="N68" s="335"/>
      <c r="O68" s="335"/>
      <c r="P68" s="335"/>
      <c r="Q68" s="335"/>
      <c r="R68" s="335"/>
      <c r="S68" s="335"/>
      <c r="T68" s="335"/>
    </row>
    <row r="69" spans="1:20" ht="17.7" customHeight="1">
      <c r="B69" s="1628" t="s">
        <v>145</v>
      </c>
      <c r="C69" s="1628"/>
      <c r="D69" s="1628"/>
      <c r="E69" s="304">
        <v>0</v>
      </c>
      <c r="F69" s="304" t="s">
        <v>140</v>
      </c>
      <c r="G69" s="294"/>
      <c r="H69" s="293"/>
      <c r="J69" s="335"/>
      <c r="K69" s="335"/>
      <c r="L69" s="335"/>
      <c r="M69" s="335"/>
      <c r="N69" s="335"/>
      <c r="O69" s="335"/>
      <c r="P69" s="335"/>
      <c r="Q69" s="335"/>
      <c r="R69" s="335"/>
      <c r="S69" s="335"/>
      <c r="T69" s="335"/>
    </row>
    <row r="70" spans="1:20" ht="17.7" customHeight="1">
      <c r="B70" s="1628" t="s">
        <v>144</v>
      </c>
      <c r="C70" s="1628"/>
      <c r="D70" s="1628"/>
      <c r="E70" s="304">
        <v>0</v>
      </c>
      <c r="F70" s="304" t="s">
        <v>140</v>
      </c>
      <c r="G70" s="294"/>
      <c r="H70" s="293"/>
      <c r="J70" s="335"/>
      <c r="K70" s="335"/>
      <c r="L70" s="335"/>
      <c r="M70" s="335"/>
      <c r="N70" s="335"/>
      <c r="O70" s="335"/>
      <c r="P70" s="335"/>
      <c r="Q70" s="335"/>
      <c r="R70" s="335"/>
      <c r="S70" s="335"/>
      <c r="T70" s="335"/>
    </row>
    <row r="71" spans="1:20" ht="17.7" customHeight="1">
      <c r="B71" s="1628" t="s">
        <v>143</v>
      </c>
      <c r="C71" s="1628"/>
      <c r="D71" s="1628"/>
      <c r="E71" s="304">
        <v>3</v>
      </c>
      <c r="F71" s="304" t="s">
        <v>140</v>
      </c>
      <c r="G71" s="294"/>
      <c r="H71" s="293"/>
      <c r="J71" s="335"/>
      <c r="K71" s="335"/>
      <c r="L71" s="335"/>
      <c r="M71" s="335"/>
      <c r="N71" s="335"/>
      <c r="O71" s="335"/>
      <c r="P71" s="335"/>
      <c r="Q71" s="335"/>
      <c r="R71" s="335"/>
      <c r="S71" s="335"/>
      <c r="T71" s="335"/>
    </row>
    <row r="72" spans="1:20" ht="31.2" customHeight="1">
      <c r="A72" s="1629" t="s">
        <v>142</v>
      </c>
      <c r="B72" s="1629"/>
      <c r="C72" s="1629"/>
      <c r="D72" s="1629"/>
      <c r="E72" s="304">
        <v>0</v>
      </c>
      <c r="F72" s="304" t="s">
        <v>140</v>
      </c>
      <c r="G72" s="305">
        <v>0</v>
      </c>
      <c r="H72" s="304" t="s">
        <v>139</v>
      </c>
      <c r="J72" s="335"/>
      <c r="K72" s="335"/>
      <c r="L72" s="335"/>
      <c r="M72" s="335"/>
      <c r="N72" s="335"/>
      <c r="O72" s="335"/>
      <c r="P72" s="335"/>
      <c r="Q72" s="335"/>
      <c r="R72" s="335"/>
      <c r="S72" s="335"/>
      <c r="T72" s="335"/>
    </row>
    <row r="73" spans="1:20" ht="17.7" customHeight="1">
      <c r="A73" s="1628" t="s">
        <v>141</v>
      </c>
      <c r="B73" s="1628"/>
      <c r="C73" s="1628"/>
      <c r="D73" s="1628"/>
      <c r="E73" s="304">
        <f>G73*25</f>
        <v>65</v>
      </c>
      <c r="F73" s="304" t="s">
        <v>140</v>
      </c>
      <c r="G73" s="305">
        <v>2.6</v>
      </c>
      <c r="H73" s="304" t="s">
        <v>139</v>
      </c>
      <c r="J73" s="335"/>
      <c r="K73" s="335"/>
      <c r="L73" s="335"/>
      <c r="M73" s="335"/>
      <c r="N73" s="335"/>
      <c r="O73" s="335"/>
      <c r="P73" s="335"/>
      <c r="Q73" s="335"/>
      <c r="R73" s="335"/>
      <c r="S73" s="335"/>
      <c r="T73" s="335"/>
    </row>
    <row r="74" spans="1:20" ht="10.199999999999999" customHeight="1">
      <c r="J74" s="335"/>
      <c r="K74" s="335"/>
      <c r="L74" s="335"/>
      <c r="M74" s="335"/>
      <c r="N74" s="335"/>
      <c r="O74" s="335"/>
      <c r="P74" s="335"/>
      <c r="Q74" s="335"/>
      <c r="R74" s="335"/>
      <c r="S74" s="335"/>
      <c r="T74" s="335"/>
    </row>
    <row r="75" spans="1:20" ht="14.4">
      <c r="J75" s="335"/>
      <c r="K75" s="335"/>
      <c r="L75" s="335"/>
      <c r="M75" s="335"/>
      <c r="N75" s="335"/>
      <c r="O75" s="335"/>
      <c r="P75" s="335"/>
      <c r="Q75" s="335"/>
      <c r="R75" s="335"/>
      <c r="S75" s="335"/>
      <c r="T75" s="335"/>
    </row>
    <row r="76" spans="1:20" ht="14.4">
      <c r="J76" s="335"/>
      <c r="K76" s="335"/>
      <c r="L76" s="335"/>
      <c r="M76" s="335"/>
      <c r="N76" s="335"/>
      <c r="O76" s="335"/>
      <c r="P76" s="335"/>
      <c r="Q76" s="335"/>
      <c r="R76" s="335"/>
      <c r="S76" s="335"/>
      <c r="T76" s="335"/>
    </row>
    <row r="77" spans="1:20" ht="14.4">
      <c r="A77" s="290" t="s">
        <v>138</v>
      </c>
      <c r="J77" s="335"/>
      <c r="K77" s="335"/>
      <c r="L77" s="335"/>
      <c r="M77" s="335"/>
      <c r="N77" s="335"/>
      <c r="O77" s="335"/>
      <c r="P77" s="335"/>
      <c r="Q77" s="335"/>
      <c r="R77" s="335"/>
      <c r="S77" s="335"/>
      <c r="T77" s="335"/>
    </row>
    <row r="78" spans="1:20" ht="16.2">
      <c r="A78" s="1410" t="s">
        <v>137</v>
      </c>
      <c r="B78" s="1410"/>
      <c r="C78" s="1410"/>
      <c r="D78" s="1410"/>
      <c r="E78" s="1410"/>
      <c r="F78" s="1410"/>
      <c r="G78" s="1410"/>
      <c r="H78" s="1410"/>
      <c r="J78" s="335"/>
      <c r="K78" s="335"/>
      <c r="L78" s="335"/>
      <c r="M78" s="335"/>
      <c r="N78" s="335"/>
      <c r="O78" s="335"/>
      <c r="P78" s="335"/>
      <c r="Q78" s="335"/>
      <c r="R78" s="335"/>
      <c r="S78" s="335"/>
      <c r="T78" s="335"/>
    </row>
    <row r="79" spans="1:20">
      <c r="A79" s="290" t="s">
        <v>136</v>
      </c>
    </row>
    <row r="81" spans="1:8">
      <c r="A81" s="1411" t="s">
        <v>135</v>
      </c>
      <c r="B81" s="1411"/>
      <c r="C81" s="1411"/>
      <c r="D81" s="1411"/>
      <c r="E81" s="1411"/>
      <c r="F81" s="1411"/>
      <c r="G81" s="1411"/>
      <c r="H81" s="1411"/>
    </row>
    <row r="82" spans="1:8">
      <c r="A82" s="1411"/>
      <c r="B82" s="1411"/>
      <c r="C82" s="1411"/>
      <c r="D82" s="1411"/>
      <c r="E82" s="1411"/>
      <c r="F82" s="1411"/>
      <c r="G82" s="1411"/>
      <c r="H82" s="1411"/>
    </row>
    <row r="83" spans="1:8">
      <c r="A83" s="1411"/>
      <c r="B83" s="1411"/>
      <c r="C83" s="1411"/>
      <c r="D83" s="1411"/>
      <c r="E83" s="1411"/>
      <c r="F83" s="1411"/>
      <c r="G83" s="1411"/>
      <c r="H83" s="1411"/>
    </row>
  </sheetData>
  <mergeCells count="80">
    <mergeCell ref="A2:H2"/>
    <mergeCell ref="A5:H5"/>
    <mergeCell ref="A6:C6"/>
    <mergeCell ref="D6:H6"/>
    <mergeCell ref="A7:C7"/>
    <mergeCell ref="D7:H7"/>
    <mergeCell ref="A14:D14"/>
    <mergeCell ref="E14:H14"/>
    <mergeCell ref="A78:H78"/>
    <mergeCell ref="A81:H83"/>
    <mergeCell ref="A12:H12"/>
    <mergeCell ref="B25:F25"/>
    <mergeCell ref="B28:F28"/>
    <mergeCell ref="A26:H26"/>
    <mergeCell ref="B27:F27"/>
    <mergeCell ref="A15:D15"/>
    <mergeCell ref="E15:H15"/>
    <mergeCell ref="A16:D16"/>
    <mergeCell ref="E16:H16"/>
    <mergeCell ref="A18:H18"/>
    <mergeCell ref="A19:B19"/>
    <mergeCell ref="C19:H19"/>
    <mergeCell ref="D8:H8"/>
    <mergeCell ref="A9:C9"/>
    <mergeCell ref="D9:H9"/>
    <mergeCell ref="A11:H11"/>
    <mergeCell ref="A13:D13"/>
    <mergeCell ref="E13:H13"/>
    <mergeCell ref="A8:C8"/>
    <mergeCell ref="B37:H37"/>
    <mergeCell ref="B38:H38"/>
    <mergeCell ref="A21:D21"/>
    <mergeCell ref="A22:A23"/>
    <mergeCell ref="B22:F23"/>
    <mergeCell ref="G22:H22"/>
    <mergeCell ref="A24:H24"/>
    <mergeCell ref="A29:H29"/>
    <mergeCell ref="B30:F30"/>
    <mergeCell ref="A33:F33"/>
    <mergeCell ref="A34:A39"/>
    <mergeCell ref="B34:H34"/>
    <mergeCell ref="B39:H39"/>
    <mergeCell ref="B35:H35"/>
    <mergeCell ref="B36:H36"/>
    <mergeCell ref="A73:D73"/>
    <mergeCell ref="A65:D65"/>
    <mergeCell ref="B66:D66"/>
    <mergeCell ref="B67:D67"/>
    <mergeCell ref="B68:D68"/>
    <mergeCell ref="B69:D69"/>
    <mergeCell ref="B70:D70"/>
    <mergeCell ref="B71:D71"/>
    <mergeCell ref="A72:D72"/>
    <mergeCell ref="A64:F64"/>
    <mergeCell ref="A50:C50"/>
    <mergeCell ref="D50:H50"/>
    <mergeCell ref="A51:C51"/>
    <mergeCell ref="A54:B56"/>
    <mergeCell ref="C54:H54"/>
    <mergeCell ref="C56:H56"/>
    <mergeCell ref="C55:H55"/>
    <mergeCell ref="A57:B58"/>
    <mergeCell ref="C57:H57"/>
    <mergeCell ref="C58:H58"/>
    <mergeCell ref="A61:F61"/>
    <mergeCell ref="A62:F62"/>
    <mergeCell ref="D51:H51"/>
    <mergeCell ref="A40:C40"/>
    <mergeCell ref="D40:H40"/>
    <mergeCell ref="A41:C41"/>
    <mergeCell ref="B47:H47"/>
    <mergeCell ref="B48:H48"/>
    <mergeCell ref="D41:H41"/>
    <mergeCell ref="A43:A49"/>
    <mergeCell ref="B43:H43"/>
    <mergeCell ref="B46:H46"/>
    <mergeCell ref="B49:H49"/>
    <mergeCell ref="A42:F42"/>
    <mergeCell ref="B45:H45"/>
    <mergeCell ref="B44:H4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zoomScaleSheetLayoutView="130"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77</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1620</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1304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1682</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7.5" customHeight="1">
      <c r="A19" s="892" t="s">
        <v>178</v>
      </c>
      <c r="B19" s="892"/>
      <c r="C19" s="932" t="s">
        <v>1681</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27"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36.75" customHeight="1">
      <c r="A25" s="567" t="s">
        <v>1680</v>
      </c>
      <c r="B25" s="932" t="s">
        <v>2797</v>
      </c>
      <c r="C25" s="932"/>
      <c r="D25" s="932"/>
      <c r="E25" s="932"/>
      <c r="F25" s="932"/>
      <c r="G25" s="501" t="s">
        <v>1679</v>
      </c>
      <c r="H25" s="431" t="s">
        <v>164</v>
      </c>
    </row>
    <row r="26" spans="1:8" s="423" customFormat="1" ht="45" customHeight="1">
      <c r="A26" s="567" t="s">
        <v>1678</v>
      </c>
      <c r="B26" s="932" t="s">
        <v>1677</v>
      </c>
      <c r="C26" s="932"/>
      <c r="D26" s="932"/>
      <c r="E26" s="932"/>
      <c r="F26" s="932"/>
      <c r="G26" s="501" t="s">
        <v>1676</v>
      </c>
      <c r="H26" s="431" t="s">
        <v>162</v>
      </c>
    </row>
    <row r="27" spans="1:8" s="423" customFormat="1" ht="17.850000000000001" customHeight="1">
      <c r="A27" s="977" t="s">
        <v>167</v>
      </c>
      <c r="B27" s="934"/>
      <c r="C27" s="934"/>
      <c r="D27" s="934"/>
      <c r="E27" s="934"/>
      <c r="F27" s="934"/>
      <c r="G27" s="934"/>
      <c r="H27" s="935"/>
    </row>
    <row r="28" spans="1:8" s="423" customFormat="1" ht="49.5" customHeight="1">
      <c r="A28" s="567" t="s">
        <v>1675</v>
      </c>
      <c r="B28" s="932" t="s">
        <v>1674</v>
      </c>
      <c r="C28" s="932"/>
      <c r="D28" s="932"/>
      <c r="E28" s="932"/>
      <c r="F28" s="932"/>
      <c r="G28" s="501" t="s">
        <v>1673</v>
      </c>
      <c r="H28" s="431" t="s">
        <v>164</v>
      </c>
    </row>
    <row r="29" spans="1:8" s="423" customFormat="1" ht="17.850000000000001" customHeight="1">
      <c r="A29" s="977" t="s">
        <v>163</v>
      </c>
      <c r="B29" s="934"/>
      <c r="C29" s="934"/>
      <c r="D29" s="934"/>
      <c r="E29" s="934"/>
      <c r="F29" s="934"/>
      <c r="G29" s="934"/>
      <c r="H29" s="935"/>
    </row>
    <row r="30" spans="1:8" s="423" customFormat="1" ht="61.5" customHeight="1">
      <c r="A30" s="567" t="s">
        <v>1672</v>
      </c>
      <c r="B30" s="932" t="s">
        <v>2798</v>
      </c>
      <c r="C30" s="932"/>
      <c r="D30" s="932"/>
      <c r="E30" s="932"/>
      <c r="F30" s="932"/>
      <c r="G30" s="501" t="s">
        <v>265</v>
      </c>
      <c r="H30" s="431" t="s">
        <v>164</v>
      </c>
    </row>
    <row r="31" spans="1:8" s="423" customFormat="1" ht="59.25" customHeight="1">
      <c r="A31" s="567" t="s">
        <v>1671</v>
      </c>
      <c r="B31" s="932" t="s">
        <v>2799</v>
      </c>
      <c r="C31" s="932"/>
      <c r="D31" s="932"/>
      <c r="E31" s="932"/>
      <c r="F31" s="932"/>
      <c r="G31" s="501" t="s">
        <v>223</v>
      </c>
      <c r="H31" s="431" t="s">
        <v>164</v>
      </c>
    </row>
    <row r="32" spans="1:8" ht="10.199999999999999" customHeight="1">
      <c r="A32" s="299"/>
      <c r="B32" s="299"/>
      <c r="C32" s="299"/>
      <c r="D32" s="299"/>
      <c r="E32" s="299"/>
      <c r="F32" s="299"/>
      <c r="G32" s="299"/>
      <c r="H32" s="299"/>
    </row>
    <row r="33" spans="1:8" ht="15" customHeight="1">
      <c r="A33" s="300" t="s">
        <v>161</v>
      </c>
      <c r="B33" s="299"/>
      <c r="C33" s="299"/>
      <c r="D33" s="299"/>
      <c r="E33" s="299"/>
      <c r="F33" s="299"/>
      <c r="G33" s="299"/>
      <c r="H33" s="299"/>
    </row>
    <row r="34" spans="1:8" s="298" customFormat="1" ht="17.7" customHeight="1">
      <c r="A34" s="1414" t="s">
        <v>160</v>
      </c>
      <c r="B34" s="1414"/>
      <c r="C34" s="1414"/>
      <c r="D34" s="1414"/>
      <c r="E34" s="1414"/>
      <c r="F34" s="1414"/>
      <c r="G34" s="632">
        <v>12</v>
      </c>
      <c r="H34" s="539" t="s">
        <v>140</v>
      </c>
    </row>
    <row r="35" spans="1:8" ht="17.25" customHeight="1">
      <c r="A35" s="1415" t="s">
        <v>158</v>
      </c>
      <c r="B35" s="1470" t="s">
        <v>1670</v>
      </c>
      <c r="C35" s="1470"/>
      <c r="D35" s="1470"/>
      <c r="E35" s="1470"/>
      <c r="F35" s="1470"/>
      <c r="G35" s="1470"/>
      <c r="H35" s="1471"/>
    </row>
    <row r="36" spans="1:8" ht="17.25" customHeight="1">
      <c r="A36" s="1416"/>
      <c r="B36" s="1466" t="s">
        <v>1669</v>
      </c>
      <c r="C36" s="1466"/>
      <c r="D36" s="1466"/>
      <c r="E36" s="1466"/>
      <c r="F36" s="1466"/>
      <c r="G36" s="1466"/>
      <c r="H36" s="1417"/>
    </row>
    <row r="37" spans="1:8" ht="17.25" customHeight="1">
      <c r="A37" s="1416"/>
      <c r="B37" s="1466" t="s">
        <v>1668</v>
      </c>
      <c r="C37" s="1466"/>
      <c r="D37" s="1466"/>
      <c r="E37" s="1466"/>
      <c r="F37" s="1466"/>
      <c r="G37" s="1466"/>
      <c r="H37" s="1417"/>
    </row>
    <row r="38" spans="1:8" ht="17.25" customHeight="1">
      <c r="A38" s="1416"/>
      <c r="B38" s="1466" t="s">
        <v>1667</v>
      </c>
      <c r="C38" s="1466"/>
      <c r="D38" s="1466"/>
      <c r="E38" s="1466"/>
      <c r="F38" s="1466"/>
      <c r="G38" s="1466"/>
      <c r="H38" s="1417"/>
    </row>
    <row r="39" spans="1:8" ht="17.25" customHeight="1">
      <c r="A39" s="1416"/>
      <c r="B39" s="1466" t="s">
        <v>1666</v>
      </c>
      <c r="C39" s="1466"/>
      <c r="D39" s="1466"/>
      <c r="E39" s="1466"/>
      <c r="F39" s="1466"/>
      <c r="G39" s="1466"/>
      <c r="H39" s="1417"/>
    </row>
    <row r="40" spans="1:8">
      <c r="A40" s="1419" t="s">
        <v>157</v>
      </c>
      <c r="B40" s="1420"/>
      <c r="C40" s="1420"/>
      <c r="D40" s="1420" t="s">
        <v>1665</v>
      </c>
      <c r="E40" s="1420"/>
      <c r="F40" s="1420"/>
      <c r="G40" s="1420"/>
      <c r="H40" s="1478"/>
    </row>
    <row r="41" spans="1:8" ht="52.5" customHeight="1">
      <c r="A41" s="1423" t="s">
        <v>156</v>
      </c>
      <c r="B41" s="1424"/>
      <c r="C41" s="1424"/>
      <c r="D41" s="1424" t="s">
        <v>1664</v>
      </c>
      <c r="E41" s="1424"/>
      <c r="F41" s="1424"/>
      <c r="G41" s="1424"/>
      <c r="H41" s="1428"/>
    </row>
    <row r="42" spans="1:8" s="298" customFormat="1" ht="17.7" customHeight="1">
      <c r="A42" s="1414" t="s">
        <v>213</v>
      </c>
      <c r="B42" s="1414"/>
      <c r="C42" s="1414"/>
      <c r="D42" s="1414"/>
      <c r="E42" s="1414"/>
      <c r="F42" s="1414"/>
      <c r="G42" s="632">
        <v>13</v>
      </c>
      <c r="H42" s="539" t="s">
        <v>140</v>
      </c>
    </row>
    <row r="43" spans="1:8" ht="17.25" customHeight="1">
      <c r="A43" s="1415" t="s">
        <v>158</v>
      </c>
      <c r="B43" s="1548" t="s">
        <v>1663</v>
      </c>
      <c r="C43" s="1548"/>
      <c r="D43" s="1548"/>
      <c r="E43" s="1548"/>
      <c r="F43" s="1548"/>
      <c r="G43" s="1548"/>
      <c r="H43" s="1549"/>
    </row>
    <row r="44" spans="1:8" ht="17.25" customHeight="1">
      <c r="A44" s="1416"/>
      <c r="B44" s="1417" t="s">
        <v>1662</v>
      </c>
      <c r="C44" s="1418"/>
      <c r="D44" s="1418"/>
      <c r="E44" s="1418"/>
      <c r="F44" s="1418"/>
      <c r="G44" s="1418"/>
      <c r="H44" s="1418"/>
    </row>
    <row r="45" spans="1:8" ht="17.25" customHeight="1">
      <c r="A45" s="1416"/>
      <c r="B45" s="1417" t="s">
        <v>1661</v>
      </c>
      <c r="C45" s="1418"/>
      <c r="D45" s="1418"/>
      <c r="E45" s="1418"/>
      <c r="F45" s="1418"/>
      <c r="G45" s="1418"/>
      <c r="H45" s="1418"/>
    </row>
    <row r="46" spans="1:8" ht="39.75" customHeight="1">
      <c r="A46" s="1416"/>
      <c r="B46" s="1466" t="s">
        <v>1660</v>
      </c>
      <c r="C46" s="1466"/>
      <c r="D46" s="1466"/>
      <c r="E46" s="1466"/>
      <c r="F46" s="1466"/>
      <c r="G46" s="1466"/>
      <c r="H46" s="1417"/>
    </row>
    <row r="47" spans="1:8" ht="41.25" customHeight="1">
      <c r="A47" s="1427"/>
      <c r="B47" s="1550" t="s">
        <v>1659</v>
      </c>
      <c r="C47" s="1550"/>
      <c r="D47" s="1550"/>
      <c r="E47" s="1550"/>
      <c r="F47" s="1550"/>
      <c r="G47" s="1550"/>
      <c r="H47" s="1551"/>
    </row>
    <row r="48" spans="1:8">
      <c r="A48" s="1419" t="s">
        <v>157</v>
      </c>
      <c r="B48" s="1420"/>
      <c r="C48" s="1420"/>
      <c r="D48" s="1420" t="s">
        <v>1656</v>
      </c>
      <c r="E48" s="1420"/>
      <c r="F48" s="1420"/>
      <c r="G48" s="1420"/>
      <c r="H48" s="1478"/>
    </row>
    <row r="49" spans="1:8" ht="45" customHeight="1">
      <c r="A49" s="1423" t="s">
        <v>156</v>
      </c>
      <c r="B49" s="1424"/>
      <c r="C49" s="1424"/>
      <c r="D49" s="1424" t="s">
        <v>1658</v>
      </c>
      <c r="E49" s="1424"/>
      <c r="F49" s="1424"/>
      <c r="G49" s="1424"/>
      <c r="H49" s="1428"/>
    </row>
    <row r="50" spans="1:8" s="298" customFormat="1" ht="17.7" customHeight="1">
      <c r="A50" s="1414" t="s">
        <v>159</v>
      </c>
      <c r="B50" s="1414"/>
      <c r="C50" s="1414"/>
      <c r="D50" s="1414"/>
      <c r="E50" s="1414"/>
      <c r="F50" s="1414"/>
      <c r="G50" s="632">
        <v>5</v>
      </c>
      <c r="H50" s="539" t="s">
        <v>140</v>
      </c>
    </row>
    <row r="51" spans="1:8" ht="52.5" customHeight="1">
      <c r="A51" s="537" t="s">
        <v>158</v>
      </c>
      <c r="B51" s="1466" t="s">
        <v>1657</v>
      </c>
      <c r="C51" s="1466"/>
      <c r="D51" s="1466"/>
      <c r="E51" s="1466"/>
      <c r="F51" s="1466"/>
      <c r="G51" s="1466"/>
      <c r="H51" s="1417"/>
    </row>
    <row r="52" spans="1:8">
      <c r="A52" s="1419" t="s">
        <v>157</v>
      </c>
      <c r="B52" s="1420"/>
      <c r="C52" s="1420"/>
      <c r="D52" s="1195" t="s">
        <v>2796</v>
      </c>
      <c r="E52" s="1195"/>
      <c r="F52" s="1195"/>
      <c r="G52" s="1195"/>
      <c r="H52" s="1196"/>
    </row>
    <row r="53" spans="1:8" ht="39" customHeight="1">
      <c r="A53" s="1423" t="s">
        <v>156</v>
      </c>
      <c r="B53" s="1424"/>
      <c r="C53" s="1424"/>
      <c r="D53" s="1424" t="s">
        <v>1655</v>
      </c>
      <c r="E53" s="1424"/>
      <c r="F53" s="1424"/>
      <c r="G53" s="1424"/>
      <c r="H53" s="1428"/>
    </row>
    <row r="54" spans="1:8" ht="10.199999999999999" customHeight="1">
      <c r="A54" s="299"/>
      <c r="B54" s="299"/>
      <c r="C54" s="299"/>
      <c r="D54" s="299"/>
      <c r="E54" s="299"/>
      <c r="F54" s="299"/>
      <c r="G54" s="299"/>
      <c r="H54" s="299"/>
    </row>
    <row r="55" spans="1:8" ht="15" customHeight="1">
      <c r="A55" s="300" t="s">
        <v>155</v>
      </c>
      <c r="B55" s="299"/>
      <c r="C55" s="299"/>
      <c r="D55" s="299"/>
      <c r="E55" s="299"/>
      <c r="F55" s="299"/>
      <c r="G55" s="299"/>
      <c r="H55" s="299"/>
    </row>
    <row r="56" spans="1:8" ht="27" customHeight="1">
      <c r="A56" s="1429" t="s">
        <v>154</v>
      </c>
      <c r="B56" s="1431"/>
      <c r="C56" s="1417" t="s">
        <v>1654</v>
      </c>
      <c r="D56" s="1418"/>
      <c r="E56" s="1418"/>
      <c r="F56" s="1418"/>
      <c r="G56" s="1418"/>
      <c r="H56" s="1418"/>
    </row>
    <row r="57" spans="1:8" ht="27" customHeight="1">
      <c r="A57" s="1429"/>
      <c r="B57" s="1431"/>
      <c r="C57" s="1466" t="s">
        <v>1653</v>
      </c>
      <c r="D57" s="1466"/>
      <c r="E57" s="1466"/>
      <c r="F57" s="1466"/>
      <c r="G57" s="1466"/>
      <c r="H57" s="1417"/>
    </row>
    <row r="58" spans="1:8" ht="36" customHeight="1">
      <c r="A58" s="1429"/>
      <c r="B58" s="1431"/>
      <c r="C58" s="1466" t="s">
        <v>1652</v>
      </c>
      <c r="D58" s="1466"/>
      <c r="E58" s="1466"/>
      <c r="F58" s="1466"/>
      <c r="G58" s="1466"/>
      <c r="H58" s="1417"/>
    </row>
    <row r="59" spans="1:8" ht="39" customHeight="1">
      <c r="A59" s="1436" t="s">
        <v>153</v>
      </c>
      <c r="B59" s="1437"/>
      <c r="C59" s="1466" t="s">
        <v>1651</v>
      </c>
      <c r="D59" s="1466"/>
      <c r="E59" s="1466"/>
      <c r="F59" s="1466"/>
      <c r="G59" s="1466"/>
      <c r="H59" s="1417"/>
    </row>
    <row r="60" spans="1:8" ht="39" customHeight="1">
      <c r="A60" s="1438"/>
      <c r="B60" s="1439"/>
      <c r="C60" s="1466" t="s">
        <v>1650</v>
      </c>
      <c r="D60" s="1466"/>
      <c r="E60" s="1466"/>
      <c r="F60" s="1466"/>
      <c r="G60" s="1466"/>
      <c r="H60" s="1417"/>
    </row>
    <row r="61" spans="1:8" ht="10.199999999999999" customHeight="1">
      <c r="A61" s="299"/>
      <c r="B61" s="299"/>
      <c r="C61" s="299"/>
      <c r="D61" s="299"/>
      <c r="E61" s="299"/>
      <c r="F61" s="299"/>
      <c r="G61" s="299"/>
      <c r="H61" s="299"/>
    </row>
    <row r="62" spans="1:8" ht="15" customHeight="1">
      <c r="A62" s="300" t="s">
        <v>152</v>
      </c>
      <c r="B62" s="300"/>
      <c r="C62" s="300"/>
      <c r="D62" s="300"/>
      <c r="E62" s="300"/>
      <c r="F62" s="300"/>
      <c r="G62" s="299"/>
      <c r="H62" s="299"/>
    </row>
    <row r="63" spans="1:8" ht="16.2">
      <c r="A63" s="1429" t="s">
        <v>151</v>
      </c>
      <c r="B63" s="1429"/>
      <c r="C63" s="1429"/>
      <c r="D63" s="1429"/>
      <c r="E63" s="1429"/>
      <c r="F63" s="1429"/>
      <c r="G63" s="297">
        <v>3</v>
      </c>
      <c r="H63" s="291" t="s">
        <v>139</v>
      </c>
    </row>
    <row r="64" spans="1:8" ht="16.2">
      <c r="A64" s="1429" t="s">
        <v>150</v>
      </c>
      <c r="B64" s="1429"/>
      <c r="C64" s="1429"/>
      <c r="D64" s="1429"/>
      <c r="E64" s="1429"/>
      <c r="F64" s="1429"/>
      <c r="G64" s="297">
        <v>1</v>
      </c>
      <c r="H64" s="291" t="s">
        <v>139</v>
      </c>
    </row>
    <row r="65" spans="1:8">
      <c r="A65" s="538"/>
      <c r="B65" s="538"/>
      <c r="C65" s="538"/>
      <c r="D65" s="538"/>
      <c r="E65" s="538"/>
      <c r="F65" s="538"/>
      <c r="G65" s="295"/>
      <c r="H65" s="291"/>
    </row>
    <row r="66" spans="1:8">
      <c r="A66" s="1430" t="s">
        <v>149</v>
      </c>
      <c r="B66" s="1430"/>
      <c r="C66" s="1430"/>
      <c r="D66" s="1430"/>
      <c r="E66" s="1430"/>
      <c r="F66" s="1430"/>
      <c r="G66" s="296"/>
      <c r="H66" s="295"/>
    </row>
    <row r="67" spans="1:8" ht="17.7" customHeight="1">
      <c r="A67" s="1418" t="s">
        <v>148</v>
      </c>
      <c r="B67" s="1418"/>
      <c r="C67" s="1418"/>
      <c r="D67" s="1418"/>
      <c r="E67" s="291">
        <f>SUM(E68:E73)</f>
        <v>36</v>
      </c>
      <c r="F67" s="291" t="s">
        <v>140</v>
      </c>
      <c r="G67" s="292">
        <f>E67/25</f>
        <v>1.44</v>
      </c>
      <c r="H67" s="291" t="s">
        <v>139</v>
      </c>
    </row>
    <row r="68" spans="1:8" ht="17.7" customHeight="1">
      <c r="A68" s="299" t="s">
        <v>12</v>
      </c>
      <c r="B68" s="1429" t="s">
        <v>14</v>
      </c>
      <c r="C68" s="1429"/>
      <c r="D68" s="1429"/>
      <c r="E68" s="291">
        <v>12</v>
      </c>
      <c r="F68" s="291" t="s">
        <v>140</v>
      </c>
      <c r="G68" s="303"/>
      <c r="H68" s="337"/>
    </row>
    <row r="69" spans="1:8" ht="17.7" customHeight="1">
      <c r="A69" s="299"/>
      <c r="B69" s="1429" t="s">
        <v>147</v>
      </c>
      <c r="C69" s="1429"/>
      <c r="D69" s="1429"/>
      <c r="E69" s="291">
        <v>18</v>
      </c>
      <c r="F69" s="291" t="s">
        <v>140</v>
      </c>
      <c r="G69" s="303"/>
      <c r="H69" s="337"/>
    </row>
    <row r="70" spans="1:8" ht="17.7" customHeight="1">
      <c r="A70" s="299"/>
      <c r="B70" s="1429" t="s">
        <v>146</v>
      </c>
      <c r="C70" s="1429"/>
      <c r="D70" s="1429"/>
      <c r="E70" s="291">
        <v>4</v>
      </c>
      <c r="F70" s="291" t="s">
        <v>140</v>
      </c>
      <c r="G70" s="303"/>
      <c r="H70" s="337"/>
    </row>
    <row r="71" spans="1:8" ht="17.7" customHeight="1">
      <c r="A71" s="299"/>
      <c r="B71" s="1429" t="s">
        <v>145</v>
      </c>
      <c r="C71" s="1429"/>
      <c r="D71" s="1429"/>
      <c r="E71" s="291">
        <v>0</v>
      </c>
      <c r="F71" s="291" t="s">
        <v>140</v>
      </c>
      <c r="G71" s="303"/>
      <c r="H71" s="337"/>
    </row>
    <row r="72" spans="1:8" ht="17.7" customHeight="1">
      <c r="A72" s="299"/>
      <c r="B72" s="1429" t="s">
        <v>144</v>
      </c>
      <c r="C72" s="1429"/>
      <c r="D72" s="1429"/>
      <c r="E72" s="291">
        <v>0</v>
      </c>
      <c r="F72" s="291" t="s">
        <v>140</v>
      </c>
      <c r="G72" s="303"/>
      <c r="H72" s="337"/>
    </row>
    <row r="73" spans="1:8" ht="17.7" customHeight="1">
      <c r="A73" s="299"/>
      <c r="B73" s="1429" t="s">
        <v>143</v>
      </c>
      <c r="C73" s="1429"/>
      <c r="D73" s="1429"/>
      <c r="E73" s="291">
        <v>2</v>
      </c>
      <c r="F73" s="291" t="s">
        <v>140</v>
      </c>
      <c r="G73" s="303"/>
      <c r="H73" s="337"/>
    </row>
    <row r="74" spans="1:8" ht="31.2" customHeight="1">
      <c r="A74" s="1418" t="s">
        <v>142</v>
      </c>
      <c r="B74" s="1418"/>
      <c r="C74" s="1418"/>
      <c r="D74" s="1418"/>
      <c r="E74" s="291">
        <v>0</v>
      </c>
      <c r="F74" s="291" t="s">
        <v>140</v>
      </c>
      <c r="G74" s="292">
        <v>0</v>
      </c>
      <c r="H74" s="291" t="s">
        <v>139</v>
      </c>
    </row>
    <row r="75" spans="1:8" ht="17.7" customHeight="1">
      <c r="A75" s="1429" t="s">
        <v>141</v>
      </c>
      <c r="B75" s="1429"/>
      <c r="C75" s="1429"/>
      <c r="D75" s="1429"/>
      <c r="E75" s="291">
        <f>G75*25</f>
        <v>64</v>
      </c>
      <c r="F75" s="291" t="s">
        <v>140</v>
      </c>
      <c r="G75" s="292">
        <f>D6-G74-G67</f>
        <v>2.56</v>
      </c>
      <c r="H75" s="291" t="s">
        <v>139</v>
      </c>
    </row>
    <row r="76" spans="1:8" ht="10.199999999999999" customHeight="1"/>
    <row r="79" spans="1:8">
      <c r="A79" s="290" t="s">
        <v>138</v>
      </c>
    </row>
    <row r="80" spans="1:8" ht="16.2">
      <c r="A80" s="1410" t="s">
        <v>137</v>
      </c>
      <c r="B80" s="1410"/>
      <c r="C80" s="1410"/>
      <c r="D80" s="1410"/>
      <c r="E80" s="1410"/>
      <c r="F80" s="1410"/>
      <c r="G80" s="1410"/>
      <c r="H80" s="1410"/>
    </row>
    <row r="81" spans="1:8">
      <c r="A81" s="290" t="s">
        <v>136</v>
      </c>
    </row>
    <row r="83" spans="1:8">
      <c r="A83" s="1411" t="s">
        <v>135</v>
      </c>
      <c r="B83" s="1411"/>
      <c r="C83" s="1411"/>
      <c r="D83" s="1411"/>
      <c r="E83" s="1411"/>
      <c r="F83" s="1411"/>
      <c r="G83" s="1411"/>
      <c r="H83" s="1411"/>
    </row>
    <row r="84" spans="1:8">
      <c r="A84" s="1411"/>
      <c r="B84" s="1411"/>
      <c r="C84" s="1411"/>
      <c r="D84" s="1411"/>
      <c r="E84" s="1411"/>
      <c r="F84" s="1411"/>
      <c r="G84" s="1411"/>
      <c r="H84" s="1411"/>
    </row>
    <row r="85" spans="1:8">
      <c r="A85" s="1411"/>
      <c r="B85" s="1411"/>
      <c r="C85" s="1411"/>
      <c r="D85" s="1411"/>
      <c r="E85" s="1411"/>
      <c r="F85" s="1411"/>
      <c r="G85" s="1411"/>
      <c r="H85" s="1411"/>
    </row>
  </sheetData>
  <mergeCells count="84">
    <mergeCell ref="B51:H51"/>
    <mergeCell ref="A64:F64"/>
    <mergeCell ref="A56:B58"/>
    <mergeCell ref="C56:H56"/>
    <mergeCell ref="C58:H58"/>
    <mergeCell ref="C57:H57"/>
    <mergeCell ref="A59:B60"/>
    <mergeCell ref="C59:H59"/>
    <mergeCell ref="C60:H60"/>
    <mergeCell ref="A75:D75"/>
    <mergeCell ref="A67:D67"/>
    <mergeCell ref="B68:D68"/>
    <mergeCell ref="B69:D69"/>
    <mergeCell ref="B70:D70"/>
    <mergeCell ref="B71:D71"/>
    <mergeCell ref="B72:D72"/>
    <mergeCell ref="B73:D73"/>
    <mergeCell ref="A74:D74"/>
    <mergeCell ref="A66:F66"/>
    <mergeCell ref="A52:C52"/>
    <mergeCell ref="D52:H52"/>
    <mergeCell ref="A53:C53"/>
    <mergeCell ref="D53:H53"/>
    <mergeCell ref="A63:F63"/>
    <mergeCell ref="A50:F50"/>
    <mergeCell ref="B30:F30"/>
    <mergeCell ref="A34:F34"/>
    <mergeCell ref="A35:A39"/>
    <mergeCell ref="B35:H35"/>
    <mergeCell ref="B36:H36"/>
    <mergeCell ref="A41:C41"/>
    <mergeCell ref="D41:H41"/>
    <mergeCell ref="D49:H49"/>
    <mergeCell ref="A48:C48"/>
    <mergeCell ref="D48:H48"/>
    <mergeCell ref="A49:C49"/>
    <mergeCell ref="B37:H37"/>
    <mergeCell ref="B38:H38"/>
    <mergeCell ref="B39:H39"/>
    <mergeCell ref="A40:C40"/>
    <mergeCell ref="D40:H40"/>
    <mergeCell ref="A42:F42"/>
    <mergeCell ref="A43:A47"/>
    <mergeCell ref="B43:H43"/>
    <mergeCell ref="B46:H46"/>
    <mergeCell ref="B47:H47"/>
    <mergeCell ref="B45:H45"/>
    <mergeCell ref="B44:H44"/>
    <mergeCell ref="A27:H27"/>
    <mergeCell ref="B28:F28"/>
    <mergeCell ref="A29:H29"/>
    <mergeCell ref="B26:F26"/>
    <mergeCell ref="A13:D13"/>
    <mergeCell ref="E13:H13"/>
    <mergeCell ref="A14:D14"/>
    <mergeCell ref="E14:H14"/>
    <mergeCell ref="A15:D15"/>
    <mergeCell ref="A21:D21"/>
    <mergeCell ref="A16:D16"/>
    <mergeCell ref="E16:H16"/>
    <mergeCell ref="A18:H18"/>
    <mergeCell ref="A19:B19"/>
    <mergeCell ref="C19:H19"/>
    <mergeCell ref="A83:H85"/>
    <mergeCell ref="B31:F31"/>
    <mergeCell ref="A12:H12"/>
    <mergeCell ref="A2:H2"/>
    <mergeCell ref="A5:H5"/>
    <mergeCell ref="A6:C6"/>
    <mergeCell ref="D6:H6"/>
    <mergeCell ref="A7:C7"/>
    <mergeCell ref="D7:H7"/>
    <mergeCell ref="E15:H15"/>
    <mergeCell ref="A22:A23"/>
    <mergeCell ref="B22:F23"/>
    <mergeCell ref="G22:H22"/>
    <mergeCell ref="A24:H24"/>
    <mergeCell ref="B25:F25"/>
    <mergeCell ref="A80:H80"/>
    <mergeCell ref="A8:C8"/>
    <mergeCell ref="D8:H8"/>
    <mergeCell ref="A9:C9"/>
    <mergeCell ref="D9:H9"/>
    <mergeCell ref="A11:H11"/>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Normal="100" zoomScaleSheetLayoutView="148" workbookViewId="0"/>
  </sheetViews>
  <sheetFormatPr defaultColWidth="7.8984375" defaultRowHeight="13.8"/>
  <cols>
    <col min="1" max="1" width="8.19921875" style="332" customWidth="1"/>
    <col min="2" max="2" width="10.59765625" style="332" customWidth="1"/>
    <col min="3" max="3" width="5.19921875" style="332" customWidth="1"/>
    <col min="4" max="4" width="19.59765625" style="332" customWidth="1"/>
    <col min="5" max="5" width="8.19921875" style="332" customWidth="1"/>
    <col min="6" max="6" width="7.8984375" style="332" customWidth="1"/>
    <col min="7" max="7" width="11.5" style="332" customWidth="1"/>
    <col min="8" max="8" width="8.69921875" style="332" customWidth="1"/>
    <col min="9" max="16384" width="7.8984375" style="332"/>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78</v>
      </c>
      <c r="B5" s="1546"/>
      <c r="C5" s="1546"/>
      <c r="D5" s="1546"/>
      <c r="E5" s="1546"/>
      <c r="F5" s="1546"/>
      <c r="G5" s="1546"/>
      <c r="H5" s="1546"/>
    </row>
    <row r="6" spans="1:8" s="456" customFormat="1" ht="17.399999999999999" customHeight="1">
      <c r="A6" s="1540" t="s">
        <v>10</v>
      </c>
      <c r="B6" s="1559"/>
      <c r="C6" s="1559"/>
      <c r="D6" s="1559">
        <v>2</v>
      </c>
      <c r="E6" s="1559"/>
      <c r="F6" s="1559"/>
      <c r="G6" s="1559"/>
      <c r="H6" s="1563"/>
    </row>
    <row r="7" spans="1:8" s="456" customFormat="1" ht="17.399999999999999" customHeight="1">
      <c r="A7" s="1540" t="s">
        <v>9</v>
      </c>
      <c r="B7" s="1559"/>
      <c r="C7" s="1559"/>
      <c r="D7" s="1566" t="s">
        <v>1620</v>
      </c>
      <c r="E7" s="1566"/>
      <c r="F7" s="1566"/>
      <c r="G7" s="1566"/>
      <c r="H7" s="1567"/>
    </row>
    <row r="8" spans="1:8" s="456" customFormat="1" ht="17.399999999999999" customHeight="1">
      <c r="A8" s="1540" t="s">
        <v>13</v>
      </c>
      <c r="B8" s="1559"/>
      <c r="C8" s="1559"/>
      <c r="D8" s="1537" t="s">
        <v>190</v>
      </c>
      <c r="E8" s="1537"/>
      <c r="F8" s="1537"/>
      <c r="G8" s="1537"/>
      <c r="H8" s="1538"/>
    </row>
    <row r="9" spans="1:8" s="456" customFormat="1" ht="17.399999999999999" customHeight="1">
      <c r="A9" s="1540" t="s">
        <v>189</v>
      </c>
      <c r="B9" s="1559"/>
      <c r="C9" s="1559"/>
      <c r="D9" s="1537" t="s">
        <v>1706</v>
      </c>
      <c r="E9" s="1537"/>
      <c r="F9" s="1537"/>
      <c r="G9" s="1537"/>
      <c r="H9" s="1538"/>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1008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1483</v>
      </c>
      <c r="F15" s="1561"/>
      <c r="G15" s="1561"/>
      <c r="H15" s="1562"/>
    </row>
    <row r="16" spans="1:8" s="456" customFormat="1" ht="17.850000000000001" customHeight="1">
      <c r="A16" s="1540" t="s">
        <v>181</v>
      </c>
      <c r="B16" s="1559"/>
      <c r="C16" s="1559"/>
      <c r="D16" s="1559"/>
      <c r="E16" s="1559" t="s">
        <v>180</v>
      </c>
      <c r="F16" s="1559"/>
      <c r="G16" s="1559"/>
      <c r="H16" s="1563"/>
    </row>
    <row r="17" spans="1:9" s="456" customFormat="1" ht="10.35" customHeight="1">
      <c r="A17" s="459"/>
      <c r="B17" s="459"/>
      <c r="C17" s="459"/>
      <c r="D17" s="459"/>
      <c r="E17" s="459"/>
      <c r="F17" s="459"/>
      <c r="G17" s="459"/>
      <c r="H17" s="459"/>
    </row>
    <row r="18" spans="1:9" s="456" customFormat="1" ht="15" customHeight="1">
      <c r="A18" s="1560" t="s">
        <v>179</v>
      </c>
      <c r="B18" s="1560"/>
      <c r="C18" s="1560"/>
      <c r="D18" s="1560"/>
      <c r="E18" s="1560"/>
      <c r="F18" s="1560"/>
      <c r="G18" s="1560"/>
      <c r="H18" s="1560"/>
    </row>
    <row r="19" spans="1:9" s="456" customFormat="1" ht="39.9" customHeight="1">
      <c r="A19" s="1542" t="s">
        <v>178</v>
      </c>
      <c r="B19" s="1542"/>
      <c r="C19" s="1543" t="s">
        <v>274</v>
      </c>
      <c r="D19" s="1543"/>
      <c r="E19" s="1543"/>
      <c r="F19" s="1543"/>
      <c r="G19" s="1543"/>
      <c r="H19" s="1541"/>
    </row>
    <row r="20" spans="1:9" s="456" customFormat="1" ht="10.35" customHeight="1">
      <c r="A20" s="459"/>
      <c r="B20" s="459"/>
      <c r="C20" s="459"/>
      <c r="D20" s="459"/>
      <c r="E20" s="459"/>
      <c r="F20" s="459"/>
      <c r="G20" s="459"/>
      <c r="H20" s="459"/>
    </row>
    <row r="21" spans="1:9" s="456" customFormat="1" ht="15" customHeight="1">
      <c r="A21" s="1564" t="s">
        <v>176</v>
      </c>
      <c r="B21" s="1564"/>
      <c r="C21" s="1564"/>
      <c r="D21" s="1564"/>
      <c r="E21" s="459"/>
      <c r="F21" s="459"/>
      <c r="G21" s="459"/>
      <c r="H21" s="459"/>
    </row>
    <row r="22" spans="1:9" s="456" customFormat="1">
      <c r="A22" s="1556" t="s">
        <v>175</v>
      </c>
      <c r="B22" s="1557" t="s">
        <v>174</v>
      </c>
      <c r="C22" s="1557"/>
      <c r="D22" s="1557"/>
      <c r="E22" s="1557"/>
      <c r="F22" s="1557"/>
      <c r="G22" s="1557" t="s">
        <v>173</v>
      </c>
      <c r="H22" s="1558"/>
    </row>
    <row r="23" spans="1:9" s="456" customFormat="1" ht="40.5" customHeight="1">
      <c r="A23" s="1556"/>
      <c r="B23" s="1557"/>
      <c r="C23" s="1557"/>
      <c r="D23" s="1557"/>
      <c r="E23" s="1557"/>
      <c r="F23" s="1557"/>
      <c r="G23" s="542" t="s">
        <v>172</v>
      </c>
      <c r="H23" s="543" t="s">
        <v>171</v>
      </c>
    </row>
    <row r="24" spans="1:9" s="456" customFormat="1" ht="17.850000000000001" customHeight="1">
      <c r="A24" s="1556" t="s">
        <v>170</v>
      </c>
      <c r="B24" s="1557"/>
      <c r="C24" s="1557"/>
      <c r="D24" s="1557"/>
      <c r="E24" s="1557"/>
      <c r="F24" s="1557"/>
      <c r="G24" s="1557"/>
      <c r="H24" s="1558"/>
    </row>
    <row r="25" spans="1:9" s="456" customFormat="1" ht="40.5" customHeight="1">
      <c r="A25" s="654" t="s">
        <v>1705</v>
      </c>
      <c r="B25" s="928" t="s">
        <v>1704</v>
      </c>
      <c r="C25" s="892"/>
      <c r="D25" s="892"/>
      <c r="E25" s="892"/>
      <c r="F25" s="1108"/>
      <c r="G25" s="542" t="s">
        <v>1703</v>
      </c>
      <c r="H25" s="458" t="s">
        <v>276</v>
      </c>
      <c r="I25" s="423"/>
    </row>
    <row r="26" spans="1:9" s="456" customFormat="1" ht="17.850000000000001" customHeight="1">
      <c r="A26" s="1556" t="s">
        <v>167</v>
      </c>
      <c r="B26" s="1557"/>
      <c r="C26" s="1557"/>
      <c r="D26" s="1557"/>
      <c r="E26" s="1557"/>
      <c r="F26" s="1557"/>
      <c r="G26" s="1557"/>
      <c r="H26" s="1558"/>
    </row>
    <row r="27" spans="1:9" s="456" customFormat="1" ht="51" customHeight="1">
      <c r="A27" s="654" t="s">
        <v>1702</v>
      </c>
      <c r="B27" s="1543" t="s">
        <v>1701</v>
      </c>
      <c r="C27" s="1543"/>
      <c r="D27" s="1543"/>
      <c r="E27" s="1543"/>
      <c r="F27" s="1543"/>
      <c r="G27" s="542" t="s">
        <v>275</v>
      </c>
      <c r="H27" s="458" t="s">
        <v>164</v>
      </c>
    </row>
    <row r="28" spans="1:9" s="456" customFormat="1" ht="17.850000000000001" customHeight="1">
      <c r="A28" s="1556" t="s">
        <v>163</v>
      </c>
      <c r="B28" s="1557"/>
      <c r="C28" s="1557"/>
      <c r="D28" s="1557"/>
      <c r="E28" s="1557"/>
      <c r="F28" s="1557"/>
      <c r="G28" s="1557"/>
      <c r="H28" s="1558"/>
    </row>
    <row r="29" spans="1:9" s="456" customFormat="1" ht="42" customHeight="1">
      <c r="A29" s="654" t="s">
        <v>1700</v>
      </c>
      <c r="B29" s="1543" t="s">
        <v>1699</v>
      </c>
      <c r="C29" s="1543"/>
      <c r="D29" s="1543"/>
      <c r="E29" s="1543"/>
      <c r="F29" s="1543"/>
      <c r="G29" s="542" t="s">
        <v>265</v>
      </c>
      <c r="H29" s="458" t="s">
        <v>164</v>
      </c>
    </row>
    <row r="30" spans="1:9" ht="10.199999999999999" customHeight="1">
      <c r="A30" s="656"/>
      <c r="B30" s="656"/>
      <c r="C30" s="656"/>
      <c r="D30" s="656"/>
      <c r="E30" s="656"/>
      <c r="F30" s="656"/>
      <c r="G30" s="656"/>
      <c r="H30" s="656"/>
    </row>
    <row r="31" spans="1:9" ht="15" customHeight="1">
      <c r="A31" s="657" t="s">
        <v>161</v>
      </c>
      <c r="B31" s="656"/>
      <c r="C31" s="656"/>
      <c r="D31" s="656"/>
      <c r="E31" s="656"/>
      <c r="F31" s="656"/>
      <c r="G31" s="656"/>
      <c r="H31" s="656"/>
    </row>
    <row r="32" spans="1:9" s="333" customFormat="1" ht="17.7" customHeight="1">
      <c r="A32" s="1604" t="s">
        <v>160</v>
      </c>
      <c r="B32" s="1604"/>
      <c r="C32" s="1604"/>
      <c r="D32" s="1604"/>
      <c r="E32" s="1604"/>
      <c r="F32" s="1604"/>
      <c r="G32" s="658">
        <v>9</v>
      </c>
      <c r="H32" s="659" t="s">
        <v>140</v>
      </c>
    </row>
    <row r="33" spans="1:8" ht="16.95" customHeight="1">
      <c r="A33" s="1610" t="s">
        <v>158</v>
      </c>
      <c r="B33" s="1591" t="s">
        <v>1698</v>
      </c>
      <c r="C33" s="1592"/>
      <c r="D33" s="1592"/>
      <c r="E33" s="1592"/>
      <c r="F33" s="1592"/>
      <c r="G33" s="1592"/>
      <c r="H33" s="1592"/>
    </row>
    <row r="34" spans="1:8" ht="15.45" customHeight="1">
      <c r="A34" s="1611"/>
      <c r="B34" s="1591" t="s">
        <v>2800</v>
      </c>
      <c r="C34" s="1592"/>
      <c r="D34" s="1592"/>
      <c r="E34" s="1592"/>
      <c r="F34" s="1592"/>
      <c r="G34" s="1592"/>
      <c r="H34" s="1592"/>
    </row>
    <row r="35" spans="1:8" ht="16.95" customHeight="1">
      <c r="A35" s="1611"/>
      <c r="B35" s="1591" t="s">
        <v>1697</v>
      </c>
      <c r="C35" s="1592"/>
      <c r="D35" s="1592"/>
      <c r="E35" s="1592"/>
      <c r="F35" s="1592"/>
      <c r="G35" s="1592"/>
      <c r="H35" s="1592"/>
    </row>
    <row r="36" spans="1:8" ht="18.45" customHeight="1">
      <c r="A36" s="1611"/>
      <c r="B36" s="1591" t="s">
        <v>1696</v>
      </c>
      <c r="C36" s="1592"/>
      <c r="D36" s="1592"/>
      <c r="E36" s="1592"/>
      <c r="F36" s="1592"/>
      <c r="G36" s="1592"/>
      <c r="H36" s="1592"/>
    </row>
    <row r="37" spans="1:8" ht="18.45" customHeight="1">
      <c r="A37" s="1611"/>
      <c r="B37" s="1591" t="s">
        <v>1695</v>
      </c>
      <c r="C37" s="1592"/>
      <c r="D37" s="1592"/>
      <c r="E37" s="1592"/>
      <c r="F37" s="1592"/>
      <c r="G37" s="1592"/>
      <c r="H37" s="1592"/>
    </row>
    <row r="38" spans="1:8">
      <c r="A38" s="1598" t="s">
        <v>157</v>
      </c>
      <c r="B38" s="1599"/>
      <c r="C38" s="1599"/>
      <c r="D38" s="1599" t="s">
        <v>1694</v>
      </c>
      <c r="E38" s="1599"/>
      <c r="F38" s="1599"/>
      <c r="G38" s="1599"/>
      <c r="H38" s="1600"/>
    </row>
    <row r="39" spans="1:8" ht="52.5" customHeight="1">
      <c r="A39" s="1603" t="s">
        <v>156</v>
      </c>
      <c r="B39" s="1601"/>
      <c r="C39" s="1601"/>
      <c r="D39" s="1601" t="s">
        <v>1693</v>
      </c>
      <c r="E39" s="1601"/>
      <c r="F39" s="1601"/>
      <c r="G39" s="1601"/>
      <c r="H39" s="1602"/>
    </row>
    <row r="40" spans="1:8" s="333" customFormat="1" ht="17.7" customHeight="1">
      <c r="A40" s="1604" t="s">
        <v>159</v>
      </c>
      <c r="B40" s="1604"/>
      <c r="C40" s="1604"/>
      <c r="D40" s="1604"/>
      <c r="E40" s="1604"/>
      <c r="F40" s="1604"/>
      <c r="G40" s="658">
        <v>9</v>
      </c>
      <c r="H40" s="659" t="s">
        <v>140</v>
      </c>
    </row>
    <row r="41" spans="1:8" ht="19.95" customHeight="1">
      <c r="A41" s="1610" t="s">
        <v>158</v>
      </c>
      <c r="B41" s="1630" t="s">
        <v>1692</v>
      </c>
      <c r="C41" s="1630"/>
      <c r="D41" s="1630"/>
      <c r="E41" s="1630"/>
      <c r="F41" s="1630"/>
      <c r="G41" s="1630"/>
      <c r="H41" s="1631"/>
    </row>
    <row r="42" spans="1:8" ht="136.5" customHeight="1">
      <c r="A42" s="1611"/>
      <c r="B42" s="1630" t="s">
        <v>1691</v>
      </c>
      <c r="C42" s="1630"/>
      <c r="D42" s="1630"/>
      <c r="E42" s="1630"/>
      <c r="F42" s="1630"/>
      <c r="G42" s="1630"/>
      <c r="H42" s="1631"/>
    </row>
    <row r="43" spans="1:8" ht="24" customHeight="1">
      <c r="A43" s="1611"/>
      <c r="B43" s="1602" t="s">
        <v>1690</v>
      </c>
      <c r="C43" s="1632"/>
      <c r="D43" s="1632"/>
      <c r="E43" s="1632"/>
      <c r="F43" s="1632"/>
      <c r="G43" s="1632"/>
      <c r="H43" s="1632"/>
    </row>
    <row r="44" spans="1:8">
      <c r="A44" s="1598" t="s">
        <v>157</v>
      </c>
      <c r="B44" s="1599"/>
      <c r="C44" s="1599"/>
      <c r="D44" s="1599" t="s">
        <v>1689</v>
      </c>
      <c r="E44" s="1599"/>
      <c r="F44" s="1599"/>
      <c r="G44" s="1599"/>
      <c r="H44" s="1600"/>
    </row>
    <row r="45" spans="1:8" ht="45" customHeight="1">
      <c r="A45" s="1603" t="s">
        <v>156</v>
      </c>
      <c r="B45" s="1601"/>
      <c r="C45" s="1601"/>
      <c r="D45" s="1601" t="s">
        <v>1688</v>
      </c>
      <c r="E45" s="1601"/>
      <c r="F45" s="1601"/>
      <c r="G45" s="1601"/>
      <c r="H45" s="1602"/>
    </row>
    <row r="46" spans="1:8" ht="10.199999999999999" customHeight="1">
      <c r="A46" s="656"/>
      <c r="B46" s="656"/>
      <c r="C46" s="656"/>
      <c r="D46" s="656"/>
      <c r="E46" s="656"/>
      <c r="F46" s="656"/>
      <c r="G46" s="656"/>
      <c r="H46" s="656"/>
    </row>
    <row r="47" spans="1:8" ht="15" customHeight="1">
      <c r="A47" s="657" t="s">
        <v>155</v>
      </c>
      <c r="B47" s="656"/>
      <c r="C47" s="656"/>
      <c r="D47" s="656"/>
      <c r="E47" s="656"/>
      <c r="F47" s="656"/>
      <c r="G47" s="656"/>
      <c r="H47" s="656"/>
    </row>
    <row r="48" spans="1:8" ht="37.5" customHeight="1">
      <c r="A48" s="1589" t="s">
        <v>154</v>
      </c>
      <c r="B48" s="1590"/>
      <c r="C48" s="1591" t="s">
        <v>1687</v>
      </c>
      <c r="D48" s="1592"/>
      <c r="E48" s="1592"/>
      <c r="F48" s="1592"/>
      <c r="G48" s="1592"/>
      <c r="H48" s="1592"/>
    </row>
    <row r="49" spans="1:8" ht="27" customHeight="1">
      <c r="A49" s="1589"/>
      <c r="B49" s="1590"/>
      <c r="C49" s="1593" t="s">
        <v>1686</v>
      </c>
      <c r="D49" s="1593"/>
      <c r="E49" s="1593"/>
      <c r="F49" s="1593"/>
      <c r="G49" s="1593"/>
      <c r="H49" s="1591"/>
    </row>
    <row r="50" spans="1:8" ht="40.5" customHeight="1">
      <c r="A50" s="1589"/>
      <c r="B50" s="1590"/>
      <c r="C50" s="1593" t="s">
        <v>1685</v>
      </c>
      <c r="D50" s="1593"/>
      <c r="E50" s="1593"/>
      <c r="F50" s="1593"/>
      <c r="G50" s="1593"/>
      <c r="H50" s="1591"/>
    </row>
    <row r="51" spans="1:8" ht="68.25" customHeight="1">
      <c r="A51" s="1594" t="s">
        <v>153</v>
      </c>
      <c r="B51" s="1595"/>
      <c r="C51" s="1593" t="s">
        <v>1684</v>
      </c>
      <c r="D51" s="1593"/>
      <c r="E51" s="1593"/>
      <c r="F51" s="1593"/>
      <c r="G51" s="1593"/>
      <c r="H51" s="1591"/>
    </row>
    <row r="52" spans="1:8" ht="38.25" customHeight="1">
      <c r="A52" s="1596"/>
      <c r="B52" s="1597"/>
      <c r="C52" s="1593" t="s">
        <v>1683</v>
      </c>
      <c r="D52" s="1593"/>
      <c r="E52" s="1593"/>
      <c r="F52" s="1593"/>
      <c r="G52" s="1593"/>
      <c r="H52" s="1591"/>
    </row>
    <row r="53" spans="1:8" ht="10.199999999999999" customHeight="1">
      <c r="A53" s="656"/>
      <c r="B53" s="656"/>
      <c r="C53" s="656"/>
      <c r="D53" s="656"/>
      <c r="E53" s="656"/>
      <c r="F53" s="656"/>
      <c r="G53" s="656"/>
      <c r="H53" s="656"/>
    </row>
    <row r="54" spans="1:8" ht="15" customHeight="1">
      <c r="A54" s="657" t="s">
        <v>152</v>
      </c>
      <c r="B54" s="657"/>
      <c r="C54" s="657"/>
      <c r="D54" s="657"/>
      <c r="E54" s="657"/>
      <c r="F54" s="657"/>
      <c r="G54" s="656"/>
      <c r="H54" s="656"/>
    </row>
    <row r="55" spans="1:8" ht="16.2">
      <c r="A55" s="1589" t="s">
        <v>151</v>
      </c>
      <c r="B55" s="1589"/>
      <c r="C55" s="1589"/>
      <c r="D55" s="1589"/>
      <c r="E55" s="1589"/>
      <c r="F55" s="1589"/>
      <c r="G55" s="660">
        <v>1</v>
      </c>
      <c r="H55" s="661" t="s">
        <v>139</v>
      </c>
    </row>
    <row r="56" spans="1:8" ht="16.2">
      <c r="A56" s="1589" t="s">
        <v>150</v>
      </c>
      <c r="B56" s="1589"/>
      <c r="C56" s="1589"/>
      <c r="D56" s="1589"/>
      <c r="E56" s="1589"/>
      <c r="F56" s="1589"/>
      <c r="G56" s="660">
        <v>1</v>
      </c>
      <c r="H56" s="661" t="s">
        <v>139</v>
      </c>
    </row>
    <row r="57" spans="1:8">
      <c r="A57" s="662"/>
      <c r="B57" s="662"/>
      <c r="C57" s="662"/>
      <c r="D57" s="662"/>
      <c r="E57" s="662"/>
      <c r="F57" s="662"/>
      <c r="G57" s="663"/>
      <c r="H57" s="661"/>
    </row>
    <row r="58" spans="1:8">
      <c r="A58" s="1614" t="s">
        <v>149</v>
      </c>
      <c r="B58" s="1614"/>
      <c r="C58" s="1614"/>
      <c r="D58" s="1614"/>
      <c r="E58" s="1614"/>
      <c r="F58" s="1614"/>
      <c r="G58" s="664"/>
      <c r="H58" s="663"/>
    </row>
    <row r="59" spans="1:8" ht="17.7" customHeight="1">
      <c r="A59" s="1592" t="s">
        <v>148</v>
      </c>
      <c r="B59" s="1592"/>
      <c r="C59" s="1592"/>
      <c r="D59" s="1592"/>
      <c r="E59" s="661">
        <f>SUM(E60:E65)</f>
        <v>22</v>
      </c>
      <c r="F59" s="661" t="s">
        <v>140</v>
      </c>
      <c r="G59" s="665">
        <f>E59/25</f>
        <v>0.88</v>
      </c>
      <c r="H59" s="661" t="s">
        <v>139</v>
      </c>
    </row>
    <row r="60" spans="1:8" ht="17.7" customHeight="1">
      <c r="A60" s="656" t="s">
        <v>12</v>
      </c>
      <c r="B60" s="1589" t="s">
        <v>14</v>
      </c>
      <c r="C60" s="1589"/>
      <c r="D60" s="1589"/>
      <c r="E60" s="661">
        <v>9</v>
      </c>
      <c r="F60" s="661" t="s">
        <v>140</v>
      </c>
      <c r="G60" s="367"/>
      <c r="H60" s="546"/>
    </row>
    <row r="61" spans="1:8" ht="17.7" customHeight="1">
      <c r="A61" s="656"/>
      <c r="B61" s="1589" t="s">
        <v>147</v>
      </c>
      <c r="C61" s="1589"/>
      <c r="D61" s="1589"/>
      <c r="E61" s="661">
        <v>9</v>
      </c>
      <c r="F61" s="661" t="s">
        <v>140</v>
      </c>
      <c r="G61" s="367"/>
      <c r="H61" s="546"/>
    </row>
    <row r="62" spans="1:8" ht="17.7" customHeight="1">
      <c r="A62" s="656"/>
      <c r="B62" s="1589" t="s">
        <v>146</v>
      </c>
      <c r="C62" s="1589"/>
      <c r="D62" s="1589"/>
      <c r="E62" s="661">
        <v>2</v>
      </c>
      <c r="F62" s="661" t="s">
        <v>140</v>
      </c>
      <c r="G62" s="367"/>
      <c r="H62" s="546"/>
    </row>
    <row r="63" spans="1:8" ht="17.7" customHeight="1">
      <c r="A63" s="656"/>
      <c r="B63" s="1589" t="s">
        <v>145</v>
      </c>
      <c r="C63" s="1589"/>
      <c r="D63" s="1589"/>
      <c r="E63" s="661">
        <v>0</v>
      </c>
      <c r="F63" s="661" t="s">
        <v>140</v>
      </c>
      <c r="G63" s="367"/>
      <c r="H63" s="546"/>
    </row>
    <row r="64" spans="1:8" ht="17.7" customHeight="1">
      <c r="A64" s="656"/>
      <c r="B64" s="1589" t="s">
        <v>144</v>
      </c>
      <c r="C64" s="1589"/>
      <c r="D64" s="1589"/>
      <c r="E64" s="661">
        <v>0</v>
      </c>
      <c r="F64" s="661" t="s">
        <v>140</v>
      </c>
      <c r="G64" s="367"/>
      <c r="H64" s="546"/>
    </row>
    <row r="65" spans="1:8" ht="17.7" customHeight="1">
      <c r="A65" s="656"/>
      <c r="B65" s="1589" t="s">
        <v>143</v>
      </c>
      <c r="C65" s="1589"/>
      <c r="D65" s="1589"/>
      <c r="E65" s="661">
        <v>2</v>
      </c>
      <c r="F65" s="661" t="s">
        <v>140</v>
      </c>
      <c r="G65" s="367"/>
      <c r="H65" s="546"/>
    </row>
    <row r="66" spans="1:8" ht="31.2" customHeight="1">
      <c r="A66" s="1592" t="s">
        <v>142</v>
      </c>
      <c r="B66" s="1592"/>
      <c r="C66" s="1592"/>
      <c r="D66" s="1592"/>
      <c r="E66" s="661">
        <v>0</v>
      </c>
      <c r="F66" s="661" t="s">
        <v>140</v>
      </c>
      <c r="G66" s="665">
        <v>0</v>
      </c>
      <c r="H66" s="661" t="s">
        <v>139</v>
      </c>
    </row>
    <row r="67" spans="1:8" ht="17.7" customHeight="1">
      <c r="A67" s="1589" t="s">
        <v>141</v>
      </c>
      <c r="B67" s="1589"/>
      <c r="C67" s="1589"/>
      <c r="D67" s="1589"/>
      <c r="E67" s="661">
        <f>G67*25</f>
        <v>28.000000000000004</v>
      </c>
      <c r="F67" s="661" t="s">
        <v>140</v>
      </c>
      <c r="G67" s="665">
        <f>D6-G66-G59</f>
        <v>1.1200000000000001</v>
      </c>
      <c r="H67" s="661" t="s">
        <v>139</v>
      </c>
    </row>
    <row r="68" spans="1:8" ht="10.199999999999999" customHeight="1"/>
    <row r="71" spans="1:8">
      <c r="A71" s="332" t="s">
        <v>138</v>
      </c>
    </row>
    <row r="72" spans="1:8" ht="16.2">
      <c r="A72" s="1613" t="s">
        <v>137</v>
      </c>
      <c r="B72" s="1613"/>
      <c r="C72" s="1613"/>
      <c r="D72" s="1613"/>
      <c r="E72" s="1613"/>
      <c r="F72" s="1613"/>
      <c r="G72" s="1613"/>
      <c r="H72" s="1613"/>
    </row>
    <row r="73" spans="1:8">
      <c r="A73" s="332" t="s">
        <v>136</v>
      </c>
    </row>
    <row r="75" spans="1:8">
      <c r="A75" s="1612" t="s">
        <v>135</v>
      </c>
      <c r="B75" s="1612"/>
      <c r="C75" s="1612"/>
      <c r="D75" s="1612"/>
      <c r="E75" s="1612"/>
      <c r="F75" s="1612"/>
      <c r="G75" s="1612"/>
      <c r="H75" s="1612"/>
    </row>
    <row r="76" spans="1:8">
      <c r="A76" s="1612"/>
      <c r="B76" s="1612"/>
      <c r="C76" s="1612"/>
      <c r="D76" s="1612"/>
      <c r="E76" s="1612"/>
      <c r="F76" s="1612"/>
      <c r="G76" s="1612"/>
      <c r="H76" s="1612"/>
    </row>
    <row r="77" spans="1:8">
      <c r="A77" s="1612"/>
      <c r="B77" s="1612"/>
      <c r="C77" s="1612"/>
      <c r="D77" s="1612"/>
      <c r="E77" s="1612"/>
      <c r="F77" s="1612"/>
      <c r="G77" s="1612"/>
      <c r="H77" s="1612"/>
    </row>
  </sheetData>
  <mergeCells count="74">
    <mergeCell ref="A11:H11"/>
    <mergeCell ref="A72:H72"/>
    <mergeCell ref="A14:D14"/>
    <mergeCell ref="E14:H14"/>
    <mergeCell ref="A15:D15"/>
    <mergeCell ref="B29:F29"/>
    <mergeCell ref="A21:D21"/>
    <mergeCell ref="A13:D13"/>
    <mergeCell ref="A28:H28"/>
    <mergeCell ref="E15:H15"/>
    <mergeCell ref="A44:C44"/>
    <mergeCell ref="D44:H44"/>
    <mergeCell ref="D39:H39"/>
    <mergeCell ref="B41:H41"/>
    <mergeCell ref="A32:F32"/>
    <mergeCell ref="A33:A37"/>
    <mergeCell ref="A2:H2"/>
    <mergeCell ref="A5:H5"/>
    <mergeCell ref="A6:C6"/>
    <mergeCell ref="D6:H6"/>
    <mergeCell ref="A7:C7"/>
    <mergeCell ref="D7:H7"/>
    <mergeCell ref="A8:C8"/>
    <mergeCell ref="E13:H13"/>
    <mergeCell ref="A75:H77"/>
    <mergeCell ref="A12:H12"/>
    <mergeCell ref="A16:D16"/>
    <mergeCell ref="E16:H16"/>
    <mergeCell ref="A22:A23"/>
    <mergeCell ref="B22:F23"/>
    <mergeCell ref="G22:H22"/>
    <mergeCell ref="A24:H24"/>
    <mergeCell ref="B25:F25"/>
    <mergeCell ref="A26:H26"/>
    <mergeCell ref="D8:H8"/>
    <mergeCell ref="A9:C9"/>
    <mergeCell ref="D9:H9"/>
    <mergeCell ref="B27:F27"/>
    <mergeCell ref="B33:H33"/>
    <mergeCell ref="A18:H18"/>
    <mergeCell ref="A19:B19"/>
    <mergeCell ref="C19:H19"/>
    <mergeCell ref="B34:H34"/>
    <mergeCell ref="B35:H35"/>
    <mergeCell ref="B36:H36"/>
    <mergeCell ref="B37:H37"/>
    <mergeCell ref="A38:C38"/>
    <mergeCell ref="D38:H38"/>
    <mergeCell ref="A67:D67"/>
    <mergeCell ref="A59:D59"/>
    <mergeCell ref="B60:D60"/>
    <mergeCell ref="B61:D61"/>
    <mergeCell ref="B62:D62"/>
    <mergeCell ref="A39:C39"/>
    <mergeCell ref="A40:F40"/>
    <mergeCell ref="A41:A43"/>
    <mergeCell ref="B42:H42"/>
    <mergeCell ref="B43:H43"/>
    <mergeCell ref="D45:H45"/>
    <mergeCell ref="B63:D63"/>
    <mergeCell ref="B64:D64"/>
    <mergeCell ref="B65:D65"/>
    <mergeCell ref="A66:D66"/>
    <mergeCell ref="A45:C45"/>
    <mergeCell ref="A58:F58"/>
    <mergeCell ref="A48:B50"/>
    <mergeCell ref="C48:H48"/>
    <mergeCell ref="C50:H50"/>
    <mergeCell ref="C49:H49"/>
    <mergeCell ref="A51:B52"/>
    <mergeCell ref="C51:H51"/>
    <mergeCell ref="C52:H52"/>
    <mergeCell ref="A55:F55"/>
    <mergeCell ref="A56:F56"/>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42" workbookViewId="0"/>
  </sheetViews>
  <sheetFormatPr defaultColWidth="8" defaultRowHeight="13.8"/>
  <cols>
    <col min="1" max="1" width="8.19921875" style="312" customWidth="1"/>
    <col min="2" max="2" width="10.5" style="312" customWidth="1"/>
    <col min="3" max="3" width="5.09765625" style="312" customWidth="1"/>
    <col min="4" max="4" width="19.5" style="312" customWidth="1"/>
    <col min="5" max="5" width="8.19921875" style="312" customWidth="1"/>
    <col min="6" max="6" width="7.69921875" style="312" customWidth="1"/>
    <col min="7" max="7" width="11.3984375" style="312" customWidth="1"/>
    <col min="8" max="8" width="8.69921875" style="312" customWidth="1"/>
    <col min="9" max="16384" width="8" style="312"/>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81</v>
      </c>
      <c r="B5" s="993"/>
      <c r="C5" s="993"/>
      <c r="D5" s="993"/>
      <c r="E5" s="993"/>
      <c r="F5" s="993"/>
      <c r="G5" s="993"/>
      <c r="H5" s="993"/>
    </row>
    <row r="6" spans="1:8" s="423" customFormat="1" ht="17.399999999999999" customHeight="1">
      <c r="A6" s="890" t="s">
        <v>10</v>
      </c>
      <c r="B6" s="1191"/>
      <c r="C6" s="1191"/>
      <c r="D6" s="1191">
        <v>3</v>
      </c>
      <c r="E6" s="1191"/>
      <c r="F6" s="1191"/>
      <c r="G6" s="1191"/>
      <c r="H6" s="1182"/>
    </row>
    <row r="7" spans="1:8" s="423" customFormat="1" ht="17.399999999999999" customHeight="1">
      <c r="A7" s="890" t="s">
        <v>9</v>
      </c>
      <c r="B7" s="1191"/>
      <c r="C7" s="1191"/>
      <c r="D7" s="1192" t="s">
        <v>1620</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324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1483</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55.5" customHeight="1">
      <c r="A19" s="892" t="s">
        <v>178</v>
      </c>
      <c r="B19" s="892"/>
      <c r="C19" s="932" t="s">
        <v>274</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27"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42.75" customHeight="1">
      <c r="A25" s="567" t="s">
        <v>1734</v>
      </c>
      <c r="B25" s="932" t="s">
        <v>2801</v>
      </c>
      <c r="C25" s="932"/>
      <c r="D25" s="932"/>
      <c r="E25" s="932"/>
      <c r="F25" s="932"/>
      <c r="G25" s="501" t="s">
        <v>280</v>
      </c>
      <c r="H25" s="431" t="s">
        <v>164</v>
      </c>
    </row>
    <row r="26" spans="1:8" s="423" customFormat="1" ht="41.25" customHeight="1">
      <c r="A26" s="567" t="s">
        <v>1733</v>
      </c>
      <c r="B26" s="932" t="s">
        <v>1732</v>
      </c>
      <c r="C26" s="932"/>
      <c r="D26" s="932"/>
      <c r="E26" s="932"/>
      <c r="F26" s="932"/>
      <c r="G26" s="501" t="s">
        <v>328</v>
      </c>
      <c r="H26" s="431" t="s">
        <v>164</v>
      </c>
    </row>
    <row r="27" spans="1:8" s="423" customFormat="1" ht="17.850000000000001" customHeight="1">
      <c r="A27" s="977" t="s">
        <v>167</v>
      </c>
      <c r="B27" s="934"/>
      <c r="C27" s="934"/>
      <c r="D27" s="934"/>
      <c r="E27" s="934"/>
      <c r="F27" s="934"/>
      <c r="G27" s="934"/>
      <c r="H27" s="935"/>
    </row>
    <row r="28" spans="1:8" s="423" customFormat="1" ht="35.25" customHeight="1">
      <c r="A28" s="567" t="s">
        <v>1731</v>
      </c>
      <c r="B28" s="932" t="s">
        <v>1730</v>
      </c>
      <c r="C28" s="932"/>
      <c r="D28" s="932"/>
      <c r="E28" s="932"/>
      <c r="F28" s="932"/>
      <c r="G28" s="501" t="s">
        <v>476</v>
      </c>
      <c r="H28" s="431" t="s">
        <v>164</v>
      </c>
    </row>
    <row r="29" spans="1:8" s="423" customFormat="1" ht="51.75" customHeight="1">
      <c r="A29" s="567" t="s">
        <v>1729</v>
      </c>
      <c r="B29" s="932" t="s">
        <v>1728</v>
      </c>
      <c r="C29" s="932"/>
      <c r="D29" s="932"/>
      <c r="E29" s="932"/>
      <c r="F29" s="932"/>
      <c r="G29" s="501" t="s">
        <v>476</v>
      </c>
      <c r="H29" s="431" t="s">
        <v>164</v>
      </c>
    </row>
    <row r="30" spans="1:8" s="423" customFormat="1" ht="54.75" customHeight="1">
      <c r="A30" s="567" t="s">
        <v>1727</v>
      </c>
      <c r="B30" s="928" t="s">
        <v>2802</v>
      </c>
      <c r="C30" s="892"/>
      <c r="D30" s="892"/>
      <c r="E30" s="892"/>
      <c r="F30" s="1108"/>
      <c r="G30" s="501" t="s">
        <v>271</v>
      </c>
      <c r="H30" s="431" t="s">
        <v>164</v>
      </c>
    </row>
    <row r="31" spans="1:8" s="423" customFormat="1" ht="17.850000000000001" customHeight="1">
      <c r="A31" s="977" t="s">
        <v>163</v>
      </c>
      <c r="B31" s="934"/>
      <c r="C31" s="934"/>
      <c r="D31" s="934"/>
      <c r="E31" s="934"/>
      <c r="F31" s="934"/>
      <c r="G31" s="934"/>
      <c r="H31" s="935"/>
    </row>
    <row r="32" spans="1:8" s="423" customFormat="1" ht="53.25" customHeight="1">
      <c r="A32" s="567" t="s">
        <v>1726</v>
      </c>
      <c r="B32" s="932" t="s">
        <v>1725</v>
      </c>
      <c r="C32" s="932"/>
      <c r="D32" s="932"/>
      <c r="E32" s="932"/>
      <c r="F32" s="932"/>
      <c r="G32" s="501" t="s">
        <v>661</v>
      </c>
      <c r="H32" s="431" t="s">
        <v>164</v>
      </c>
    </row>
    <row r="33" spans="1:8" ht="10.199999999999999" customHeight="1">
      <c r="A33" s="554"/>
      <c r="B33" s="554"/>
      <c r="C33" s="554"/>
      <c r="D33" s="554"/>
      <c r="E33" s="554"/>
      <c r="F33" s="554"/>
      <c r="G33" s="554"/>
      <c r="H33" s="554"/>
    </row>
    <row r="34" spans="1:8" ht="15" customHeight="1">
      <c r="A34" s="411" t="s">
        <v>161</v>
      </c>
      <c r="B34" s="554"/>
      <c r="C34" s="554"/>
      <c r="D34" s="554"/>
      <c r="E34" s="554"/>
      <c r="F34" s="554"/>
      <c r="G34" s="554"/>
      <c r="H34" s="554"/>
    </row>
    <row r="35" spans="1:8" s="314" customFormat="1" ht="17.7" customHeight="1">
      <c r="A35" s="1484" t="s">
        <v>160</v>
      </c>
      <c r="B35" s="1484"/>
      <c r="C35" s="1484"/>
      <c r="D35" s="1484"/>
      <c r="E35" s="1484"/>
      <c r="F35" s="1484"/>
      <c r="G35" s="632">
        <v>9</v>
      </c>
      <c r="H35" s="637" t="s">
        <v>140</v>
      </c>
    </row>
    <row r="36" spans="1:8" ht="42" customHeight="1">
      <c r="A36" s="1486" t="s">
        <v>158</v>
      </c>
      <c r="B36" s="1412" t="s">
        <v>1724</v>
      </c>
      <c r="C36" s="1492"/>
      <c r="D36" s="1492"/>
      <c r="E36" s="1492"/>
      <c r="F36" s="1492"/>
      <c r="G36" s="1492"/>
      <c r="H36" s="1489"/>
    </row>
    <row r="37" spans="1:8" ht="20.100000000000001" customHeight="1">
      <c r="A37" s="1487"/>
      <c r="B37" s="1412" t="s">
        <v>1723</v>
      </c>
      <c r="C37" s="1412"/>
      <c r="D37" s="1412"/>
      <c r="E37" s="1412"/>
      <c r="F37" s="1412"/>
      <c r="G37" s="1412"/>
      <c r="H37" s="1413"/>
    </row>
    <row r="38" spans="1:8" ht="20.100000000000001" customHeight="1">
      <c r="A38" s="1487"/>
      <c r="B38" s="1412" t="s">
        <v>1722</v>
      </c>
      <c r="C38" s="1412"/>
      <c r="D38" s="1412"/>
      <c r="E38" s="1412"/>
      <c r="F38" s="1412"/>
      <c r="G38" s="1412"/>
      <c r="H38" s="1413"/>
    </row>
    <row r="39" spans="1:8" ht="20.100000000000001" customHeight="1">
      <c r="A39" s="1487"/>
      <c r="B39" s="1412" t="s">
        <v>1721</v>
      </c>
      <c r="C39" s="1412"/>
      <c r="D39" s="1412"/>
      <c r="E39" s="1412"/>
      <c r="F39" s="1412"/>
      <c r="G39" s="1412"/>
      <c r="H39" s="1413"/>
    </row>
    <row r="40" spans="1:8" ht="34.5" customHeight="1">
      <c r="A40" s="1487"/>
      <c r="B40" s="1412" t="s">
        <v>1720</v>
      </c>
      <c r="C40" s="1412"/>
      <c r="D40" s="1412"/>
      <c r="E40" s="1412"/>
      <c r="F40" s="1412"/>
      <c r="G40" s="1412"/>
      <c r="H40" s="1413"/>
    </row>
    <row r="41" spans="1:8" ht="20.100000000000001" customHeight="1">
      <c r="A41" s="1487"/>
      <c r="B41" s="1412" t="s">
        <v>1719</v>
      </c>
      <c r="C41" s="1412"/>
      <c r="D41" s="1412"/>
      <c r="E41" s="1412"/>
      <c r="F41" s="1412"/>
      <c r="G41" s="1412"/>
      <c r="H41" s="1413"/>
    </row>
    <row r="42" spans="1:8">
      <c r="A42" s="1491" t="s">
        <v>157</v>
      </c>
      <c r="B42" s="1421"/>
      <c r="C42" s="1421"/>
      <c r="D42" s="1421" t="s">
        <v>1718</v>
      </c>
      <c r="E42" s="1421"/>
      <c r="F42" s="1421"/>
      <c r="G42" s="1421"/>
      <c r="H42" s="1422"/>
    </row>
    <row r="43" spans="1:8" ht="31.5" customHeight="1">
      <c r="A43" s="1483" t="s">
        <v>156</v>
      </c>
      <c r="B43" s="1434"/>
      <c r="C43" s="1434"/>
      <c r="D43" s="1413" t="s">
        <v>1717</v>
      </c>
      <c r="E43" s="1433"/>
      <c r="F43" s="1433"/>
      <c r="G43" s="1433"/>
      <c r="H43" s="1433"/>
    </row>
    <row r="44" spans="1:8" s="314" customFormat="1" ht="17.7" customHeight="1">
      <c r="A44" s="1414" t="s">
        <v>159</v>
      </c>
      <c r="B44" s="1414"/>
      <c r="C44" s="1414"/>
      <c r="D44" s="1414"/>
      <c r="E44" s="1414"/>
      <c r="F44" s="1414"/>
      <c r="G44" s="632">
        <v>15</v>
      </c>
      <c r="H44" s="637" t="s">
        <v>140</v>
      </c>
    </row>
    <row r="45" spans="1:8" ht="31.5" customHeight="1">
      <c r="A45" s="1633" t="s">
        <v>158</v>
      </c>
      <c r="B45" s="1441" t="s">
        <v>1716</v>
      </c>
      <c r="C45" s="1441"/>
      <c r="D45" s="1441"/>
      <c r="E45" s="1441"/>
      <c r="F45" s="1441"/>
      <c r="G45" s="1441"/>
      <c r="H45" s="1442"/>
    </row>
    <row r="46" spans="1:8" ht="35.25" customHeight="1">
      <c r="A46" s="1634"/>
      <c r="B46" s="1413" t="s">
        <v>1715</v>
      </c>
      <c r="C46" s="1433"/>
      <c r="D46" s="1433"/>
      <c r="E46" s="1433"/>
      <c r="F46" s="1433"/>
      <c r="G46" s="1433"/>
      <c r="H46" s="1433"/>
    </row>
    <row r="47" spans="1:8" ht="33" customHeight="1">
      <c r="A47" s="1634"/>
      <c r="B47" s="1413" t="s">
        <v>1714</v>
      </c>
      <c r="C47" s="1433"/>
      <c r="D47" s="1433"/>
      <c r="E47" s="1433"/>
      <c r="F47" s="1433"/>
      <c r="G47" s="1433"/>
      <c r="H47" s="1433"/>
    </row>
    <row r="48" spans="1:8" ht="53.25" customHeight="1">
      <c r="A48" s="1634"/>
      <c r="B48" s="1412" t="s">
        <v>1713</v>
      </c>
      <c r="C48" s="1492"/>
      <c r="D48" s="1492"/>
      <c r="E48" s="1492"/>
      <c r="F48" s="1492"/>
      <c r="G48" s="1492"/>
      <c r="H48" s="1489"/>
    </row>
    <row r="49" spans="1:8" ht="39.75" customHeight="1">
      <c r="A49" s="1635"/>
      <c r="B49" s="1412" t="s">
        <v>1712</v>
      </c>
      <c r="C49" s="1412"/>
      <c r="D49" s="1412"/>
      <c r="E49" s="1412"/>
      <c r="F49" s="1412"/>
      <c r="G49" s="1412"/>
      <c r="H49" s="1413"/>
    </row>
    <row r="50" spans="1:8">
      <c r="A50" s="1491" t="s">
        <v>157</v>
      </c>
      <c r="B50" s="1421"/>
      <c r="C50" s="1421"/>
      <c r="D50" s="1195" t="s">
        <v>2803</v>
      </c>
      <c r="E50" s="1195"/>
      <c r="F50" s="1195"/>
      <c r="G50" s="1195"/>
      <c r="H50" s="1196"/>
    </row>
    <row r="51" spans="1:8" ht="30" customHeight="1">
      <c r="A51" s="1483" t="s">
        <v>156</v>
      </c>
      <c r="B51" s="1434"/>
      <c r="C51" s="1434"/>
      <c r="D51" s="1417" t="s">
        <v>1711</v>
      </c>
      <c r="E51" s="1418"/>
      <c r="F51" s="1418"/>
      <c r="G51" s="1418"/>
      <c r="H51" s="1418"/>
    </row>
    <row r="52" spans="1:8" ht="10.199999999999999" customHeight="1">
      <c r="A52" s="554"/>
      <c r="B52" s="554"/>
      <c r="C52" s="554"/>
      <c r="D52" s="554"/>
      <c r="E52" s="554"/>
      <c r="F52" s="554"/>
      <c r="G52" s="554"/>
      <c r="H52" s="554"/>
    </row>
    <row r="53" spans="1:8" ht="15" customHeight="1">
      <c r="A53" s="411" t="s">
        <v>155</v>
      </c>
      <c r="B53" s="554"/>
      <c r="C53" s="554"/>
      <c r="D53" s="554"/>
      <c r="E53" s="554"/>
      <c r="F53" s="554"/>
      <c r="G53" s="554"/>
      <c r="H53" s="554"/>
    </row>
    <row r="54" spans="1:8" ht="41.25" customHeight="1">
      <c r="A54" s="1490" t="s">
        <v>154</v>
      </c>
      <c r="B54" s="1500"/>
      <c r="C54" s="1413" t="s">
        <v>1710</v>
      </c>
      <c r="D54" s="1433"/>
      <c r="E54" s="1433"/>
      <c r="F54" s="1433"/>
      <c r="G54" s="1433"/>
      <c r="H54" s="1433"/>
    </row>
    <row r="55" spans="1:8" ht="43.5" customHeight="1">
      <c r="A55" s="1490"/>
      <c r="B55" s="1500"/>
      <c r="C55" s="1412" t="s">
        <v>1709</v>
      </c>
      <c r="D55" s="1412"/>
      <c r="E55" s="1412"/>
      <c r="F55" s="1412"/>
      <c r="G55" s="1412"/>
      <c r="H55" s="1413"/>
    </row>
    <row r="56" spans="1:8" ht="37.5" customHeight="1">
      <c r="A56" s="1490"/>
      <c r="B56" s="1500"/>
      <c r="C56" s="1412" t="s">
        <v>1708</v>
      </c>
      <c r="D56" s="1412"/>
      <c r="E56" s="1412"/>
      <c r="F56" s="1412"/>
      <c r="G56" s="1412"/>
      <c r="H56" s="1413"/>
    </row>
    <row r="57" spans="1:8" ht="36" customHeight="1">
      <c r="A57" s="1495" t="s">
        <v>153</v>
      </c>
      <c r="B57" s="1496"/>
      <c r="C57" s="1412" t="s">
        <v>1707</v>
      </c>
      <c r="D57" s="1412"/>
      <c r="E57" s="1412"/>
      <c r="F57" s="1412"/>
      <c r="G57" s="1412"/>
      <c r="H57" s="1413"/>
    </row>
    <row r="58" spans="1:8" ht="40.5" customHeight="1">
      <c r="A58" s="1497"/>
      <c r="B58" s="1498"/>
      <c r="C58" s="1412" t="s">
        <v>2984</v>
      </c>
      <c r="D58" s="1412"/>
      <c r="E58" s="1412"/>
      <c r="F58" s="1412"/>
      <c r="G58" s="1412"/>
      <c r="H58" s="1413"/>
    </row>
    <row r="59" spans="1:8" ht="10.199999999999999" customHeight="1">
      <c r="A59" s="554"/>
      <c r="B59" s="554"/>
      <c r="C59" s="554"/>
      <c r="D59" s="554"/>
      <c r="E59" s="554"/>
      <c r="F59" s="554"/>
      <c r="G59" s="554"/>
      <c r="H59" s="554"/>
    </row>
    <row r="60" spans="1:8" ht="15" customHeight="1">
      <c r="A60" s="411" t="s">
        <v>152</v>
      </c>
      <c r="B60" s="411"/>
      <c r="C60" s="411"/>
      <c r="D60" s="411"/>
      <c r="E60" s="411"/>
      <c r="F60" s="411"/>
      <c r="G60" s="554"/>
      <c r="H60" s="554"/>
    </row>
    <row r="61" spans="1:8" ht="16.2">
      <c r="A61" s="1490" t="s">
        <v>151</v>
      </c>
      <c r="B61" s="1490"/>
      <c r="C61" s="1490"/>
      <c r="D61" s="1490"/>
      <c r="E61" s="1490"/>
      <c r="F61" s="1490"/>
      <c r="G61" s="638">
        <v>2</v>
      </c>
      <c r="H61" s="639" t="s">
        <v>139</v>
      </c>
    </row>
    <row r="62" spans="1:8" ht="16.2">
      <c r="A62" s="1490" t="s">
        <v>150</v>
      </c>
      <c r="B62" s="1490"/>
      <c r="C62" s="1490"/>
      <c r="D62" s="1490"/>
      <c r="E62" s="1490"/>
      <c r="F62" s="1490"/>
      <c r="G62" s="638">
        <v>1</v>
      </c>
      <c r="H62" s="639" t="s">
        <v>139</v>
      </c>
    </row>
    <row r="63" spans="1:8">
      <c r="A63" s="553"/>
      <c r="B63" s="553"/>
      <c r="C63" s="553"/>
      <c r="D63" s="553"/>
      <c r="E63" s="553"/>
      <c r="F63" s="553"/>
      <c r="G63" s="640"/>
      <c r="H63" s="639"/>
    </row>
    <row r="64" spans="1:8">
      <c r="A64" s="1499" t="s">
        <v>149</v>
      </c>
      <c r="B64" s="1499"/>
      <c r="C64" s="1499"/>
      <c r="D64" s="1499"/>
      <c r="E64" s="1499"/>
      <c r="F64" s="1499"/>
      <c r="G64" s="641"/>
      <c r="H64" s="640"/>
    </row>
    <row r="65" spans="1:8" ht="17.7" customHeight="1">
      <c r="A65" s="1433" t="s">
        <v>148</v>
      </c>
      <c r="B65" s="1433"/>
      <c r="C65" s="1433"/>
      <c r="D65" s="1433"/>
      <c r="E65" s="639">
        <f>SUM(E66:E71)</f>
        <v>29</v>
      </c>
      <c r="F65" s="639" t="s">
        <v>140</v>
      </c>
      <c r="G65" s="642">
        <f>E65/25</f>
        <v>1.1599999999999999</v>
      </c>
      <c r="H65" s="639" t="s">
        <v>139</v>
      </c>
    </row>
    <row r="66" spans="1:8" ht="17.7" customHeight="1">
      <c r="A66" s="554" t="s">
        <v>12</v>
      </c>
      <c r="B66" s="1490" t="s">
        <v>14</v>
      </c>
      <c r="C66" s="1490"/>
      <c r="D66" s="1490"/>
      <c r="E66" s="639">
        <v>9</v>
      </c>
      <c r="F66" s="639" t="s">
        <v>140</v>
      </c>
      <c r="G66" s="319"/>
      <c r="H66" s="331"/>
    </row>
    <row r="67" spans="1:8" ht="17.7" customHeight="1">
      <c r="A67" s="554"/>
      <c r="B67" s="1490" t="s">
        <v>147</v>
      </c>
      <c r="C67" s="1490"/>
      <c r="D67" s="1490"/>
      <c r="E67" s="639">
        <v>15</v>
      </c>
      <c r="F67" s="639" t="s">
        <v>140</v>
      </c>
      <c r="G67" s="319"/>
      <c r="H67" s="331"/>
    </row>
    <row r="68" spans="1:8" ht="17.7" customHeight="1">
      <c r="A68" s="554"/>
      <c r="B68" s="1490" t="s">
        <v>146</v>
      </c>
      <c r="C68" s="1490"/>
      <c r="D68" s="1490"/>
      <c r="E68" s="639">
        <v>3</v>
      </c>
      <c r="F68" s="639" t="s">
        <v>140</v>
      </c>
      <c r="G68" s="319"/>
      <c r="H68" s="331"/>
    </row>
    <row r="69" spans="1:8" ht="17.7" customHeight="1">
      <c r="A69" s="554"/>
      <c r="B69" s="1490" t="s">
        <v>145</v>
      </c>
      <c r="C69" s="1490"/>
      <c r="D69" s="1490"/>
      <c r="E69" s="639">
        <v>0</v>
      </c>
      <c r="F69" s="639" t="s">
        <v>140</v>
      </c>
      <c r="G69" s="319"/>
      <c r="H69" s="331"/>
    </row>
    <row r="70" spans="1:8" ht="17.7" customHeight="1">
      <c r="A70" s="554"/>
      <c r="B70" s="1490" t="s">
        <v>144</v>
      </c>
      <c r="C70" s="1490"/>
      <c r="D70" s="1490"/>
      <c r="E70" s="639">
        <v>0</v>
      </c>
      <c r="F70" s="639" t="s">
        <v>140</v>
      </c>
      <c r="G70" s="319"/>
      <c r="H70" s="331"/>
    </row>
    <row r="71" spans="1:8" ht="17.7" customHeight="1">
      <c r="A71" s="554"/>
      <c r="B71" s="1490" t="s">
        <v>143</v>
      </c>
      <c r="C71" s="1490"/>
      <c r="D71" s="1490"/>
      <c r="E71" s="639">
        <v>2</v>
      </c>
      <c r="F71" s="639" t="s">
        <v>140</v>
      </c>
      <c r="G71" s="319"/>
      <c r="H71" s="331"/>
    </row>
    <row r="72" spans="1:8" ht="31.2" customHeight="1">
      <c r="A72" s="1433" t="s">
        <v>142</v>
      </c>
      <c r="B72" s="1433"/>
      <c r="C72" s="1433"/>
      <c r="D72" s="1433"/>
      <c r="E72" s="639">
        <v>0</v>
      </c>
      <c r="F72" s="639" t="s">
        <v>140</v>
      </c>
      <c r="G72" s="642">
        <v>0</v>
      </c>
      <c r="H72" s="639" t="s">
        <v>139</v>
      </c>
    </row>
    <row r="73" spans="1:8" ht="17.7" customHeight="1">
      <c r="A73" s="1490" t="s">
        <v>141</v>
      </c>
      <c r="B73" s="1490"/>
      <c r="C73" s="1490"/>
      <c r="D73" s="1490"/>
      <c r="E73" s="639">
        <f>G73*25</f>
        <v>46</v>
      </c>
      <c r="F73" s="639" t="s">
        <v>140</v>
      </c>
      <c r="G73" s="642">
        <f>D6-G72-G65</f>
        <v>1.84</v>
      </c>
      <c r="H73" s="639" t="s">
        <v>139</v>
      </c>
    </row>
    <row r="74" spans="1:8" ht="10.199999999999999" customHeight="1"/>
    <row r="77" spans="1:8">
      <c r="A77" s="312" t="s">
        <v>138</v>
      </c>
    </row>
    <row r="78" spans="1:8" ht="16.2">
      <c r="A78" s="1479" t="s">
        <v>137</v>
      </c>
      <c r="B78" s="1479"/>
      <c r="C78" s="1479"/>
      <c r="D78" s="1479"/>
      <c r="E78" s="1479"/>
      <c r="F78" s="1479"/>
      <c r="G78" s="1479"/>
      <c r="H78" s="1479"/>
    </row>
    <row r="79" spans="1:8">
      <c r="A79" s="312" t="s">
        <v>136</v>
      </c>
    </row>
    <row r="81" spans="1:8">
      <c r="A81" s="1480" t="s">
        <v>135</v>
      </c>
      <c r="B81" s="1480"/>
      <c r="C81" s="1480"/>
      <c r="D81" s="1480"/>
      <c r="E81" s="1480"/>
      <c r="F81" s="1480"/>
      <c r="G81" s="1480"/>
      <c r="H81" s="1480"/>
    </row>
    <row r="82" spans="1:8">
      <c r="A82" s="1480"/>
      <c r="B82" s="1480"/>
      <c r="C82" s="1480"/>
      <c r="D82" s="1480"/>
      <c r="E82" s="1480"/>
      <c r="F82" s="1480"/>
      <c r="G82" s="1480"/>
      <c r="H82" s="1480"/>
    </row>
    <row r="83" spans="1:8">
      <c r="A83" s="1480"/>
      <c r="B83" s="1480"/>
      <c r="C83" s="1480"/>
      <c r="D83" s="1480"/>
      <c r="E83" s="1480"/>
      <c r="F83" s="1480"/>
      <c r="G83" s="1480"/>
      <c r="H83" s="1480"/>
    </row>
  </sheetData>
  <mergeCells count="80">
    <mergeCell ref="A2:H2"/>
    <mergeCell ref="A5:H5"/>
    <mergeCell ref="A6:C6"/>
    <mergeCell ref="D6:H6"/>
    <mergeCell ref="A7:C7"/>
    <mergeCell ref="D7:H7"/>
    <mergeCell ref="A14:D14"/>
    <mergeCell ref="E14:H14"/>
    <mergeCell ref="A78:H78"/>
    <mergeCell ref="A81:H83"/>
    <mergeCell ref="A12:H12"/>
    <mergeCell ref="B25:F25"/>
    <mergeCell ref="B29:F29"/>
    <mergeCell ref="A27:H27"/>
    <mergeCell ref="B28:F28"/>
    <mergeCell ref="A15:D15"/>
    <mergeCell ref="E15:H15"/>
    <mergeCell ref="A16:D16"/>
    <mergeCell ref="E16:H16"/>
    <mergeCell ref="A18:H18"/>
    <mergeCell ref="A19:B19"/>
    <mergeCell ref="C19:H19"/>
    <mergeCell ref="D8:H8"/>
    <mergeCell ref="A9:C9"/>
    <mergeCell ref="D9:H9"/>
    <mergeCell ref="A11:H11"/>
    <mergeCell ref="A13:D13"/>
    <mergeCell ref="E13:H13"/>
    <mergeCell ref="A8:C8"/>
    <mergeCell ref="A21:D21"/>
    <mergeCell ref="A22:A23"/>
    <mergeCell ref="B22:F23"/>
    <mergeCell ref="G22:H22"/>
    <mergeCell ref="A24:H24"/>
    <mergeCell ref="A31:H31"/>
    <mergeCell ref="B26:F26"/>
    <mergeCell ref="A35:F35"/>
    <mergeCell ref="A36:A41"/>
    <mergeCell ref="B36:H36"/>
    <mergeCell ref="B41:H41"/>
    <mergeCell ref="B37:H37"/>
    <mergeCell ref="B38:H38"/>
    <mergeCell ref="B39:H39"/>
    <mergeCell ref="B32:F32"/>
    <mergeCell ref="B30:F30"/>
    <mergeCell ref="B40:H40"/>
    <mergeCell ref="A42:C42"/>
    <mergeCell ref="D42:H42"/>
    <mergeCell ref="A43:C43"/>
    <mergeCell ref="A44:F44"/>
    <mergeCell ref="B48:H48"/>
    <mergeCell ref="B47:H47"/>
    <mergeCell ref="B46:H46"/>
    <mergeCell ref="B45:H45"/>
    <mergeCell ref="D43:H43"/>
    <mergeCell ref="A45:A49"/>
    <mergeCell ref="B49:H49"/>
    <mergeCell ref="A73:D73"/>
    <mergeCell ref="A65:D65"/>
    <mergeCell ref="B66:D66"/>
    <mergeCell ref="B67:D67"/>
    <mergeCell ref="B68:D68"/>
    <mergeCell ref="B69:D69"/>
    <mergeCell ref="B70:D70"/>
    <mergeCell ref="B71:D71"/>
    <mergeCell ref="A72:D72"/>
    <mergeCell ref="A64:F64"/>
    <mergeCell ref="A50:C50"/>
    <mergeCell ref="D50:H50"/>
    <mergeCell ref="A51:C51"/>
    <mergeCell ref="A54:B56"/>
    <mergeCell ref="C54:H54"/>
    <mergeCell ref="C56:H56"/>
    <mergeCell ref="C55:H55"/>
    <mergeCell ref="A57:B58"/>
    <mergeCell ref="C57:H57"/>
    <mergeCell ref="C58:H58"/>
    <mergeCell ref="A61:F61"/>
    <mergeCell ref="A62:F62"/>
    <mergeCell ref="D51:H51"/>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Normal="100" zoomScaleSheetLayoutView="130"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82</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1620</v>
      </c>
      <c r="E7" s="1192"/>
      <c r="F7" s="1192"/>
      <c r="G7" s="1192"/>
      <c r="H7" s="1193"/>
    </row>
    <row r="8" spans="1:8" s="423" customFormat="1" ht="17.399999999999999" customHeight="1">
      <c r="A8" s="890" t="s">
        <v>13</v>
      </c>
      <c r="B8" s="1191"/>
      <c r="C8" s="1191"/>
      <c r="D8" s="1195" t="s">
        <v>238</v>
      </c>
      <c r="E8" s="1195"/>
      <c r="F8" s="1195"/>
      <c r="G8" s="1195"/>
      <c r="H8" s="1196"/>
    </row>
    <row r="9" spans="1:8" s="423" customFormat="1" ht="17.399999999999999" customHeight="1">
      <c r="A9" s="890" t="s">
        <v>189</v>
      </c>
      <c r="B9" s="1191"/>
      <c r="C9" s="1191"/>
      <c r="D9" s="1195" t="s">
        <v>2804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1483</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8.75" customHeight="1">
      <c r="A19" s="892" t="s">
        <v>178</v>
      </c>
      <c r="B19" s="892"/>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4.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35.25" customHeight="1">
      <c r="A25" s="567" t="s">
        <v>1775</v>
      </c>
      <c r="B25" s="932" t="s">
        <v>1774</v>
      </c>
      <c r="C25" s="932"/>
      <c r="D25" s="932"/>
      <c r="E25" s="932"/>
      <c r="F25" s="932"/>
      <c r="G25" s="501" t="s">
        <v>168</v>
      </c>
      <c r="H25" s="431" t="s">
        <v>162</v>
      </c>
    </row>
    <row r="26" spans="1:8" s="423" customFormat="1" ht="29.25" customHeight="1">
      <c r="A26" s="567" t="s">
        <v>1773</v>
      </c>
      <c r="B26" s="932" t="s">
        <v>1772</v>
      </c>
      <c r="C26" s="932"/>
      <c r="D26" s="932"/>
      <c r="E26" s="932"/>
      <c r="F26" s="932"/>
      <c r="G26" s="501" t="s">
        <v>559</v>
      </c>
      <c r="H26" s="431" t="s">
        <v>162</v>
      </c>
    </row>
    <row r="27" spans="1:8" s="423" customFormat="1" ht="17.850000000000001" customHeight="1">
      <c r="A27" s="977" t="s">
        <v>167</v>
      </c>
      <c r="B27" s="934"/>
      <c r="C27" s="934"/>
      <c r="D27" s="934"/>
      <c r="E27" s="934"/>
      <c r="F27" s="934"/>
      <c r="G27" s="934"/>
      <c r="H27" s="935"/>
    </row>
    <row r="28" spans="1:8" s="423" customFormat="1" ht="39" customHeight="1">
      <c r="A28" s="567" t="s">
        <v>1771</v>
      </c>
      <c r="B28" s="932" t="s">
        <v>1770</v>
      </c>
      <c r="C28" s="932"/>
      <c r="D28" s="932"/>
      <c r="E28" s="932"/>
      <c r="F28" s="932"/>
      <c r="G28" s="501" t="s">
        <v>278</v>
      </c>
      <c r="H28" s="431" t="s">
        <v>162</v>
      </c>
    </row>
    <row r="29" spans="1:8" s="423" customFormat="1" ht="70.5" customHeight="1">
      <c r="A29" s="567" t="s">
        <v>1769</v>
      </c>
      <c r="B29" s="932" t="s">
        <v>1768</v>
      </c>
      <c r="C29" s="932"/>
      <c r="D29" s="932"/>
      <c r="E29" s="932"/>
      <c r="F29" s="932"/>
      <c r="G29" s="501" t="s">
        <v>229</v>
      </c>
      <c r="H29" s="431" t="s">
        <v>162</v>
      </c>
    </row>
    <row r="30" spans="1:8" s="423" customFormat="1" ht="17.850000000000001" customHeight="1">
      <c r="A30" s="977" t="s">
        <v>163</v>
      </c>
      <c r="B30" s="934"/>
      <c r="C30" s="934"/>
      <c r="D30" s="934"/>
      <c r="E30" s="934"/>
      <c r="F30" s="934"/>
      <c r="G30" s="934"/>
      <c r="H30" s="935"/>
    </row>
    <row r="31" spans="1:8" s="423" customFormat="1" ht="51" customHeight="1">
      <c r="A31" s="567" t="s">
        <v>1767</v>
      </c>
      <c r="B31" s="932" t="s">
        <v>2805</v>
      </c>
      <c r="C31" s="932"/>
      <c r="D31" s="932"/>
      <c r="E31" s="932"/>
      <c r="F31" s="932"/>
      <c r="G31" s="501" t="s">
        <v>2806</v>
      </c>
      <c r="H31" s="431" t="s">
        <v>162</v>
      </c>
    </row>
    <row r="32" spans="1:8" ht="10.199999999999999" customHeight="1">
      <c r="A32" s="299"/>
      <c r="B32" s="299"/>
      <c r="C32" s="299"/>
      <c r="D32" s="299"/>
      <c r="E32" s="299"/>
      <c r="F32" s="299"/>
      <c r="G32" s="299"/>
      <c r="H32" s="299"/>
    </row>
    <row r="33" spans="1:8" ht="15" customHeight="1">
      <c r="A33" s="300" t="s">
        <v>161</v>
      </c>
      <c r="B33" s="299"/>
      <c r="C33" s="299"/>
      <c r="D33" s="299"/>
      <c r="E33" s="299"/>
      <c r="F33" s="299"/>
      <c r="G33" s="299"/>
      <c r="H33" s="299"/>
    </row>
    <row r="34" spans="1:8" s="298" customFormat="1" ht="17.7" customHeight="1">
      <c r="A34" s="1414" t="s">
        <v>160</v>
      </c>
      <c r="B34" s="1414"/>
      <c r="C34" s="1414"/>
      <c r="D34" s="1414"/>
      <c r="E34" s="1414"/>
      <c r="F34" s="1414"/>
      <c r="G34" s="632">
        <v>9</v>
      </c>
      <c r="H34" s="539" t="s">
        <v>140</v>
      </c>
    </row>
    <row r="35" spans="1:8" ht="17.25" customHeight="1">
      <c r="A35" s="1415" t="s">
        <v>158</v>
      </c>
      <c r="B35" s="1470" t="s">
        <v>1765</v>
      </c>
      <c r="C35" s="1470"/>
      <c r="D35" s="1470"/>
      <c r="E35" s="1470"/>
      <c r="F35" s="1470"/>
      <c r="G35" s="1470"/>
      <c r="H35" s="1471"/>
    </row>
    <row r="36" spans="1:8" ht="17.25" customHeight="1">
      <c r="A36" s="1416"/>
      <c r="B36" s="1466" t="s">
        <v>1764</v>
      </c>
      <c r="C36" s="1466"/>
      <c r="D36" s="1466"/>
      <c r="E36" s="1466"/>
      <c r="F36" s="1466"/>
      <c r="G36" s="1466"/>
      <c r="H36" s="1417"/>
    </row>
    <row r="37" spans="1:8" ht="17.25" customHeight="1">
      <c r="A37" s="1416"/>
      <c r="B37" s="1466" t="s">
        <v>1763</v>
      </c>
      <c r="C37" s="1466"/>
      <c r="D37" s="1466"/>
      <c r="E37" s="1466"/>
      <c r="F37" s="1466"/>
      <c r="G37" s="1466"/>
      <c r="H37" s="1417"/>
    </row>
    <row r="38" spans="1:8" ht="17.25" customHeight="1">
      <c r="A38" s="1416"/>
      <c r="B38" s="1466" t="s">
        <v>1762</v>
      </c>
      <c r="C38" s="1466"/>
      <c r="D38" s="1466"/>
      <c r="E38" s="1466"/>
      <c r="F38" s="1466"/>
      <c r="G38" s="1466"/>
      <c r="H38" s="1417"/>
    </row>
    <row r="39" spans="1:8" ht="17.25" customHeight="1">
      <c r="A39" s="1416"/>
      <c r="B39" s="1466" t="s">
        <v>1761</v>
      </c>
      <c r="C39" s="1466"/>
      <c r="D39" s="1466"/>
      <c r="E39" s="1466"/>
      <c r="F39" s="1466"/>
      <c r="G39" s="1466"/>
      <c r="H39" s="1417"/>
    </row>
    <row r="40" spans="1:8" ht="17.25" customHeight="1">
      <c r="A40" s="1416"/>
      <c r="B40" s="1466" t="s">
        <v>1760</v>
      </c>
      <c r="C40" s="1466"/>
      <c r="D40" s="1466"/>
      <c r="E40" s="1466"/>
      <c r="F40" s="1466"/>
      <c r="G40" s="1466"/>
      <c r="H40" s="1417"/>
    </row>
    <row r="41" spans="1:8" ht="17.25" customHeight="1">
      <c r="A41" s="1416"/>
      <c r="B41" s="1417" t="s">
        <v>1759</v>
      </c>
      <c r="C41" s="1418"/>
      <c r="D41" s="1418"/>
      <c r="E41" s="1418"/>
      <c r="F41" s="1418"/>
      <c r="G41" s="1418"/>
      <c r="H41" s="1418"/>
    </row>
    <row r="42" spans="1:8" ht="17.25" customHeight="1">
      <c r="A42" s="1416"/>
      <c r="B42" s="1417" t="s">
        <v>1745</v>
      </c>
      <c r="C42" s="1418"/>
      <c r="D42" s="1418"/>
      <c r="E42" s="1418"/>
      <c r="F42" s="1418"/>
      <c r="G42" s="1418"/>
      <c r="H42" s="1418"/>
    </row>
    <row r="43" spans="1:8" ht="17.25" customHeight="1">
      <c r="A43" s="1416"/>
      <c r="B43" s="1417" t="s">
        <v>1758</v>
      </c>
      <c r="C43" s="1418"/>
      <c r="D43" s="1418"/>
      <c r="E43" s="1418"/>
      <c r="F43" s="1418"/>
      <c r="G43" s="1418"/>
      <c r="H43" s="1418"/>
    </row>
    <row r="44" spans="1:8" ht="17.25" customHeight="1">
      <c r="A44" s="1427"/>
      <c r="B44" s="1466" t="s">
        <v>1757</v>
      </c>
      <c r="C44" s="1466"/>
      <c r="D44" s="1466"/>
      <c r="E44" s="1466"/>
      <c r="F44" s="1466"/>
      <c r="G44" s="1466"/>
      <c r="H44" s="1417"/>
    </row>
    <row r="45" spans="1:8">
      <c r="A45" s="1419" t="s">
        <v>157</v>
      </c>
      <c r="B45" s="1420"/>
      <c r="C45" s="1420"/>
      <c r="D45" s="1420" t="s">
        <v>1756</v>
      </c>
      <c r="E45" s="1420"/>
      <c r="F45" s="1420"/>
      <c r="G45" s="1420"/>
      <c r="H45" s="1478"/>
    </row>
    <row r="46" spans="1:8" ht="42.75" customHeight="1">
      <c r="A46" s="1423" t="s">
        <v>156</v>
      </c>
      <c r="B46" s="1424"/>
      <c r="C46" s="1424"/>
      <c r="D46" s="1424" t="s">
        <v>1755</v>
      </c>
      <c r="E46" s="1424"/>
      <c r="F46" s="1424"/>
      <c r="G46" s="1424"/>
      <c r="H46" s="1428"/>
    </row>
    <row r="47" spans="1:8" s="298" customFormat="1" ht="17.7" customHeight="1">
      <c r="A47" s="1414" t="s">
        <v>213</v>
      </c>
      <c r="B47" s="1414"/>
      <c r="C47" s="1414"/>
      <c r="D47" s="1414"/>
      <c r="E47" s="1414"/>
      <c r="F47" s="1414"/>
      <c r="G47" s="632">
        <v>11</v>
      </c>
      <c r="H47" s="539" t="s">
        <v>140</v>
      </c>
    </row>
    <row r="48" spans="1:8" ht="17.25" customHeight="1">
      <c r="A48" s="1415" t="s">
        <v>158</v>
      </c>
      <c r="B48" s="1636" t="s">
        <v>1754</v>
      </c>
      <c r="C48" s="1636"/>
      <c r="D48" s="1636"/>
      <c r="E48" s="1636"/>
      <c r="F48" s="1636"/>
      <c r="G48" s="1636"/>
      <c r="H48" s="1637"/>
    </row>
    <row r="49" spans="1:8" ht="17.25" customHeight="1">
      <c r="A49" s="1416"/>
      <c r="B49" s="1428" t="s">
        <v>1753</v>
      </c>
      <c r="C49" s="1638"/>
      <c r="D49" s="1638"/>
      <c r="E49" s="1638"/>
      <c r="F49" s="1638"/>
      <c r="G49" s="1638"/>
      <c r="H49" s="1638"/>
    </row>
    <row r="50" spans="1:8" ht="17.25" customHeight="1">
      <c r="A50" s="1416"/>
      <c r="B50" s="1428" t="s">
        <v>1752</v>
      </c>
      <c r="C50" s="1638"/>
      <c r="D50" s="1638"/>
      <c r="E50" s="1638"/>
      <c r="F50" s="1638"/>
      <c r="G50" s="1638"/>
      <c r="H50" s="1638"/>
    </row>
    <row r="51" spans="1:8" ht="17.25" customHeight="1">
      <c r="A51" s="1416"/>
      <c r="B51" s="1424" t="s">
        <v>1751</v>
      </c>
      <c r="C51" s="1424"/>
      <c r="D51" s="1424"/>
      <c r="E51" s="1424"/>
      <c r="F51" s="1424"/>
      <c r="G51" s="1424"/>
      <c r="H51" s="1428"/>
    </row>
    <row r="52" spans="1:8" ht="17.25" customHeight="1">
      <c r="A52" s="1427"/>
      <c r="B52" s="1456" t="s">
        <v>1750</v>
      </c>
      <c r="C52" s="1456"/>
      <c r="D52" s="1456"/>
      <c r="E52" s="1456"/>
      <c r="F52" s="1456"/>
      <c r="G52" s="1456"/>
      <c r="H52" s="1457"/>
    </row>
    <row r="53" spans="1:8">
      <c r="A53" s="1419" t="s">
        <v>157</v>
      </c>
      <c r="B53" s="1420"/>
      <c r="C53" s="1420"/>
      <c r="D53" s="1420" t="s">
        <v>1749</v>
      </c>
      <c r="E53" s="1420"/>
      <c r="F53" s="1420"/>
      <c r="G53" s="1420"/>
      <c r="H53" s="1478"/>
    </row>
    <row r="54" spans="1:8" ht="40.5" customHeight="1">
      <c r="A54" s="1423" t="s">
        <v>156</v>
      </c>
      <c r="B54" s="1424"/>
      <c r="C54" s="1424"/>
      <c r="D54" s="1424" t="s">
        <v>1748</v>
      </c>
      <c r="E54" s="1424"/>
      <c r="F54" s="1424"/>
      <c r="G54" s="1424"/>
      <c r="H54" s="1428"/>
    </row>
    <row r="55" spans="1:8" s="298" customFormat="1" ht="17.7" customHeight="1">
      <c r="A55" s="1414" t="s">
        <v>159</v>
      </c>
      <c r="B55" s="1414"/>
      <c r="C55" s="1414"/>
      <c r="D55" s="1414"/>
      <c r="E55" s="1414"/>
      <c r="F55" s="1414"/>
      <c r="G55" s="632">
        <v>10</v>
      </c>
      <c r="H55" s="539" t="s">
        <v>140</v>
      </c>
    </row>
    <row r="56" spans="1:8" ht="17.25" customHeight="1">
      <c r="A56" s="1415" t="s">
        <v>158</v>
      </c>
      <c r="B56" s="1417" t="s">
        <v>1747</v>
      </c>
      <c r="C56" s="1418"/>
      <c r="D56" s="1418"/>
      <c r="E56" s="1418"/>
      <c r="F56" s="1418"/>
      <c r="G56" s="1418"/>
      <c r="H56" s="1418"/>
    </row>
    <row r="57" spans="1:8" ht="17.25" customHeight="1">
      <c r="A57" s="1416"/>
      <c r="B57" s="1417" t="s">
        <v>1746</v>
      </c>
      <c r="C57" s="1418"/>
      <c r="D57" s="1418"/>
      <c r="E57" s="1418"/>
      <c r="F57" s="1418"/>
      <c r="G57" s="1418"/>
      <c r="H57" s="1418"/>
    </row>
    <row r="58" spans="1:8" ht="17.25" customHeight="1">
      <c r="A58" s="1416"/>
      <c r="B58" s="1417" t="s">
        <v>1745</v>
      </c>
      <c r="C58" s="1418"/>
      <c r="D58" s="1418"/>
      <c r="E58" s="1418"/>
      <c r="F58" s="1418"/>
      <c r="G58" s="1418"/>
      <c r="H58" s="1418"/>
    </row>
    <row r="59" spans="1:8" ht="17.25" customHeight="1">
      <c r="A59" s="1416"/>
      <c r="B59" s="1417" t="s">
        <v>1744</v>
      </c>
      <c r="C59" s="1418"/>
      <c r="D59" s="1418"/>
      <c r="E59" s="1418"/>
      <c r="F59" s="1418"/>
      <c r="G59" s="1418"/>
      <c r="H59" s="1418"/>
    </row>
    <row r="60" spans="1:8" ht="17.25" customHeight="1">
      <c r="A60" s="1416"/>
      <c r="B60" s="1417" t="s">
        <v>1743</v>
      </c>
      <c r="C60" s="1418"/>
      <c r="D60" s="1418"/>
      <c r="E60" s="1418"/>
      <c r="F60" s="1418"/>
      <c r="G60" s="1418"/>
      <c r="H60" s="1418"/>
    </row>
    <row r="61" spans="1:8" ht="17.25" customHeight="1">
      <c r="A61" s="1416"/>
      <c r="B61" s="1417" t="s">
        <v>1742</v>
      </c>
      <c r="C61" s="1418"/>
      <c r="D61" s="1418"/>
      <c r="E61" s="1418"/>
      <c r="F61" s="1418"/>
      <c r="G61" s="1418"/>
      <c r="H61" s="1418"/>
    </row>
    <row r="62" spans="1:8" ht="17.25" customHeight="1">
      <c r="A62" s="1416"/>
      <c r="B62" s="1417" t="s">
        <v>1741</v>
      </c>
      <c r="C62" s="1418"/>
      <c r="D62" s="1418"/>
      <c r="E62" s="1418"/>
      <c r="F62" s="1418"/>
      <c r="G62" s="1418"/>
      <c r="H62" s="1418"/>
    </row>
    <row r="63" spans="1:8">
      <c r="A63" s="1419" t="s">
        <v>157</v>
      </c>
      <c r="B63" s="1420"/>
      <c r="C63" s="1420"/>
      <c r="D63" s="1420" t="s">
        <v>1740</v>
      </c>
      <c r="E63" s="1420"/>
      <c r="F63" s="1420"/>
      <c r="G63" s="1420"/>
      <c r="H63" s="1478"/>
    </row>
    <row r="64" spans="1:8" ht="34.5" customHeight="1">
      <c r="A64" s="1423" t="s">
        <v>156</v>
      </c>
      <c r="B64" s="1424"/>
      <c r="C64" s="1424"/>
      <c r="D64" s="1424" t="s">
        <v>1739</v>
      </c>
      <c r="E64" s="1424"/>
      <c r="F64" s="1424"/>
      <c r="G64" s="1424"/>
      <c r="H64" s="1428"/>
    </row>
    <row r="65" spans="1:8" ht="10.199999999999999" customHeight="1">
      <c r="A65" s="299"/>
      <c r="B65" s="299"/>
      <c r="C65" s="299"/>
      <c r="D65" s="299"/>
      <c r="E65" s="299"/>
      <c r="F65" s="299"/>
      <c r="G65" s="299"/>
      <c r="H65" s="299"/>
    </row>
    <row r="66" spans="1:8" ht="15" customHeight="1">
      <c r="A66" s="300" t="s">
        <v>155</v>
      </c>
      <c r="B66" s="299"/>
      <c r="C66" s="299"/>
      <c r="D66" s="299"/>
      <c r="E66" s="299"/>
      <c r="F66" s="299"/>
      <c r="G66" s="299"/>
      <c r="H66" s="299"/>
    </row>
    <row r="67" spans="1:8" ht="34.5" customHeight="1">
      <c r="A67" s="1429" t="s">
        <v>154</v>
      </c>
      <c r="B67" s="1431"/>
      <c r="C67" s="1417" t="s">
        <v>1738</v>
      </c>
      <c r="D67" s="1418"/>
      <c r="E67" s="1418"/>
      <c r="F67" s="1418"/>
      <c r="G67" s="1418"/>
      <c r="H67" s="1418"/>
    </row>
    <row r="68" spans="1:8" ht="27" customHeight="1">
      <c r="A68" s="1429"/>
      <c r="B68" s="1431"/>
      <c r="C68" s="1466" t="s">
        <v>1737</v>
      </c>
      <c r="D68" s="1466"/>
      <c r="E68" s="1466"/>
      <c r="F68" s="1466"/>
      <c r="G68" s="1466"/>
      <c r="H68" s="1417"/>
    </row>
    <row r="69" spans="1:8" ht="51.75" customHeight="1">
      <c r="A69" s="1436" t="s">
        <v>153</v>
      </c>
      <c r="B69" s="1437"/>
      <c r="C69" s="1466" t="s">
        <v>1736</v>
      </c>
      <c r="D69" s="1466"/>
      <c r="E69" s="1466"/>
      <c r="F69" s="1466"/>
      <c r="G69" s="1466"/>
      <c r="H69" s="1417"/>
    </row>
    <row r="70" spans="1:8" ht="37.5" customHeight="1">
      <c r="A70" s="1438"/>
      <c r="B70" s="1439"/>
      <c r="C70" s="1466" t="s">
        <v>1735</v>
      </c>
      <c r="D70" s="1466"/>
      <c r="E70" s="1466"/>
      <c r="F70" s="1466"/>
      <c r="G70" s="1466"/>
      <c r="H70" s="1417"/>
    </row>
    <row r="71" spans="1:8" ht="10.199999999999999" customHeight="1">
      <c r="A71" s="299"/>
      <c r="B71" s="299"/>
      <c r="C71" s="299"/>
      <c r="D71" s="299"/>
      <c r="E71" s="299"/>
      <c r="F71" s="299"/>
      <c r="G71" s="299"/>
      <c r="H71" s="299"/>
    </row>
    <row r="72" spans="1:8" ht="15" customHeight="1">
      <c r="A72" s="300" t="s">
        <v>152</v>
      </c>
      <c r="B72" s="300"/>
      <c r="C72" s="300"/>
      <c r="D72" s="300"/>
      <c r="E72" s="300"/>
      <c r="F72" s="300"/>
      <c r="G72" s="299"/>
      <c r="H72" s="299"/>
    </row>
    <row r="73" spans="1:8" ht="16.2">
      <c r="A73" s="1429" t="s">
        <v>151</v>
      </c>
      <c r="B73" s="1429"/>
      <c r="C73" s="1429"/>
      <c r="D73" s="1429"/>
      <c r="E73" s="1429"/>
      <c r="F73" s="1429"/>
      <c r="G73" s="297">
        <v>4</v>
      </c>
      <c r="H73" s="291" t="s">
        <v>139</v>
      </c>
    </row>
    <row r="74" spans="1:8" ht="16.2">
      <c r="A74" s="1429" t="s">
        <v>150</v>
      </c>
      <c r="B74" s="1429"/>
      <c r="C74" s="1429"/>
      <c r="D74" s="1429"/>
      <c r="E74" s="1429"/>
      <c r="F74" s="1429"/>
      <c r="G74" s="297">
        <v>0</v>
      </c>
      <c r="H74" s="291" t="s">
        <v>139</v>
      </c>
    </row>
    <row r="75" spans="1:8">
      <c r="A75" s="538"/>
      <c r="B75" s="538"/>
      <c r="C75" s="538"/>
      <c r="D75" s="538"/>
      <c r="E75" s="538"/>
      <c r="F75" s="538"/>
      <c r="G75" s="295"/>
      <c r="H75" s="291"/>
    </row>
    <row r="76" spans="1:8">
      <c r="A76" s="1430" t="s">
        <v>149</v>
      </c>
      <c r="B76" s="1430"/>
      <c r="C76" s="1430"/>
      <c r="D76" s="1430"/>
      <c r="E76" s="1430"/>
      <c r="F76" s="1430"/>
      <c r="G76" s="296"/>
      <c r="H76" s="295"/>
    </row>
    <row r="77" spans="1:8" ht="17.7" customHeight="1">
      <c r="A77" s="1418" t="s">
        <v>148</v>
      </c>
      <c r="B77" s="1418"/>
      <c r="C77" s="1418"/>
      <c r="D77" s="1418"/>
      <c r="E77" s="291">
        <f>SUM(E78:E83)</f>
        <v>34</v>
      </c>
      <c r="F77" s="291" t="s">
        <v>140</v>
      </c>
      <c r="G77" s="292">
        <f>E77/25</f>
        <v>1.36</v>
      </c>
      <c r="H77" s="291" t="s">
        <v>139</v>
      </c>
    </row>
    <row r="78" spans="1:8" ht="17.7" customHeight="1">
      <c r="A78" s="299" t="s">
        <v>12</v>
      </c>
      <c r="B78" s="1429" t="s">
        <v>14</v>
      </c>
      <c r="C78" s="1429"/>
      <c r="D78" s="1429"/>
      <c r="E78" s="291">
        <v>9</v>
      </c>
      <c r="F78" s="291" t="s">
        <v>140</v>
      </c>
      <c r="G78" s="303"/>
      <c r="H78" s="337"/>
    </row>
    <row r="79" spans="1:8" ht="17.7" customHeight="1">
      <c r="A79" s="299"/>
      <c r="B79" s="1429" t="s">
        <v>147</v>
      </c>
      <c r="C79" s="1429"/>
      <c r="D79" s="1429"/>
      <c r="E79" s="291">
        <v>21</v>
      </c>
      <c r="F79" s="291" t="s">
        <v>140</v>
      </c>
      <c r="G79" s="303"/>
      <c r="H79" s="337"/>
    </row>
    <row r="80" spans="1:8" ht="17.7" customHeight="1">
      <c r="A80" s="299"/>
      <c r="B80" s="1429" t="s">
        <v>146</v>
      </c>
      <c r="C80" s="1429"/>
      <c r="D80" s="1429"/>
      <c r="E80" s="291">
        <v>2</v>
      </c>
      <c r="F80" s="291" t="s">
        <v>140</v>
      </c>
      <c r="G80" s="303"/>
      <c r="H80" s="337"/>
    </row>
    <row r="81" spans="1:8" ht="17.7" customHeight="1">
      <c r="A81" s="299"/>
      <c r="B81" s="1429" t="s">
        <v>145</v>
      </c>
      <c r="C81" s="1429"/>
      <c r="D81" s="1429"/>
      <c r="E81" s="291">
        <v>0</v>
      </c>
      <c r="F81" s="291" t="s">
        <v>140</v>
      </c>
      <c r="G81" s="303"/>
      <c r="H81" s="337"/>
    </row>
    <row r="82" spans="1:8" ht="17.7" customHeight="1">
      <c r="A82" s="299"/>
      <c r="B82" s="1429" t="s">
        <v>144</v>
      </c>
      <c r="C82" s="1429"/>
      <c r="D82" s="1429"/>
      <c r="E82" s="291">
        <v>0</v>
      </c>
      <c r="F82" s="291" t="s">
        <v>140</v>
      </c>
      <c r="G82" s="303"/>
      <c r="H82" s="337"/>
    </row>
    <row r="83" spans="1:8" ht="17.7" customHeight="1">
      <c r="A83" s="299"/>
      <c r="B83" s="1429" t="s">
        <v>143</v>
      </c>
      <c r="C83" s="1429"/>
      <c r="D83" s="1429"/>
      <c r="E83" s="291">
        <v>2</v>
      </c>
      <c r="F83" s="291" t="s">
        <v>140</v>
      </c>
      <c r="G83" s="303"/>
      <c r="H83" s="337"/>
    </row>
    <row r="84" spans="1:8" ht="31.2" customHeight="1">
      <c r="A84" s="1418" t="s">
        <v>142</v>
      </c>
      <c r="B84" s="1418"/>
      <c r="C84" s="1418"/>
      <c r="D84" s="1418"/>
      <c r="E84" s="291">
        <v>0</v>
      </c>
      <c r="F84" s="291" t="s">
        <v>140</v>
      </c>
      <c r="G84" s="292">
        <v>0</v>
      </c>
      <c r="H84" s="291" t="s">
        <v>139</v>
      </c>
    </row>
    <row r="85" spans="1:8" ht="17.7" customHeight="1">
      <c r="A85" s="1429" t="s">
        <v>141</v>
      </c>
      <c r="B85" s="1429"/>
      <c r="C85" s="1429"/>
      <c r="D85" s="1429"/>
      <c r="E85" s="291">
        <f>G85*25</f>
        <v>65.999999999999986</v>
      </c>
      <c r="F85" s="291" t="s">
        <v>140</v>
      </c>
      <c r="G85" s="292">
        <f>D6-G84-G77</f>
        <v>2.6399999999999997</v>
      </c>
      <c r="H85" s="291" t="s">
        <v>139</v>
      </c>
    </row>
    <row r="86" spans="1:8" ht="10.199999999999999" customHeight="1"/>
    <row r="89" spans="1:8">
      <c r="A89" s="290" t="s">
        <v>138</v>
      </c>
    </row>
    <row r="90" spans="1:8" ht="16.2">
      <c r="A90" s="1410" t="s">
        <v>137</v>
      </c>
      <c r="B90" s="1410"/>
      <c r="C90" s="1410"/>
      <c r="D90" s="1410"/>
      <c r="E90" s="1410"/>
      <c r="F90" s="1410"/>
      <c r="G90" s="1410"/>
      <c r="H90" s="1410"/>
    </row>
    <row r="91" spans="1:8">
      <c r="A91" s="290" t="s">
        <v>136</v>
      </c>
    </row>
    <row r="93" spans="1:8">
      <c r="A93" s="1411" t="s">
        <v>135</v>
      </c>
      <c r="B93" s="1411"/>
      <c r="C93" s="1411"/>
      <c r="D93" s="1411"/>
      <c r="E93" s="1411"/>
      <c r="F93" s="1411"/>
      <c r="G93" s="1411"/>
      <c r="H93" s="1411"/>
    </row>
    <row r="94" spans="1:8">
      <c r="A94" s="1411"/>
      <c r="B94" s="1411"/>
      <c r="C94" s="1411"/>
      <c r="D94" s="1411"/>
      <c r="E94" s="1411"/>
      <c r="F94" s="1411"/>
      <c r="G94" s="1411"/>
      <c r="H94" s="1411"/>
    </row>
    <row r="95" spans="1:8">
      <c r="A95" s="1411"/>
      <c r="B95" s="1411"/>
      <c r="C95" s="1411"/>
      <c r="D95" s="1411"/>
      <c r="E95" s="1411"/>
      <c r="F95" s="1411"/>
      <c r="G95" s="1411"/>
      <c r="H95" s="1411"/>
    </row>
  </sheetData>
  <mergeCells count="95">
    <mergeCell ref="A2:H2"/>
    <mergeCell ref="A5:H5"/>
    <mergeCell ref="A6:C6"/>
    <mergeCell ref="D6:H6"/>
    <mergeCell ref="A7:C7"/>
    <mergeCell ref="D7:H7"/>
    <mergeCell ref="A90:H90"/>
    <mergeCell ref="A93:H95"/>
    <mergeCell ref="A12:H12"/>
    <mergeCell ref="B25:F25"/>
    <mergeCell ref="B29:F29"/>
    <mergeCell ref="A27:H27"/>
    <mergeCell ref="B28:F28"/>
    <mergeCell ref="A15:D15"/>
    <mergeCell ref="A30:H30"/>
    <mergeCell ref="B26:F26"/>
    <mergeCell ref="E15:H15"/>
    <mergeCell ref="A16:D16"/>
    <mergeCell ref="E16:H16"/>
    <mergeCell ref="A18:H18"/>
    <mergeCell ref="A19:B19"/>
    <mergeCell ref="C19:H19"/>
    <mergeCell ref="D8:H8"/>
    <mergeCell ref="A9:C9"/>
    <mergeCell ref="D9:H9"/>
    <mergeCell ref="A11:H11"/>
    <mergeCell ref="A13:D13"/>
    <mergeCell ref="E13:H13"/>
    <mergeCell ref="A8:C8"/>
    <mergeCell ref="A14:D14"/>
    <mergeCell ref="A21:D21"/>
    <mergeCell ref="A22:A23"/>
    <mergeCell ref="B22:F23"/>
    <mergeCell ref="G22:H22"/>
    <mergeCell ref="E14:H14"/>
    <mergeCell ref="A24:H24"/>
    <mergeCell ref="A45:C45"/>
    <mergeCell ref="D45:H45"/>
    <mergeCell ref="A34:F34"/>
    <mergeCell ref="A35:A44"/>
    <mergeCell ref="B35:H35"/>
    <mergeCell ref="B40:H40"/>
    <mergeCell ref="B44:H44"/>
    <mergeCell ref="B36:H36"/>
    <mergeCell ref="B37:H37"/>
    <mergeCell ref="B38:H38"/>
    <mergeCell ref="B31:F31"/>
    <mergeCell ref="B39:H39"/>
    <mergeCell ref="B42:H42"/>
    <mergeCell ref="B43:H43"/>
    <mergeCell ref="B41:H41"/>
    <mergeCell ref="A46:C46"/>
    <mergeCell ref="A47:F47"/>
    <mergeCell ref="A48:A52"/>
    <mergeCell ref="B48:H48"/>
    <mergeCell ref="B51:H51"/>
    <mergeCell ref="B52:H52"/>
    <mergeCell ref="B50:H50"/>
    <mergeCell ref="B49:H49"/>
    <mergeCell ref="D46:H46"/>
    <mergeCell ref="A85:D85"/>
    <mergeCell ref="A77:D77"/>
    <mergeCell ref="B78:D78"/>
    <mergeCell ref="B79:D79"/>
    <mergeCell ref="B80:D80"/>
    <mergeCell ref="B81:D81"/>
    <mergeCell ref="B82:D82"/>
    <mergeCell ref="B83:D83"/>
    <mergeCell ref="A84:D84"/>
    <mergeCell ref="A76:F76"/>
    <mergeCell ref="A63:C63"/>
    <mergeCell ref="D63:H63"/>
    <mergeCell ref="A64:C64"/>
    <mergeCell ref="A67:B68"/>
    <mergeCell ref="C67:H67"/>
    <mergeCell ref="C68:H68"/>
    <mergeCell ref="A69:B70"/>
    <mergeCell ref="C69:H69"/>
    <mergeCell ref="C70:H70"/>
    <mergeCell ref="A73:F73"/>
    <mergeCell ref="A74:F74"/>
    <mergeCell ref="D64:H64"/>
    <mergeCell ref="B56:H56"/>
    <mergeCell ref="B61:H61"/>
    <mergeCell ref="B57:H57"/>
    <mergeCell ref="A53:C53"/>
    <mergeCell ref="D53:H53"/>
    <mergeCell ref="A54:C54"/>
    <mergeCell ref="A55:F55"/>
    <mergeCell ref="B59:H59"/>
    <mergeCell ref="B58:H58"/>
    <mergeCell ref="D54:H54"/>
    <mergeCell ref="A56:A62"/>
    <mergeCell ref="B60:H60"/>
    <mergeCell ref="B62:H62"/>
  </mergeCells>
  <pageMargins left="0.7" right="0.7" top="0.75" bottom="0.75" header="0.3" footer="0.3"/>
  <pageSetup paperSize="9" orientation="portrait" r:id="rId1"/>
  <rowBreaks count="1" manualBreakCount="1">
    <brk id="71"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Normal="100" zoomScaleSheetLayoutView="142" workbookViewId="0"/>
  </sheetViews>
  <sheetFormatPr defaultColWidth="8" defaultRowHeight="13.8"/>
  <cols>
    <col min="1" max="1" width="9.09765625" style="290" customWidth="1"/>
    <col min="2" max="2" width="9.59765625" style="290" customWidth="1"/>
    <col min="3" max="6" width="8" style="290" customWidth="1"/>
    <col min="7" max="7" width="10.3984375" style="290" customWidth="1"/>
    <col min="8" max="8" width="10.5" style="290" customWidth="1"/>
    <col min="9" max="9" width="8.19921875" style="290" customWidth="1"/>
    <col min="10" max="16384" width="8" style="290"/>
  </cols>
  <sheetData>
    <row r="1" spans="1:9" s="423" customFormat="1"/>
    <row r="2" spans="1:9" s="423" customFormat="1">
      <c r="A2" s="992" t="s">
        <v>192</v>
      </c>
      <c r="B2" s="992"/>
      <c r="C2" s="992"/>
      <c r="D2" s="992"/>
      <c r="E2" s="992"/>
      <c r="F2" s="992"/>
      <c r="G2" s="992"/>
      <c r="H2" s="992"/>
      <c r="I2" s="992"/>
    </row>
    <row r="3" spans="1:9" s="423" customFormat="1"/>
    <row r="4" spans="1:9" s="430" customFormat="1">
      <c r="A4" s="430" t="s">
        <v>191</v>
      </c>
    </row>
    <row r="5" spans="1:9" s="423" customFormat="1" ht="21.6" customHeight="1">
      <c r="A5" s="993" t="s">
        <v>83</v>
      </c>
      <c r="B5" s="993"/>
      <c r="C5" s="993"/>
      <c r="D5" s="993"/>
      <c r="E5" s="993"/>
      <c r="F5" s="993"/>
      <c r="G5" s="993"/>
      <c r="H5" s="993"/>
      <c r="I5" s="993"/>
    </row>
    <row r="6" spans="1:9" s="423" customFormat="1" ht="17.399999999999999" customHeight="1">
      <c r="A6" s="890" t="s">
        <v>10</v>
      </c>
      <c r="B6" s="1191"/>
      <c r="C6" s="1191"/>
      <c r="D6" s="1182">
        <v>3</v>
      </c>
      <c r="E6" s="1182"/>
      <c r="F6" s="1182"/>
      <c r="G6" s="1182"/>
      <c r="H6" s="1182"/>
      <c r="I6" s="1182"/>
    </row>
    <row r="7" spans="1:9" s="423" customFormat="1" ht="17.399999999999999" customHeight="1">
      <c r="A7" s="890" t="s">
        <v>9</v>
      </c>
      <c r="B7" s="1191"/>
      <c r="C7" s="1191"/>
      <c r="D7" s="1182" t="s">
        <v>1620</v>
      </c>
      <c r="E7" s="1182"/>
      <c r="F7" s="1182"/>
      <c r="G7" s="1182"/>
      <c r="H7" s="1182"/>
      <c r="I7" s="1182"/>
    </row>
    <row r="8" spans="1:9" s="423" customFormat="1" ht="17.399999999999999" customHeight="1">
      <c r="A8" s="890" t="s">
        <v>13</v>
      </c>
      <c r="B8" s="1191"/>
      <c r="C8" s="1191"/>
      <c r="D8" s="1182" t="s">
        <v>190</v>
      </c>
      <c r="E8" s="889"/>
      <c r="F8" s="889"/>
      <c r="G8" s="889"/>
      <c r="H8" s="889"/>
      <c r="I8" s="889"/>
    </row>
    <row r="9" spans="1:9" s="423" customFormat="1" ht="17.399999999999999" customHeight="1">
      <c r="A9" s="890" t="s">
        <v>189</v>
      </c>
      <c r="B9" s="1191"/>
      <c r="C9" s="1191"/>
      <c r="D9" s="1195" t="s">
        <v>2011</v>
      </c>
      <c r="E9" s="1195"/>
      <c r="F9" s="1195"/>
      <c r="G9" s="1195"/>
      <c r="H9" s="1195"/>
      <c r="I9" s="1196"/>
    </row>
    <row r="10" spans="1:9" s="423" customFormat="1">
      <c r="A10" s="422"/>
      <c r="B10" s="422"/>
      <c r="C10" s="422"/>
      <c r="D10" s="422"/>
      <c r="E10" s="422"/>
      <c r="F10" s="422"/>
      <c r="G10" s="422"/>
      <c r="H10" s="422"/>
      <c r="I10" s="422"/>
    </row>
    <row r="11" spans="1:9" s="423" customFormat="1">
      <c r="A11" s="988" t="s">
        <v>188</v>
      </c>
      <c r="B11" s="988"/>
      <c r="C11" s="988"/>
      <c r="D11" s="988"/>
      <c r="E11" s="988"/>
      <c r="F11" s="988"/>
      <c r="G11" s="988"/>
      <c r="H11" s="988"/>
      <c r="I11" s="988"/>
    </row>
    <row r="12" spans="1:9" s="423" customFormat="1">
      <c r="A12" s="991" t="s">
        <v>1008</v>
      </c>
      <c r="B12" s="991"/>
      <c r="C12" s="991"/>
      <c r="D12" s="991"/>
      <c r="E12" s="991"/>
      <c r="F12" s="991"/>
      <c r="G12" s="991"/>
      <c r="H12" s="991"/>
      <c r="I12" s="991"/>
    </row>
    <row r="13" spans="1:9" s="423" customFormat="1" ht="17.399999999999999" customHeight="1">
      <c r="A13" s="890" t="s">
        <v>186</v>
      </c>
      <c r="B13" s="1191"/>
      <c r="C13" s="1191"/>
      <c r="D13" s="1191"/>
      <c r="E13" s="1191"/>
      <c r="F13" s="1191" t="s">
        <v>185</v>
      </c>
      <c r="G13" s="1191"/>
      <c r="H13" s="1191"/>
      <c r="I13" s="1182"/>
    </row>
    <row r="14" spans="1:9" s="423" customFormat="1" ht="17.399999999999999" customHeight="1">
      <c r="A14" s="890" t="s">
        <v>184</v>
      </c>
      <c r="B14" s="1191"/>
      <c r="C14" s="1191"/>
      <c r="D14" s="1191"/>
      <c r="E14" s="1191"/>
      <c r="F14" s="1191" t="s">
        <v>183</v>
      </c>
      <c r="G14" s="1191"/>
      <c r="H14" s="1191"/>
      <c r="I14" s="1182"/>
    </row>
    <row r="15" spans="1:9" s="423" customFormat="1" ht="17.399999999999999" customHeight="1">
      <c r="A15" s="890" t="s">
        <v>182</v>
      </c>
      <c r="B15" s="1191"/>
      <c r="C15" s="1191"/>
      <c r="D15" s="1191"/>
      <c r="E15" s="1191"/>
      <c r="F15" s="1191">
        <v>5</v>
      </c>
      <c r="G15" s="1191"/>
      <c r="H15" s="1191"/>
      <c r="I15" s="1182"/>
    </row>
    <row r="16" spans="1:9" s="423" customFormat="1" ht="17.399999999999999" customHeight="1">
      <c r="A16" s="890" t="s">
        <v>181</v>
      </c>
      <c r="B16" s="1191"/>
      <c r="C16" s="1191"/>
      <c r="D16" s="1191"/>
      <c r="E16" s="1191"/>
      <c r="F16" s="1191" t="s">
        <v>180</v>
      </c>
      <c r="G16" s="1191"/>
      <c r="H16" s="1191"/>
      <c r="I16" s="1182"/>
    </row>
    <row r="17" spans="1:9" s="423" customFormat="1">
      <c r="A17" s="422"/>
      <c r="B17" s="422"/>
      <c r="C17" s="422"/>
      <c r="D17" s="422"/>
      <c r="E17" s="422"/>
      <c r="F17" s="422"/>
      <c r="G17" s="422"/>
      <c r="H17" s="422"/>
      <c r="I17" s="422"/>
    </row>
    <row r="18" spans="1:9" s="423" customFormat="1">
      <c r="A18" s="988" t="s">
        <v>179</v>
      </c>
      <c r="B18" s="988"/>
      <c r="C18" s="988"/>
      <c r="D18" s="988"/>
      <c r="E18" s="988"/>
      <c r="F18" s="988"/>
      <c r="G18" s="988"/>
      <c r="H18" s="988"/>
      <c r="I18" s="988"/>
    </row>
    <row r="19" spans="1:9" s="422" customFormat="1" ht="14.4" customHeight="1">
      <c r="A19" s="1649" t="s">
        <v>178</v>
      </c>
      <c r="B19" s="1650"/>
      <c r="C19" s="1022" t="s">
        <v>355</v>
      </c>
      <c r="D19" s="1654"/>
      <c r="E19" s="1654"/>
      <c r="F19" s="1654"/>
      <c r="G19" s="1654"/>
      <c r="H19" s="1654"/>
      <c r="I19" s="1010"/>
    </row>
    <row r="20" spans="1:9" s="422" customFormat="1" ht="31.5" customHeight="1">
      <c r="A20" s="1020"/>
      <c r="B20" s="1651"/>
      <c r="C20" s="1296" t="s">
        <v>630</v>
      </c>
      <c r="D20" s="1652"/>
      <c r="E20" s="1652"/>
      <c r="F20" s="1652"/>
      <c r="G20" s="1652"/>
      <c r="H20" s="1652"/>
      <c r="I20" s="999"/>
    </row>
    <row r="21" spans="1:9" s="423" customFormat="1">
      <c r="A21" s="422"/>
      <c r="B21" s="422"/>
      <c r="C21" s="422"/>
      <c r="D21" s="422"/>
      <c r="E21" s="422"/>
      <c r="F21" s="422"/>
      <c r="G21" s="422"/>
      <c r="H21" s="422"/>
      <c r="I21" s="422"/>
    </row>
    <row r="22" spans="1:9" s="423" customFormat="1">
      <c r="A22" s="983" t="s">
        <v>176</v>
      </c>
      <c r="B22" s="983"/>
      <c r="C22" s="983"/>
      <c r="D22" s="983"/>
      <c r="E22" s="422"/>
      <c r="F22" s="422"/>
      <c r="G22" s="422"/>
      <c r="H22" s="422"/>
      <c r="I22" s="422"/>
    </row>
    <row r="23" spans="1:9" s="423" customFormat="1">
      <c r="A23" s="977" t="s">
        <v>175</v>
      </c>
      <c r="B23" s="934" t="s">
        <v>174</v>
      </c>
      <c r="C23" s="934"/>
      <c r="D23" s="934"/>
      <c r="E23" s="934"/>
      <c r="F23" s="934"/>
      <c r="G23" s="934"/>
      <c r="H23" s="934" t="s">
        <v>173</v>
      </c>
      <c r="I23" s="935"/>
    </row>
    <row r="24" spans="1:9" s="423" customFormat="1" ht="27.6">
      <c r="A24" s="977"/>
      <c r="B24" s="934"/>
      <c r="C24" s="934"/>
      <c r="D24" s="934"/>
      <c r="E24" s="934"/>
      <c r="F24" s="934"/>
      <c r="G24" s="934"/>
      <c r="H24" s="501" t="s">
        <v>172</v>
      </c>
      <c r="I24" s="502" t="s">
        <v>171</v>
      </c>
    </row>
    <row r="25" spans="1:9" s="430" customFormat="1" ht="17.850000000000001" customHeight="1">
      <c r="A25" s="1001" t="s">
        <v>170</v>
      </c>
      <c r="B25" s="1647"/>
      <c r="C25" s="1647"/>
      <c r="D25" s="1647"/>
      <c r="E25" s="1647"/>
      <c r="F25" s="1647"/>
      <c r="G25" s="1647"/>
      <c r="H25" s="1647"/>
      <c r="I25" s="1648"/>
    </row>
    <row r="26" spans="1:9" s="430" customFormat="1" ht="39.75" customHeight="1">
      <c r="A26" s="567" t="s">
        <v>1819</v>
      </c>
      <c r="B26" s="1655" t="s">
        <v>1818</v>
      </c>
      <c r="C26" s="1110"/>
      <c r="D26" s="1110"/>
      <c r="E26" s="1110"/>
      <c r="F26" s="1110"/>
      <c r="G26" s="1656"/>
      <c r="H26" s="501" t="s">
        <v>169</v>
      </c>
      <c r="I26" s="431" t="s">
        <v>162</v>
      </c>
    </row>
    <row r="27" spans="1:9" s="423" customFormat="1" ht="38.25" customHeight="1">
      <c r="A27" s="567" t="s">
        <v>1817</v>
      </c>
      <c r="B27" s="1653" t="s">
        <v>1816</v>
      </c>
      <c r="C27" s="1653"/>
      <c r="D27" s="1653"/>
      <c r="E27" s="1653"/>
      <c r="F27" s="1653"/>
      <c r="G27" s="1653"/>
      <c r="H27" s="501" t="s">
        <v>168</v>
      </c>
      <c r="I27" s="431" t="s">
        <v>162</v>
      </c>
    </row>
    <row r="28" spans="1:9" s="430" customFormat="1" ht="17.850000000000001" customHeight="1">
      <c r="A28" s="1001" t="s">
        <v>167</v>
      </c>
      <c r="B28" s="1647"/>
      <c r="C28" s="1647"/>
      <c r="D28" s="1647"/>
      <c r="E28" s="1647"/>
      <c r="F28" s="1647"/>
      <c r="G28" s="1647"/>
      <c r="H28" s="1647"/>
      <c r="I28" s="1648"/>
    </row>
    <row r="29" spans="1:9" s="423" customFormat="1" ht="41.25" customHeight="1">
      <c r="A29" s="567" t="s">
        <v>1815</v>
      </c>
      <c r="B29" s="1192" t="s">
        <v>1814</v>
      </c>
      <c r="C29" s="1192"/>
      <c r="D29" s="1192"/>
      <c r="E29" s="1192"/>
      <c r="F29" s="1192"/>
      <c r="G29" s="1192"/>
      <c r="H29" s="501" t="s">
        <v>326</v>
      </c>
      <c r="I29" s="431" t="s">
        <v>162</v>
      </c>
    </row>
    <row r="30" spans="1:9" s="423" customFormat="1" ht="39.75" customHeight="1">
      <c r="A30" s="567" t="s">
        <v>1813</v>
      </c>
      <c r="B30" s="1193" t="s">
        <v>1812</v>
      </c>
      <c r="C30" s="1201"/>
      <c r="D30" s="1201"/>
      <c r="E30" s="1201"/>
      <c r="F30" s="1201"/>
      <c r="G30" s="1178"/>
      <c r="H30" s="501" t="s">
        <v>326</v>
      </c>
      <c r="I30" s="431" t="s">
        <v>162</v>
      </c>
    </row>
    <row r="31" spans="1:9" s="430" customFormat="1" ht="17.850000000000001" customHeight="1">
      <c r="A31" s="1001" t="s">
        <v>163</v>
      </c>
      <c r="B31" s="1647"/>
      <c r="C31" s="1647"/>
      <c r="D31" s="1647"/>
      <c r="E31" s="1647"/>
      <c r="F31" s="1647"/>
      <c r="G31" s="1647"/>
      <c r="H31" s="1647"/>
      <c r="I31" s="1648"/>
    </row>
    <row r="32" spans="1:9" s="430" customFormat="1" ht="38.25" customHeight="1">
      <c r="A32" s="567" t="s">
        <v>1811</v>
      </c>
      <c r="B32" s="928" t="s">
        <v>1810</v>
      </c>
      <c r="C32" s="892"/>
      <c r="D32" s="892"/>
      <c r="E32" s="892"/>
      <c r="F32" s="892"/>
      <c r="G32" s="1108"/>
      <c r="H32" s="436" t="s">
        <v>226</v>
      </c>
      <c r="I32" s="431" t="s">
        <v>162</v>
      </c>
    </row>
    <row r="33" spans="1:9" s="423" customFormat="1" ht="43.5" customHeight="1">
      <c r="A33" s="567" t="s">
        <v>1809</v>
      </c>
      <c r="B33" s="932" t="s">
        <v>1808</v>
      </c>
      <c r="C33" s="932"/>
      <c r="D33" s="932"/>
      <c r="E33" s="932"/>
      <c r="F33" s="932"/>
      <c r="G33" s="932"/>
      <c r="H33" s="436" t="s">
        <v>265</v>
      </c>
      <c r="I33" s="431" t="s">
        <v>162</v>
      </c>
    </row>
    <row r="34" spans="1:9">
      <c r="A34" s="299"/>
      <c r="B34" s="299"/>
      <c r="C34" s="299"/>
      <c r="D34" s="299"/>
      <c r="E34" s="299"/>
      <c r="F34" s="299"/>
      <c r="G34" s="299"/>
      <c r="H34" s="299"/>
      <c r="I34" s="299"/>
    </row>
    <row r="35" spans="1:9">
      <c r="A35" s="300" t="s">
        <v>161</v>
      </c>
      <c r="B35" s="299"/>
      <c r="C35" s="299"/>
      <c r="D35" s="299"/>
      <c r="E35" s="299"/>
      <c r="F35" s="299"/>
      <c r="G35" s="299"/>
      <c r="H35" s="299"/>
      <c r="I35" s="299"/>
    </row>
    <row r="36" spans="1:9" s="298" customFormat="1" ht="17.7" customHeight="1">
      <c r="A36" s="1414" t="s">
        <v>160</v>
      </c>
      <c r="B36" s="1414"/>
      <c r="C36" s="1414"/>
      <c r="D36" s="1414"/>
      <c r="E36" s="1414"/>
      <c r="F36" s="1414"/>
      <c r="G36" s="1414"/>
      <c r="H36" s="632">
        <v>9</v>
      </c>
      <c r="I36" s="539" t="s">
        <v>140</v>
      </c>
    </row>
    <row r="37" spans="1:9" ht="39.9" customHeight="1">
      <c r="A37" s="1415" t="s">
        <v>158</v>
      </c>
      <c r="B37" s="1417" t="s">
        <v>1807</v>
      </c>
      <c r="C37" s="1418"/>
      <c r="D37" s="1418"/>
      <c r="E37" s="1418"/>
      <c r="F37" s="1418"/>
      <c r="G37" s="1418"/>
      <c r="H37" s="1418"/>
      <c r="I37" s="1418"/>
    </row>
    <row r="38" spans="1:9" ht="39.9" customHeight="1">
      <c r="A38" s="1416"/>
      <c r="B38" s="1417" t="s">
        <v>1806</v>
      </c>
      <c r="C38" s="1418"/>
      <c r="D38" s="1418"/>
      <c r="E38" s="1418"/>
      <c r="F38" s="1418"/>
      <c r="G38" s="1418"/>
      <c r="H38" s="1418"/>
      <c r="I38" s="1418"/>
    </row>
    <row r="39" spans="1:9" ht="57" customHeight="1">
      <c r="A39" s="1416"/>
      <c r="B39" s="1417" t="s">
        <v>1805</v>
      </c>
      <c r="C39" s="1418"/>
      <c r="D39" s="1418"/>
      <c r="E39" s="1418"/>
      <c r="F39" s="1418"/>
      <c r="G39" s="1418"/>
      <c r="H39" s="1418"/>
      <c r="I39" s="1418"/>
    </row>
    <row r="40" spans="1:9" ht="39.9" customHeight="1">
      <c r="A40" s="1416"/>
      <c r="B40" s="1417" t="s">
        <v>1804</v>
      </c>
      <c r="C40" s="1418"/>
      <c r="D40" s="1418"/>
      <c r="E40" s="1418"/>
      <c r="F40" s="1418"/>
      <c r="G40" s="1418"/>
      <c r="H40" s="1418"/>
      <c r="I40" s="1418"/>
    </row>
    <row r="41" spans="1:9" ht="39.9" customHeight="1">
      <c r="A41" s="1416"/>
      <c r="B41" s="1417" t="s">
        <v>1803</v>
      </c>
      <c r="C41" s="1418"/>
      <c r="D41" s="1418"/>
      <c r="E41" s="1418"/>
      <c r="F41" s="1418"/>
      <c r="G41" s="1418"/>
      <c r="H41" s="1418"/>
      <c r="I41" s="1418"/>
    </row>
    <row r="42" spans="1:9" ht="36" customHeight="1">
      <c r="A42" s="1416"/>
      <c r="B42" s="1417" t="s">
        <v>1802</v>
      </c>
      <c r="C42" s="1418"/>
      <c r="D42" s="1418"/>
      <c r="E42" s="1418"/>
      <c r="F42" s="1418"/>
      <c r="G42" s="1418"/>
      <c r="H42" s="1418"/>
      <c r="I42" s="1418"/>
    </row>
    <row r="43" spans="1:9" ht="36" customHeight="1">
      <c r="A43" s="1416"/>
      <c r="B43" s="1417" t="s">
        <v>1801</v>
      </c>
      <c r="C43" s="1418"/>
      <c r="D43" s="1418"/>
      <c r="E43" s="1418"/>
      <c r="F43" s="1418"/>
      <c r="G43" s="1418"/>
      <c r="H43" s="1418"/>
      <c r="I43" s="1418"/>
    </row>
    <row r="44" spans="1:9" ht="39.9" customHeight="1">
      <c r="A44" s="1416"/>
      <c r="B44" s="1417" t="s">
        <v>1800</v>
      </c>
      <c r="C44" s="1418"/>
      <c r="D44" s="1418"/>
      <c r="E44" s="1418"/>
      <c r="F44" s="1418"/>
      <c r="G44" s="1418"/>
      <c r="H44" s="1418"/>
      <c r="I44" s="1418"/>
    </row>
    <row r="45" spans="1:9" ht="33.75" customHeight="1">
      <c r="A45" s="1416"/>
      <c r="B45" s="1417" t="s">
        <v>1799</v>
      </c>
      <c r="C45" s="1418"/>
      <c r="D45" s="1418"/>
      <c r="E45" s="1418"/>
      <c r="F45" s="1418"/>
      <c r="G45" s="1418"/>
      <c r="H45" s="1418"/>
      <c r="I45" s="1418"/>
    </row>
    <row r="46" spans="1:9" ht="35.25" customHeight="1">
      <c r="A46" s="1416"/>
      <c r="B46" s="1417" t="s">
        <v>1798</v>
      </c>
      <c r="C46" s="1418"/>
      <c r="D46" s="1418"/>
      <c r="E46" s="1418"/>
      <c r="F46" s="1418"/>
      <c r="G46" s="1418"/>
      <c r="H46" s="1418"/>
      <c r="I46" s="1418"/>
    </row>
    <row r="47" spans="1:9">
      <c r="A47" s="1419" t="s">
        <v>157</v>
      </c>
      <c r="B47" s="1420"/>
      <c r="C47" s="1420"/>
      <c r="D47" s="1420" t="s">
        <v>1797</v>
      </c>
      <c r="E47" s="1420"/>
      <c r="F47" s="1420"/>
      <c r="G47" s="1420"/>
      <c r="H47" s="1420"/>
      <c r="I47" s="1478"/>
    </row>
    <row r="48" spans="1:9" ht="40.950000000000003" customHeight="1">
      <c r="A48" s="1423" t="s">
        <v>156</v>
      </c>
      <c r="B48" s="1424"/>
      <c r="C48" s="1424"/>
      <c r="D48" s="1424" t="s">
        <v>1796</v>
      </c>
      <c r="E48" s="1424"/>
      <c r="F48" s="1424"/>
      <c r="G48" s="1424"/>
      <c r="H48" s="1424"/>
      <c r="I48" s="1428"/>
    </row>
    <row r="49" spans="1:9" s="298" customFormat="1" ht="17.7" customHeight="1">
      <c r="A49" s="1414" t="s">
        <v>213</v>
      </c>
      <c r="B49" s="1414"/>
      <c r="C49" s="1414"/>
      <c r="D49" s="1414"/>
      <c r="E49" s="1414"/>
      <c r="F49" s="1414"/>
      <c r="G49" s="1414"/>
      <c r="H49" s="632">
        <v>21</v>
      </c>
      <c r="I49" s="539" t="s">
        <v>140</v>
      </c>
    </row>
    <row r="50" spans="1:9" ht="47.25" customHeight="1">
      <c r="A50" s="1645" t="s">
        <v>2980</v>
      </c>
      <c r="B50" s="1466" t="s">
        <v>1795</v>
      </c>
      <c r="C50" s="1466"/>
      <c r="D50" s="1466"/>
      <c r="E50" s="1466"/>
      <c r="F50" s="1466"/>
      <c r="G50" s="1466"/>
      <c r="H50" s="1466"/>
      <c r="I50" s="1417"/>
    </row>
    <row r="51" spans="1:9" ht="31.95" customHeight="1">
      <c r="A51" s="1646"/>
      <c r="B51" s="1417" t="s">
        <v>1794</v>
      </c>
      <c r="C51" s="1418"/>
      <c r="D51" s="1418"/>
      <c r="E51" s="1418"/>
      <c r="F51" s="1418"/>
      <c r="G51" s="1418"/>
      <c r="H51" s="1418"/>
      <c r="I51" s="1418"/>
    </row>
    <row r="52" spans="1:9" ht="22.2" customHeight="1">
      <c r="A52" s="1646"/>
      <c r="B52" s="1417" t="s">
        <v>1793</v>
      </c>
      <c r="C52" s="1418"/>
      <c r="D52" s="1418"/>
      <c r="E52" s="1418"/>
      <c r="F52" s="1418"/>
      <c r="G52" s="1418"/>
      <c r="H52" s="1418"/>
      <c r="I52" s="1418"/>
    </row>
    <row r="53" spans="1:9" ht="34.5" customHeight="1">
      <c r="A53" s="1646"/>
      <c r="B53" s="1417" t="s">
        <v>1792</v>
      </c>
      <c r="C53" s="1418"/>
      <c r="D53" s="1418"/>
      <c r="E53" s="1418"/>
      <c r="F53" s="1418"/>
      <c r="G53" s="1418"/>
      <c r="H53" s="1418"/>
      <c r="I53" s="1418"/>
    </row>
    <row r="54" spans="1:9" ht="39" customHeight="1">
      <c r="A54" s="1646"/>
      <c r="B54" s="1417" t="s">
        <v>1791</v>
      </c>
      <c r="C54" s="1418"/>
      <c r="D54" s="1418"/>
      <c r="E54" s="1418"/>
      <c r="F54" s="1418"/>
      <c r="G54" s="1418"/>
      <c r="H54" s="1418"/>
      <c r="I54" s="1418"/>
    </row>
    <row r="55" spans="1:9" ht="39" customHeight="1">
      <c r="A55" s="1646"/>
      <c r="B55" s="1417" t="s">
        <v>1790</v>
      </c>
      <c r="C55" s="1418"/>
      <c r="D55" s="1418"/>
      <c r="E55" s="1418"/>
      <c r="F55" s="1418"/>
      <c r="G55" s="1418"/>
      <c r="H55" s="1418"/>
      <c r="I55" s="1418"/>
    </row>
    <row r="56" spans="1:9" ht="33.75" customHeight="1">
      <c r="A56" s="1646"/>
      <c r="B56" s="1417" t="s">
        <v>1789</v>
      </c>
      <c r="C56" s="1418"/>
      <c r="D56" s="1418"/>
      <c r="E56" s="1418"/>
      <c r="F56" s="1418"/>
      <c r="G56" s="1418"/>
      <c r="H56" s="1418"/>
      <c r="I56" s="1418"/>
    </row>
    <row r="57" spans="1:9" ht="26.25" customHeight="1">
      <c r="A57" s="1646"/>
      <c r="B57" s="1417" t="s">
        <v>1788</v>
      </c>
      <c r="C57" s="1418"/>
      <c r="D57" s="1418"/>
      <c r="E57" s="1418"/>
      <c r="F57" s="1418"/>
      <c r="G57" s="1418"/>
      <c r="H57" s="1418"/>
      <c r="I57" s="1418"/>
    </row>
    <row r="58" spans="1:9" ht="21" customHeight="1">
      <c r="A58" s="1646"/>
      <c r="B58" s="1417" t="s">
        <v>1787</v>
      </c>
      <c r="C58" s="1418"/>
      <c r="D58" s="1418"/>
      <c r="E58" s="1418"/>
      <c r="F58" s="1418"/>
      <c r="G58" s="1418"/>
      <c r="H58" s="1418"/>
      <c r="I58" s="1418"/>
    </row>
    <row r="59" spans="1:9" ht="35.25" customHeight="1">
      <c r="A59" s="1646"/>
      <c r="B59" s="1417" t="s">
        <v>1786</v>
      </c>
      <c r="C59" s="1418"/>
      <c r="D59" s="1418"/>
      <c r="E59" s="1418"/>
      <c r="F59" s="1418"/>
      <c r="G59" s="1418"/>
      <c r="H59" s="1418"/>
      <c r="I59" s="1418"/>
    </row>
    <row r="60" spans="1:9" ht="34.5" customHeight="1">
      <c r="A60" s="1646"/>
      <c r="B60" s="1417" t="s">
        <v>1785</v>
      </c>
      <c r="C60" s="1418"/>
      <c r="D60" s="1418"/>
      <c r="E60" s="1418"/>
      <c r="F60" s="1418"/>
      <c r="G60" s="1418"/>
      <c r="H60" s="1418"/>
      <c r="I60" s="1418"/>
    </row>
    <row r="61" spans="1:9" ht="36" customHeight="1">
      <c r="A61" s="1646"/>
      <c r="B61" s="1466" t="s">
        <v>1784</v>
      </c>
      <c r="C61" s="1466"/>
      <c r="D61" s="1466"/>
      <c r="E61" s="1466"/>
      <c r="F61" s="1466"/>
      <c r="G61" s="1466"/>
      <c r="H61" s="1466"/>
      <c r="I61" s="1417"/>
    </row>
    <row r="62" spans="1:9">
      <c r="A62" s="1419" t="s">
        <v>157</v>
      </c>
      <c r="B62" s="1420"/>
      <c r="C62" s="1420"/>
      <c r="D62" s="1420" t="s">
        <v>1783</v>
      </c>
      <c r="E62" s="1420"/>
      <c r="F62" s="1420"/>
      <c r="G62" s="1420"/>
      <c r="H62" s="1420"/>
      <c r="I62" s="1478"/>
    </row>
    <row r="63" spans="1:9" ht="54" customHeight="1">
      <c r="A63" s="1423" t="s">
        <v>156</v>
      </c>
      <c r="B63" s="1424"/>
      <c r="C63" s="1424"/>
      <c r="D63" s="1424" t="s">
        <v>1782</v>
      </c>
      <c r="E63" s="1420"/>
      <c r="F63" s="1420"/>
      <c r="G63" s="1420"/>
      <c r="H63" s="1420"/>
      <c r="I63" s="1478"/>
    </row>
    <row r="64" spans="1:9">
      <c r="A64" s="300" t="s">
        <v>155</v>
      </c>
      <c r="B64" s="299"/>
      <c r="C64" s="299"/>
      <c r="D64" s="299"/>
      <c r="E64" s="299"/>
      <c r="F64" s="299"/>
      <c r="G64" s="299"/>
      <c r="H64" s="299"/>
      <c r="I64" s="299"/>
    </row>
    <row r="65" spans="1:9" s="299" customFormat="1" ht="30" customHeight="1">
      <c r="A65" s="1639" t="s">
        <v>154</v>
      </c>
      <c r="B65" s="1640"/>
      <c r="C65" s="1417" t="s">
        <v>1781</v>
      </c>
      <c r="D65" s="1418"/>
      <c r="E65" s="1418"/>
      <c r="F65" s="1418"/>
      <c r="G65" s="1418"/>
      <c r="H65" s="1418"/>
      <c r="I65" s="1418"/>
    </row>
    <row r="66" spans="1:9" s="336" customFormat="1" ht="30" customHeight="1">
      <c r="A66" s="1641"/>
      <c r="B66" s="1642"/>
      <c r="C66" s="1417" t="s">
        <v>1780</v>
      </c>
      <c r="D66" s="1418"/>
      <c r="E66" s="1418"/>
      <c r="F66" s="1418"/>
      <c r="G66" s="1418"/>
      <c r="H66" s="1418"/>
      <c r="I66" s="1418"/>
    </row>
    <row r="67" spans="1:9" s="299" customFormat="1" ht="30" customHeight="1">
      <c r="A67" s="1643"/>
      <c r="B67" s="1644"/>
      <c r="C67" s="1417" t="s">
        <v>1779</v>
      </c>
      <c r="D67" s="1418"/>
      <c r="E67" s="1418"/>
      <c r="F67" s="1418"/>
      <c r="G67" s="1418"/>
      <c r="H67" s="1418"/>
      <c r="I67" s="1418"/>
    </row>
    <row r="68" spans="1:9" s="299" customFormat="1" ht="30" customHeight="1">
      <c r="A68" s="1639" t="s">
        <v>153</v>
      </c>
      <c r="B68" s="1640"/>
      <c r="C68" s="1417" t="s">
        <v>1778</v>
      </c>
      <c r="D68" s="1418"/>
      <c r="E68" s="1418"/>
      <c r="F68" s="1418"/>
      <c r="G68" s="1418"/>
      <c r="H68" s="1418"/>
      <c r="I68" s="1418"/>
    </row>
    <row r="69" spans="1:9" s="299" customFormat="1" ht="30" customHeight="1">
      <c r="A69" s="1641"/>
      <c r="B69" s="1642"/>
      <c r="C69" s="1417" t="s">
        <v>1777</v>
      </c>
      <c r="D69" s="1418"/>
      <c r="E69" s="1418"/>
      <c r="F69" s="1418"/>
      <c r="G69" s="1418"/>
      <c r="H69" s="1418"/>
      <c r="I69" s="1418"/>
    </row>
    <row r="70" spans="1:9" s="299" customFormat="1" ht="30" customHeight="1">
      <c r="A70" s="1643"/>
      <c r="B70" s="1644"/>
      <c r="C70" s="1424" t="s">
        <v>1776</v>
      </c>
      <c r="D70" s="1424"/>
      <c r="E70" s="1424"/>
      <c r="F70" s="1424"/>
      <c r="G70" s="1424"/>
      <c r="H70" s="1424"/>
      <c r="I70" s="1428"/>
    </row>
    <row r="71" spans="1:9" ht="5.25" customHeight="1">
      <c r="A71" s="299"/>
      <c r="B71" s="299"/>
      <c r="C71" s="299"/>
      <c r="D71" s="299"/>
      <c r="E71" s="299"/>
      <c r="F71" s="299"/>
      <c r="G71" s="299"/>
      <c r="H71" s="299"/>
      <c r="I71" s="299"/>
    </row>
    <row r="72" spans="1:9">
      <c r="A72" s="300" t="s">
        <v>152</v>
      </c>
      <c r="B72" s="300"/>
      <c r="C72" s="300"/>
      <c r="D72" s="300"/>
      <c r="E72" s="300"/>
      <c r="F72" s="300"/>
      <c r="G72" s="300"/>
      <c r="H72" s="299"/>
      <c r="I72" s="299"/>
    </row>
    <row r="73" spans="1:9" ht="33.75" customHeight="1">
      <c r="A73" s="296" t="s">
        <v>331</v>
      </c>
      <c r="B73" s="1418" t="s">
        <v>332</v>
      </c>
      <c r="C73" s="1418"/>
      <c r="D73" s="1418"/>
      <c r="E73" s="1418"/>
      <c r="F73" s="1418"/>
      <c r="G73" s="1418"/>
      <c r="H73" s="297">
        <v>3</v>
      </c>
      <c r="I73" s="291" t="s">
        <v>329</v>
      </c>
    </row>
    <row r="74" spans="1:9">
      <c r="A74" s="296" t="s">
        <v>331</v>
      </c>
      <c r="B74" s="1429" t="s">
        <v>330</v>
      </c>
      <c r="C74" s="1429"/>
      <c r="D74" s="1429"/>
      <c r="E74" s="1429"/>
      <c r="F74" s="1429"/>
      <c r="G74" s="1429"/>
      <c r="H74" s="292">
        <v>0</v>
      </c>
      <c r="I74" s="291" t="s">
        <v>329</v>
      </c>
    </row>
    <row r="75" spans="1:9">
      <c r="A75" s="1430" t="s">
        <v>149</v>
      </c>
      <c r="B75" s="1430"/>
      <c r="C75" s="1430"/>
      <c r="D75" s="1430"/>
      <c r="E75" s="1430"/>
      <c r="F75" s="1430"/>
      <c r="G75" s="1430"/>
      <c r="H75" s="666"/>
      <c r="I75" s="295"/>
    </row>
    <row r="76" spans="1:9" ht="14.4" customHeight="1">
      <c r="A76" s="1418" t="s">
        <v>148</v>
      </c>
      <c r="B76" s="1418"/>
      <c r="C76" s="1418"/>
      <c r="D76" s="1418"/>
      <c r="E76" s="1418"/>
      <c r="F76" s="291">
        <f>SUM(F77:F83)</f>
        <v>37</v>
      </c>
      <c r="G76" s="291" t="s">
        <v>140</v>
      </c>
      <c r="H76" s="292">
        <f>+F76/25</f>
        <v>1.48</v>
      </c>
      <c r="I76" s="291" t="s">
        <v>329</v>
      </c>
    </row>
    <row r="77" spans="1:9" ht="14.4" customHeight="1">
      <c r="A77" s="299" t="s">
        <v>12</v>
      </c>
      <c r="B77" s="1429" t="s">
        <v>14</v>
      </c>
      <c r="C77" s="1429"/>
      <c r="D77" s="1429"/>
      <c r="E77" s="1429"/>
      <c r="F77" s="291">
        <v>9</v>
      </c>
      <c r="G77" s="291" t="s">
        <v>140</v>
      </c>
      <c r="H77" s="338"/>
      <c r="I77" s="337"/>
    </row>
    <row r="78" spans="1:9" ht="14.4" customHeight="1">
      <c r="A78" s="299"/>
      <c r="B78" s="1429" t="s">
        <v>147</v>
      </c>
      <c r="C78" s="1429"/>
      <c r="D78" s="1429"/>
      <c r="E78" s="1429"/>
      <c r="F78" s="291">
        <v>21</v>
      </c>
      <c r="G78" s="291" t="s">
        <v>140</v>
      </c>
      <c r="H78" s="338"/>
      <c r="I78" s="337"/>
    </row>
    <row r="79" spans="1:9" ht="14.4" customHeight="1">
      <c r="A79" s="299"/>
      <c r="B79" s="1429" t="s">
        <v>146</v>
      </c>
      <c r="C79" s="1429"/>
      <c r="D79" s="1429"/>
      <c r="E79" s="1429"/>
      <c r="F79" s="291">
        <v>4</v>
      </c>
      <c r="G79" s="291" t="s">
        <v>140</v>
      </c>
      <c r="H79" s="338"/>
      <c r="I79" s="337"/>
    </row>
    <row r="80" spans="1:9" ht="14.4" customHeight="1">
      <c r="A80" s="299"/>
      <c r="B80" s="1429" t="s">
        <v>145</v>
      </c>
      <c r="C80" s="1429"/>
      <c r="D80" s="1429"/>
      <c r="E80" s="1429"/>
      <c r="F80" s="291">
        <v>0</v>
      </c>
      <c r="G80" s="291" t="s">
        <v>140</v>
      </c>
      <c r="H80" s="338"/>
      <c r="I80" s="337"/>
    </row>
    <row r="81" spans="1:9" ht="14.4" customHeight="1">
      <c r="A81" s="299"/>
      <c r="B81" s="1429" t="s">
        <v>144</v>
      </c>
      <c r="C81" s="1429"/>
      <c r="D81" s="1429"/>
      <c r="E81" s="1429"/>
      <c r="F81" s="291">
        <v>0</v>
      </c>
      <c r="G81" s="291" t="s">
        <v>140</v>
      </c>
      <c r="H81" s="338"/>
      <c r="I81" s="337"/>
    </row>
    <row r="82" spans="1:9" ht="14.4" customHeight="1">
      <c r="A82" s="299"/>
      <c r="B82" s="1429" t="s">
        <v>143</v>
      </c>
      <c r="C82" s="1429"/>
      <c r="D82" s="1429"/>
      <c r="E82" s="1429"/>
      <c r="F82" s="291">
        <v>3</v>
      </c>
      <c r="G82" s="291" t="s">
        <v>140</v>
      </c>
      <c r="H82" s="338"/>
      <c r="I82" s="337"/>
    </row>
    <row r="83" spans="1:9" ht="34.5" customHeight="1">
      <c r="A83" s="1418" t="s">
        <v>142</v>
      </c>
      <c r="B83" s="1418"/>
      <c r="C83" s="1418"/>
      <c r="D83" s="1418"/>
      <c r="E83" s="1418"/>
      <c r="F83" s="291">
        <v>0</v>
      </c>
      <c r="G83" s="291" t="s">
        <v>140</v>
      </c>
      <c r="H83" s="292">
        <v>0</v>
      </c>
      <c r="I83" s="291" t="s">
        <v>329</v>
      </c>
    </row>
    <row r="84" spans="1:9" ht="14.4" customHeight="1">
      <c r="A84" s="1429" t="s">
        <v>141</v>
      </c>
      <c r="B84" s="1429"/>
      <c r="C84" s="1429"/>
      <c r="D84" s="1429"/>
      <c r="E84" s="1429"/>
      <c r="F84" s="291">
        <f>H84*25</f>
        <v>38</v>
      </c>
      <c r="G84" s="291" t="s">
        <v>140</v>
      </c>
      <c r="H84" s="292">
        <f>D6-H76-H83</f>
        <v>1.52</v>
      </c>
      <c r="I84" s="291" t="s">
        <v>329</v>
      </c>
    </row>
    <row r="85" spans="1:9" s="560" customFormat="1" ht="13.2">
      <c r="A85" s="560" t="s">
        <v>138</v>
      </c>
    </row>
    <row r="86" spans="1:9" s="560" customFormat="1" ht="14.4">
      <c r="A86" s="1657" t="s">
        <v>2989</v>
      </c>
      <c r="B86" s="1657"/>
      <c r="C86" s="1657"/>
      <c r="D86" s="1657"/>
      <c r="E86" s="1657"/>
      <c r="F86" s="1657"/>
      <c r="G86" s="1657"/>
      <c r="H86" s="1657"/>
      <c r="I86" s="1657"/>
    </row>
    <row r="87" spans="1:9" s="560" customFormat="1" ht="13.2">
      <c r="A87" s="560" t="s">
        <v>136</v>
      </c>
    </row>
    <row r="88" spans="1:9" s="560" customFormat="1" ht="13.2">
      <c r="A88" s="1658" t="s">
        <v>135</v>
      </c>
      <c r="B88" s="1658"/>
      <c r="C88" s="1658"/>
      <c r="D88" s="1658"/>
      <c r="E88" s="1658"/>
      <c r="F88" s="1658"/>
      <c r="G88" s="1658"/>
      <c r="H88" s="1658"/>
      <c r="I88" s="1658"/>
    </row>
    <row r="89" spans="1:9" s="560" customFormat="1" ht="13.2">
      <c r="A89" s="1658"/>
      <c r="B89" s="1658"/>
      <c r="C89" s="1658"/>
      <c r="D89" s="1658"/>
      <c r="E89" s="1658"/>
      <c r="F89" s="1658"/>
      <c r="G89" s="1658"/>
      <c r="H89" s="1658"/>
      <c r="I89" s="1658"/>
    </row>
  </sheetData>
  <mergeCells count="93">
    <mergeCell ref="A2:I2"/>
    <mergeCell ref="A86:I86"/>
    <mergeCell ref="A88:I89"/>
    <mergeCell ref="C69:I69"/>
    <mergeCell ref="A84:E84"/>
    <mergeCell ref="B77:E77"/>
    <mergeCell ref="B78:E78"/>
    <mergeCell ref="B79:E79"/>
    <mergeCell ref="B80:E80"/>
    <mergeCell ref="B81:E81"/>
    <mergeCell ref="A83:E83"/>
    <mergeCell ref="A76:E76"/>
    <mergeCell ref="A75:G75"/>
    <mergeCell ref="B29:G29"/>
    <mergeCell ref="B32:G32"/>
    <mergeCell ref="C66:I66"/>
    <mergeCell ref="A62:C62"/>
    <mergeCell ref="B59:I59"/>
    <mergeCell ref="B60:I60"/>
    <mergeCell ref="B57:I57"/>
    <mergeCell ref="B61:I61"/>
    <mergeCell ref="B82:E82"/>
    <mergeCell ref="A5:I5"/>
    <mergeCell ref="A49:G49"/>
    <mergeCell ref="A36:G36"/>
    <mergeCell ref="B23:G24"/>
    <mergeCell ref="A25:I25"/>
    <mergeCell ref="A6:C6"/>
    <mergeCell ref="A7:C7"/>
    <mergeCell ref="B30:G30"/>
    <mergeCell ref="D48:I48"/>
    <mergeCell ref="A48:C48"/>
    <mergeCell ref="B46:I46"/>
    <mergeCell ref="A28:I28"/>
    <mergeCell ref="D47:I47"/>
    <mergeCell ref="A37:A46"/>
    <mergeCell ref="C65:I65"/>
    <mergeCell ref="A31:I31"/>
    <mergeCell ref="B38:I38"/>
    <mergeCell ref="B41:I41"/>
    <mergeCell ref="A18:I18"/>
    <mergeCell ref="A22:D22"/>
    <mergeCell ref="A19:B20"/>
    <mergeCell ref="C20:I20"/>
    <mergeCell ref="B27:G27"/>
    <mergeCell ref="C19:I19"/>
    <mergeCell ref="A23:A24"/>
    <mergeCell ref="H23:I23"/>
    <mergeCell ref="B26:G26"/>
    <mergeCell ref="B33:G33"/>
    <mergeCell ref="A16:E16"/>
    <mergeCell ref="F15:I15"/>
    <mergeCell ref="F16:I16"/>
    <mergeCell ref="F13:I13"/>
    <mergeCell ref="F14:I14"/>
    <mergeCell ref="A13:E13"/>
    <mergeCell ref="A14:E14"/>
    <mergeCell ref="D6:I6"/>
    <mergeCell ref="D7:I7"/>
    <mergeCell ref="D8:I8"/>
    <mergeCell ref="D9:I9"/>
    <mergeCell ref="A15:E15"/>
    <mergeCell ref="A8:C8"/>
    <mergeCell ref="A9:C9"/>
    <mergeCell ref="A11:I11"/>
    <mergeCell ref="A12:I12"/>
    <mergeCell ref="B73:G73"/>
    <mergeCell ref="B74:G74"/>
    <mergeCell ref="B44:I44"/>
    <mergeCell ref="B45:I45"/>
    <mergeCell ref="C67:I67"/>
    <mergeCell ref="A65:B67"/>
    <mergeCell ref="A68:B70"/>
    <mergeCell ref="C68:I68"/>
    <mergeCell ref="C70:I70"/>
    <mergeCell ref="A47:C47"/>
    <mergeCell ref="B58:I58"/>
    <mergeCell ref="B56:I56"/>
    <mergeCell ref="D62:I62"/>
    <mergeCell ref="A63:C63"/>
    <mergeCell ref="D63:I63"/>
    <mergeCell ref="A50:A61"/>
    <mergeCell ref="B55:I55"/>
    <mergeCell ref="B37:I37"/>
    <mergeCell ref="B40:I40"/>
    <mergeCell ref="B42:I42"/>
    <mergeCell ref="B43:I43"/>
    <mergeCell ref="B50:I50"/>
    <mergeCell ref="B52:I52"/>
    <mergeCell ref="B53:I53"/>
    <mergeCell ref="B54:I54"/>
    <mergeCell ref="B39:I39"/>
    <mergeCell ref="B51:I51"/>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18"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1849</v>
      </c>
      <c r="B5" s="1546"/>
      <c r="C5" s="1546"/>
      <c r="D5" s="1546"/>
      <c r="E5" s="1546"/>
      <c r="F5" s="1546"/>
      <c r="G5" s="1546"/>
      <c r="H5" s="1546"/>
    </row>
    <row r="6" spans="1:8" s="456" customFormat="1" ht="17.850000000000001" customHeight="1">
      <c r="A6" s="1540" t="s">
        <v>10</v>
      </c>
      <c r="B6" s="1559"/>
      <c r="C6" s="1559"/>
      <c r="D6" s="1559">
        <v>4</v>
      </c>
      <c r="E6" s="1559"/>
      <c r="F6" s="1559"/>
      <c r="G6" s="1559"/>
      <c r="H6" s="1563"/>
    </row>
    <row r="7" spans="1:8" s="456" customFormat="1">
      <c r="A7" s="1540" t="s">
        <v>9</v>
      </c>
      <c r="B7" s="1559"/>
      <c r="C7" s="1559"/>
      <c r="D7" s="1566" t="s">
        <v>1620</v>
      </c>
      <c r="E7" s="1566"/>
      <c r="F7" s="1566"/>
      <c r="G7" s="1566"/>
      <c r="H7" s="1567"/>
    </row>
    <row r="8" spans="1:8" s="456" customFormat="1" ht="17.850000000000001" customHeight="1">
      <c r="A8" s="1540" t="s">
        <v>13</v>
      </c>
      <c r="B8" s="1559"/>
      <c r="C8" s="1559"/>
      <c r="D8" s="1537" t="s">
        <v>190</v>
      </c>
      <c r="E8" s="1537"/>
      <c r="F8" s="1537"/>
      <c r="G8" s="1537"/>
      <c r="H8" s="1538"/>
    </row>
    <row r="9" spans="1:8" s="456" customFormat="1" ht="17.850000000000001" customHeight="1">
      <c r="A9" s="1540" t="s">
        <v>189</v>
      </c>
      <c r="B9" s="1559"/>
      <c r="C9" s="1559"/>
      <c r="D9" s="1537" t="s">
        <v>1304</v>
      </c>
      <c r="E9" s="1537"/>
      <c r="F9" s="1537"/>
      <c r="G9" s="1537"/>
      <c r="H9" s="1538"/>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61" customFormat="1" ht="17.850000000000001" customHeight="1">
      <c r="A12" s="1663" t="s">
        <v>1008</v>
      </c>
      <c r="B12" s="1663"/>
      <c r="C12" s="1663"/>
      <c r="D12" s="1663"/>
      <c r="E12" s="1663"/>
      <c r="F12" s="1663"/>
      <c r="G12" s="1663"/>
      <c r="H12" s="1663"/>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1483</v>
      </c>
      <c r="F15" s="1561"/>
      <c r="G15" s="1561"/>
      <c r="H15" s="1562"/>
    </row>
    <row r="16" spans="1:8" s="456" customFormat="1" ht="17.850000000000001" customHeight="1">
      <c r="A16" s="1540" t="s">
        <v>181</v>
      </c>
      <c r="B16" s="1559"/>
      <c r="C16" s="1559"/>
      <c r="D16" s="1559"/>
      <c r="E16" s="1559" t="s">
        <v>180</v>
      </c>
      <c r="F16" s="1559"/>
      <c r="G16" s="1559"/>
      <c r="H16" s="1563"/>
    </row>
    <row r="17" spans="1:8" s="456" customFormat="1" ht="10.35" customHeight="1">
      <c r="A17" s="459"/>
      <c r="B17" s="459"/>
      <c r="C17" s="459"/>
      <c r="D17" s="459"/>
      <c r="E17" s="459"/>
      <c r="F17" s="459"/>
      <c r="G17" s="459"/>
      <c r="H17" s="459"/>
    </row>
    <row r="18" spans="1:8" s="456" customFormat="1" ht="15" customHeight="1">
      <c r="A18" s="1560" t="s">
        <v>179</v>
      </c>
      <c r="B18" s="1560"/>
      <c r="C18" s="1560"/>
      <c r="D18" s="1560"/>
      <c r="E18" s="1560"/>
      <c r="F18" s="1560"/>
      <c r="G18" s="1560"/>
      <c r="H18" s="1560"/>
    </row>
    <row r="19" spans="1:8" s="456" customFormat="1" ht="38.4" customHeight="1">
      <c r="A19" s="1542" t="s">
        <v>178</v>
      </c>
      <c r="B19" s="1542"/>
      <c r="C19" s="1543" t="s">
        <v>242</v>
      </c>
      <c r="D19" s="1543"/>
      <c r="E19" s="1543"/>
      <c r="F19" s="1543"/>
      <c r="G19" s="1543"/>
      <c r="H19" s="1541"/>
    </row>
    <row r="20" spans="1:8" s="456" customFormat="1" ht="10.35" customHeight="1">
      <c r="A20" s="459"/>
      <c r="B20" s="459"/>
      <c r="C20" s="459"/>
      <c r="D20" s="459"/>
      <c r="E20" s="459"/>
      <c r="F20" s="459"/>
      <c r="G20" s="459"/>
      <c r="H20" s="459"/>
    </row>
    <row r="21" spans="1:8" s="456" customFormat="1" ht="15" customHeight="1">
      <c r="A21" s="1564" t="s">
        <v>176</v>
      </c>
      <c r="B21" s="1564"/>
      <c r="C21" s="1564"/>
      <c r="D21" s="1564"/>
      <c r="E21" s="459"/>
      <c r="F21" s="459"/>
      <c r="G21" s="459"/>
      <c r="H21" s="459"/>
    </row>
    <row r="22" spans="1:8" s="456" customFormat="1">
      <c r="A22" s="1556" t="s">
        <v>175</v>
      </c>
      <c r="B22" s="1557" t="s">
        <v>174</v>
      </c>
      <c r="C22" s="1557"/>
      <c r="D22" s="1557"/>
      <c r="E22" s="1557"/>
      <c r="F22" s="1557"/>
      <c r="G22" s="1557" t="s">
        <v>173</v>
      </c>
      <c r="H22" s="1558"/>
    </row>
    <row r="23" spans="1:8" s="456" customFormat="1" ht="38.25" customHeight="1">
      <c r="A23" s="1556"/>
      <c r="B23" s="1557"/>
      <c r="C23" s="1557"/>
      <c r="D23" s="1557"/>
      <c r="E23" s="1557"/>
      <c r="F23" s="1557"/>
      <c r="G23" s="542" t="s">
        <v>172</v>
      </c>
      <c r="H23" s="543" t="s">
        <v>171</v>
      </c>
    </row>
    <row r="24" spans="1:8" s="456" customFormat="1" ht="17.850000000000001" customHeight="1">
      <c r="A24" s="1556" t="s">
        <v>170</v>
      </c>
      <c r="B24" s="1557"/>
      <c r="C24" s="1557"/>
      <c r="D24" s="1557"/>
      <c r="E24" s="1557"/>
      <c r="F24" s="1557"/>
      <c r="G24" s="1557"/>
      <c r="H24" s="1558"/>
    </row>
    <row r="25" spans="1:8" s="456" customFormat="1" ht="29.25" customHeight="1">
      <c r="A25" s="667" t="s">
        <v>1848</v>
      </c>
      <c r="B25" s="932" t="s">
        <v>2807</v>
      </c>
      <c r="C25" s="932"/>
      <c r="D25" s="932"/>
      <c r="E25" s="932"/>
      <c r="F25" s="932"/>
      <c r="G25" s="542" t="s">
        <v>1847</v>
      </c>
      <c r="H25" s="458" t="s">
        <v>162</v>
      </c>
    </row>
    <row r="26" spans="1:8" s="456" customFormat="1" ht="42.9" customHeight="1">
      <c r="A26" s="654" t="s">
        <v>1846</v>
      </c>
      <c r="B26" s="1543" t="s">
        <v>1845</v>
      </c>
      <c r="C26" s="1543"/>
      <c r="D26" s="1543"/>
      <c r="E26" s="1543"/>
      <c r="F26" s="1543"/>
      <c r="G26" s="542" t="s">
        <v>168</v>
      </c>
      <c r="H26" s="458" t="s">
        <v>162</v>
      </c>
    </row>
    <row r="27" spans="1:8" s="456" customFormat="1" ht="17.850000000000001" customHeight="1">
      <c r="A27" s="1556" t="s">
        <v>167</v>
      </c>
      <c r="B27" s="1557"/>
      <c r="C27" s="1557"/>
      <c r="D27" s="1557"/>
      <c r="E27" s="1557"/>
      <c r="F27" s="1557"/>
      <c r="G27" s="1557"/>
      <c r="H27" s="1558"/>
    </row>
    <row r="28" spans="1:8" s="456" customFormat="1" ht="43.5" customHeight="1">
      <c r="A28" s="654" t="s">
        <v>1844</v>
      </c>
      <c r="B28" s="1543" t="s">
        <v>1843</v>
      </c>
      <c r="C28" s="1543"/>
      <c r="D28" s="1543"/>
      <c r="E28" s="1543"/>
      <c r="F28" s="1543"/>
      <c r="G28" s="542" t="s">
        <v>476</v>
      </c>
      <c r="H28" s="458" t="s">
        <v>164</v>
      </c>
    </row>
    <row r="29" spans="1:8" s="456" customFormat="1" ht="50.25" customHeight="1">
      <c r="A29" s="654" t="s">
        <v>1842</v>
      </c>
      <c r="B29" s="1543" t="s">
        <v>2808</v>
      </c>
      <c r="C29" s="1543"/>
      <c r="D29" s="1543"/>
      <c r="E29" s="1543"/>
      <c r="F29" s="1543"/>
      <c r="G29" s="542" t="s">
        <v>475</v>
      </c>
      <c r="H29" s="458" t="s">
        <v>162</v>
      </c>
    </row>
    <row r="30" spans="1:8" s="456" customFormat="1" ht="17.850000000000001" customHeight="1">
      <c r="A30" s="1556" t="s">
        <v>163</v>
      </c>
      <c r="B30" s="1557"/>
      <c r="C30" s="1557"/>
      <c r="D30" s="1557"/>
      <c r="E30" s="1557"/>
      <c r="F30" s="1557"/>
      <c r="G30" s="1557"/>
      <c r="H30" s="1558"/>
    </row>
    <row r="31" spans="1:8" s="456" customFormat="1" ht="57.75" customHeight="1">
      <c r="A31" s="654" t="s">
        <v>1841</v>
      </c>
      <c r="B31" s="1543" t="s">
        <v>2809</v>
      </c>
      <c r="C31" s="1543"/>
      <c r="D31" s="1543"/>
      <c r="E31" s="1543"/>
      <c r="F31" s="1543"/>
      <c r="G31" s="542" t="s">
        <v>265</v>
      </c>
      <c r="H31" s="458" t="s">
        <v>164</v>
      </c>
    </row>
    <row r="32" spans="1:8" s="456" customFormat="1" ht="42.9" customHeight="1">
      <c r="A32" s="654" t="s">
        <v>1840</v>
      </c>
      <c r="B32" s="1543" t="s">
        <v>2810</v>
      </c>
      <c r="C32" s="1543"/>
      <c r="D32" s="1543"/>
      <c r="E32" s="1543"/>
      <c r="F32" s="1543"/>
      <c r="G32" s="542" t="s">
        <v>661</v>
      </c>
      <c r="H32" s="458" t="s">
        <v>162</v>
      </c>
    </row>
    <row r="33" spans="1:8" ht="10.199999999999999" customHeight="1">
      <c r="A33" s="299"/>
      <c r="B33" s="299"/>
      <c r="C33" s="299"/>
      <c r="D33" s="299"/>
      <c r="E33" s="299"/>
      <c r="F33" s="299"/>
      <c r="G33" s="299"/>
      <c r="H33" s="299"/>
    </row>
    <row r="34" spans="1:8" ht="15" customHeight="1">
      <c r="A34" s="300" t="s">
        <v>161</v>
      </c>
      <c r="B34" s="299"/>
      <c r="C34" s="299"/>
      <c r="D34" s="299"/>
      <c r="E34" s="299"/>
      <c r="F34" s="299"/>
      <c r="G34" s="299"/>
      <c r="H34" s="299"/>
    </row>
    <row r="35" spans="1:8" s="298" customFormat="1" ht="17.7" customHeight="1">
      <c r="A35" s="1414" t="s">
        <v>160</v>
      </c>
      <c r="B35" s="1414"/>
      <c r="C35" s="1414"/>
      <c r="D35" s="1414"/>
      <c r="E35" s="1414"/>
      <c r="F35" s="1414"/>
      <c r="G35" s="632">
        <v>9</v>
      </c>
      <c r="H35" s="539" t="s">
        <v>140</v>
      </c>
    </row>
    <row r="36" spans="1:8" ht="39.9" customHeight="1">
      <c r="A36" s="1415" t="s">
        <v>158</v>
      </c>
      <c r="B36" s="1466" t="s">
        <v>1839</v>
      </c>
      <c r="C36" s="1466"/>
      <c r="D36" s="1466"/>
      <c r="E36" s="1466"/>
      <c r="F36" s="1466"/>
      <c r="G36" s="1466"/>
      <c r="H36" s="1417"/>
    </row>
    <row r="37" spans="1:8" ht="22.5" customHeight="1">
      <c r="A37" s="1416"/>
      <c r="B37" s="1466" t="s">
        <v>1838</v>
      </c>
      <c r="C37" s="1466"/>
      <c r="D37" s="1466"/>
      <c r="E37" s="1466"/>
      <c r="F37" s="1466"/>
      <c r="G37" s="1466"/>
      <c r="H37" s="1417"/>
    </row>
    <row r="38" spans="1:8" ht="33" customHeight="1">
      <c r="A38" s="1416"/>
      <c r="B38" s="1466" t="s">
        <v>1837</v>
      </c>
      <c r="C38" s="1466"/>
      <c r="D38" s="1466"/>
      <c r="E38" s="1466"/>
      <c r="F38" s="1466"/>
      <c r="G38" s="1466"/>
      <c r="H38" s="1417"/>
    </row>
    <row r="39" spans="1:8" ht="39.9" customHeight="1">
      <c r="A39" s="1416"/>
      <c r="B39" s="1466" t="s">
        <v>1836</v>
      </c>
      <c r="C39" s="1466"/>
      <c r="D39" s="1466"/>
      <c r="E39" s="1466"/>
      <c r="F39" s="1466"/>
      <c r="G39" s="1466"/>
      <c r="H39" s="1417"/>
    </row>
    <row r="40" spans="1:8" ht="17.25" customHeight="1">
      <c r="A40" s="1416"/>
      <c r="B40" s="1466" t="s">
        <v>1835</v>
      </c>
      <c r="C40" s="1466"/>
      <c r="D40" s="1466"/>
      <c r="E40" s="1466"/>
      <c r="F40" s="1466"/>
      <c r="G40" s="1466"/>
      <c r="H40" s="1417"/>
    </row>
    <row r="41" spans="1:8" ht="17.25" customHeight="1">
      <c r="A41" s="1416"/>
      <c r="B41" s="1466" t="s">
        <v>1834</v>
      </c>
      <c r="C41" s="1466"/>
      <c r="D41" s="1466"/>
      <c r="E41" s="1466"/>
      <c r="F41" s="1466"/>
      <c r="G41" s="1466"/>
      <c r="H41" s="1417"/>
    </row>
    <row r="42" spans="1:8">
      <c r="A42" s="1419" t="s">
        <v>157</v>
      </c>
      <c r="B42" s="1420"/>
      <c r="C42" s="1420"/>
      <c r="D42" s="1420" t="s">
        <v>1833</v>
      </c>
      <c r="E42" s="1420"/>
      <c r="F42" s="1420"/>
      <c r="G42" s="1420"/>
      <c r="H42" s="1478"/>
    </row>
    <row r="43" spans="1:8" ht="52.5" customHeight="1">
      <c r="A43" s="1423" t="s">
        <v>156</v>
      </c>
      <c r="B43" s="1424"/>
      <c r="C43" s="1424"/>
      <c r="D43" s="1424" t="s">
        <v>1832</v>
      </c>
      <c r="E43" s="1424"/>
      <c r="F43" s="1424"/>
      <c r="G43" s="1424"/>
      <c r="H43" s="1428"/>
    </row>
    <row r="44" spans="1:8" s="298" customFormat="1" ht="17.7" customHeight="1">
      <c r="A44" s="1414" t="s">
        <v>159</v>
      </c>
      <c r="B44" s="1414"/>
      <c r="C44" s="1414"/>
      <c r="D44" s="1414"/>
      <c r="E44" s="1414"/>
      <c r="F44" s="1414"/>
      <c r="G44" s="632">
        <v>21</v>
      </c>
      <c r="H44" s="539" t="s">
        <v>140</v>
      </c>
    </row>
    <row r="45" spans="1:8" ht="42" customHeight="1">
      <c r="A45" s="1415" t="s">
        <v>158</v>
      </c>
      <c r="B45" s="1466" t="s">
        <v>1831</v>
      </c>
      <c r="C45" s="1466"/>
      <c r="D45" s="1466"/>
      <c r="E45" s="1466"/>
      <c r="F45" s="1466"/>
      <c r="G45" s="1466"/>
      <c r="H45" s="1417"/>
    </row>
    <row r="46" spans="1:8" ht="39" customHeight="1">
      <c r="A46" s="1416"/>
      <c r="B46" s="1417" t="s">
        <v>1830</v>
      </c>
      <c r="C46" s="1418"/>
      <c r="D46" s="1418"/>
      <c r="E46" s="1418"/>
      <c r="F46" s="1418"/>
      <c r="G46" s="1418"/>
      <c r="H46" s="1418"/>
    </row>
    <row r="47" spans="1:8" ht="40.5" customHeight="1">
      <c r="A47" s="1416"/>
      <c r="B47" s="1417" t="s">
        <v>1829</v>
      </c>
      <c r="C47" s="1418"/>
      <c r="D47" s="1418"/>
      <c r="E47" s="1418"/>
      <c r="F47" s="1418"/>
      <c r="G47" s="1418"/>
      <c r="H47" s="1418"/>
    </row>
    <row r="48" spans="1:8" ht="38.25" customHeight="1">
      <c r="A48" s="1416"/>
      <c r="B48" s="1417" t="s">
        <v>1828</v>
      </c>
      <c r="C48" s="1418"/>
      <c r="D48" s="1418"/>
      <c r="E48" s="1418"/>
      <c r="F48" s="1418"/>
      <c r="G48" s="1418"/>
      <c r="H48" s="1418"/>
    </row>
    <row r="49" spans="1:8" ht="34.5" customHeight="1">
      <c r="A49" s="1416"/>
      <c r="B49" s="1417" t="s">
        <v>1827</v>
      </c>
      <c r="C49" s="1418"/>
      <c r="D49" s="1418"/>
      <c r="E49" s="1418"/>
      <c r="F49" s="1418"/>
      <c r="G49" s="1418"/>
      <c r="H49" s="1418"/>
    </row>
    <row r="50" spans="1:8" ht="58.5" customHeight="1">
      <c r="A50" s="1416"/>
      <c r="B50" s="1466" t="s">
        <v>1826</v>
      </c>
      <c r="C50" s="1466"/>
      <c r="D50" s="1466"/>
      <c r="E50" s="1466"/>
      <c r="F50" s="1466"/>
      <c r="G50" s="1466"/>
      <c r="H50" s="1417"/>
    </row>
    <row r="51" spans="1:8">
      <c r="A51" s="1419" t="s">
        <v>157</v>
      </c>
      <c r="B51" s="1420"/>
      <c r="C51" s="1420"/>
      <c r="D51" s="1537" t="s">
        <v>2811</v>
      </c>
      <c r="E51" s="1537"/>
      <c r="F51" s="1537"/>
      <c r="G51" s="1537"/>
      <c r="H51" s="1538"/>
    </row>
    <row r="52" spans="1:8" ht="51" customHeight="1">
      <c r="A52" s="1423" t="s">
        <v>156</v>
      </c>
      <c r="B52" s="1424"/>
      <c r="C52" s="1424"/>
      <c r="D52" s="1424" t="s">
        <v>1825</v>
      </c>
      <c r="E52" s="1424"/>
      <c r="F52" s="1424"/>
      <c r="G52" s="1424"/>
      <c r="H52" s="1428"/>
    </row>
    <row r="53" spans="1:8" ht="10.199999999999999" customHeight="1">
      <c r="A53" s="299"/>
      <c r="B53" s="299"/>
      <c r="C53" s="299"/>
      <c r="D53" s="299"/>
      <c r="E53" s="299"/>
      <c r="F53" s="299"/>
      <c r="G53" s="299"/>
      <c r="H53" s="299"/>
    </row>
    <row r="54" spans="1:8" ht="15" customHeight="1">
      <c r="A54" s="300" t="s">
        <v>155</v>
      </c>
      <c r="B54" s="299"/>
      <c r="C54" s="299"/>
      <c r="D54" s="299"/>
      <c r="E54" s="299"/>
      <c r="F54" s="299"/>
      <c r="G54" s="299"/>
      <c r="H54" s="299"/>
    </row>
    <row r="55" spans="1:8" ht="27" customHeight="1">
      <c r="A55" s="1429" t="s">
        <v>154</v>
      </c>
      <c r="B55" s="1431"/>
      <c r="C55" s="1417" t="s">
        <v>1824</v>
      </c>
      <c r="D55" s="1418"/>
      <c r="E55" s="1418"/>
      <c r="F55" s="1418"/>
      <c r="G55" s="1418"/>
      <c r="H55" s="1418"/>
    </row>
    <row r="56" spans="1:8" ht="58.5" customHeight="1">
      <c r="A56" s="1429"/>
      <c r="B56" s="1431"/>
      <c r="C56" s="1466" t="s">
        <v>1823</v>
      </c>
      <c r="D56" s="1466"/>
      <c r="E56" s="1466"/>
      <c r="F56" s="1466"/>
      <c r="G56" s="1466"/>
      <c r="H56" s="1417"/>
    </row>
    <row r="57" spans="1:8" ht="27" customHeight="1">
      <c r="A57" s="1429"/>
      <c r="B57" s="1431"/>
      <c r="C57" s="1466" t="s">
        <v>1822</v>
      </c>
      <c r="D57" s="1466"/>
      <c r="E57" s="1466"/>
      <c r="F57" s="1466"/>
      <c r="G57" s="1466"/>
      <c r="H57" s="1417"/>
    </row>
    <row r="58" spans="1:8" ht="27" customHeight="1">
      <c r="A58" s="1659" t="s">
        <v>153</v>
      </c>
      <c r="B58" s="1660"/>
      <c r="C58" s="1466" t="s">
        <v>1821</v>
      </c>
      <c r="D58" s="1466"/>
      <c r="E58" s="1466"/>
      <c r="F58" s="1466"/>
      <c r="G58" s="1466"/>
      <c r="H58" s="1417"/>
    </row>
    <row r="59" spans="1:8" ht="27" customHeight="1">
      <c r="A59" s="1661"/>
      <c r="B59" s="1662"/>
      <c r="C59" s="1466" t="s">
        <v>1820</v>
      </c>
      <c r="D59" s="1466"/>
      <c r="E59" s="1466"/>
      <c r="F59" s="1466"/>
      <c r="G59" s="1466"/>
      <c r="H59" s="1417"/>
    </row>
    <row r="60" spans="1:8" ht="10.199999999999999" customHeight="1">
      <c r="A60" s="299"/>
      <c r="B60" s="299"/>
      <c r="C60" s="299"/>
      <c r="D60" s="299"/>
      <c r="E60" s="299"/>
      <c r="F60" s="299"/>
      <c r="G60" s="299"/>
      <c r="H60" s="299"/>
    </row>
    <row r="61" spans="1:8" ht="15" customHeight="1">
      <c r="A61" s="300" t="s">
        <v>152</v>
      </c>
      <c r="B61" s="300"/>
      <c r="C61" s="300"/>
      <c r="D61" s="300"/>
      <c r="E61" s="300"/>
      <c r="F61" s="300"/>
      <c r="G61" s="299"/>
      <c r="H61" s="299"/>
    </row>
    <row r="62" spans="1:8" ht="16.2">
      <c r="A62" s="1429" t="s">
        <v>151</v>
      </c>
      <c r="B62" s="1429"/>
      <c r="C62" s="1429"/>
      <c r="D62" s="1429"/>
      <c r="E62" s="1429"/>
      <c r="F62" s="1429"/>
      <c r="G62" s="297">
        <v>3.5</v>
      </c>
      <c r="H62" s="291" t="s">
        <v>139</v>
      </c>
    </row>
    <row r="63" spans="1:8" ht="16.2">
      <c r="A63" s="1429" t="s">
        <v>150</v>
      </c>
      <c r="B63" s="1429"/>
      <c r="C63" s="1429"/>
      <c r="D63" s="1429"/>
      <c r="E63" s="1429"/>
      <c r="F63" s="1429"/>
      <c r="G63" s="297">
        <v>0.5</v>
      </c>
      <c r="H63" s="291" t="s">
        <v>139</v>
      </c>
    </row>
    <row r="64" spans="1:8">
      <c r="A64" s="538"/>
      <c r="B64" s="538"/>
      <c r="C64" s="538"/>
      <c r="D64" s="538"/>
      <c r="E64" s="538"/>
      <c r="F64" s="538"/>
      <c r="G64" s="295"/>
      <c r="H64" s="291"/>
    </row>
    <row r="65" spans="1:8">
      <c r="A65" s="1430" t="s">
        <v>149</v>
      </c>
      <c r="B65" s="1430"/>
      <c r="C65" s="1430"/>
      <c r="D65" s="1430"/>
      <c r="E65" s="1430"/>
      <c r="F65" s="1430"/>
      <c r="G65" s="296"/>
      <c r="H65" s="295"/>
    </row>
    <row r="66" spans="1:8" ht="17.7" customHeight="1">
      <c r="A66" s="1418" t="s">
        <v>148</v>
      </c>
      <c r="B66" s="1418"/>
      <c r="C66" s="1418"/>
      <c r="D66" s="1418"/>
      <c r="E66" s="291">
        <f>SUM(E67:E72)</f>
        <v>35</v>
      </c>
      <c r="F66" s="291" t="s">
        <v>140</v>
      </c>
      <c r="G66" s="292">
        <f>E66/25</f>
        <v>1.4</v>
      </c>
      <c r="H66" s="291" t="s">
        <v>139</v>
      </c>
    </row>
    <row r="67" spans="1:8" ht="17.7" customHeight="1">
      <c r="A67" s="299" t="s">
        <v>12</v>
      </c>
      <c r="B67" s="1429" t="s">
        <v>14</v>
      </c>
      <c r="C67" s="1429"/>
      <c r="D67" s="1429"/>
      <c r="E67" s="291">
        <v>9</v>
      </c>
      <c r="F67" s="291" t="s">
        <v>140</v>
      </c>
      <c r="G67" s="303"/>
      <c r="H67" s="337"/>
    </row>
    <row r="68" spans="1:8" ht="17.7" customHeight="1">
      <c r="A68" s="299"/>
      <c r="B68" s="1429" t="s">
        <v>147</v>
      </c>
      <c r="C68" s="1429"/>
      <c r="D68" s="1429"/>
      <c r="E68" s="291">
        <v>21</v>
      </c>
      <c r="F68" s="291" t="s">
        <v>140</v>
      </c>
      <c r="G68" s="303"/>
      <c r="H68" s="337"/>
    </row>
    <row r="69" spans="1:8" ht="17.7" customHeight="1">
      <c r="A69" s="299"/>
      <c r="B69" s="1429" t="s">
        <v>146</v>
      </c>
      <c r="C69" s="1429"/>
      <c r="D69" s="1429"/>
      <c r="E69" s="291">
        <v>2</v>
      </c>
      <c r="F69" s="291" t="s">
        <v>140</v>
      </c>
      <c r="G69" s="303"/>
      <c r="H69" s="337"/>
    </row>
    <row r="70" spans="1:8" ht="17.7" customHeight="1">
      <c r="A70" s="299"/>
      <c r="B70" s="1429" t="s">
        <v>145</v>
      </c>
      <c r="C70" s="1429"/>
      <c r="D70" s="1429"/>
      <c r="E70" s="291">
        <v>0</v>
      </c>
      <c r="F70" s="291" t="s">
        <v>140</v>
      </c>
      <c r="G70" s="303"/>
      <c r="H70" s="337"/>
    </row>
    <row r="71" spans="1:8" ht="17.7" customHeight="1">
      <c r="A71" s="299"/>
      <c r="B71" s="1429" t="s">
        <v>144</v>
      </c>
      <c r="C71" s="1429"/>
      <c r="D71" s="1429"/>
      <c r="E71" s="291">
        <v>0</v>
      </c>
      <c r="F71" s="291" t="s">
        <v>140</v>
      </c>
      <c r="G71" s="303"/>
      <c r="H71" s="337"/>
    </row>
    <row r="72" spans="1:8" ht="17.7" customHeight="1">
      <c r="A72" s="299"/>
      <c r="B72" s="1429" t="s">
        <v>143</v>
      </c>
      <c r="C72" s="1429"/>
      <c r="D72" s="1429"/>
      <c r="E72" s="291">
        <v>3</v>
      </c>
      <c r="F72" s="291" t="s">
        <v>140</v>
      </c>
      <c r="G72" s="303"/>
      <c r="H72" s="337"/>
    </row>
    <row r="73" spans="1:8" ht="31.2" customHeight="1">
      <c r="A73" s="1418" t="s">
        <v>142</v>
      </c>
      <c r="B73" s="1418"/>
      <c r="C73" s="1418"/>
      <c r="D73" s="1418"/>
      <c r="E73" s="291">
        <v>0</v>
      </c>
      <c r="F73" s="291" t="s">
        <v>140</v>
      </c>
      <c r="G73" s="292">
        <v>0</v>
      </c>
      <c r="H73" s="291" t="s">
        <v>139</v>
      </c>
    </row>
    <row r="74" spans="1:8" ht="17.7" customHeight="1">
      <c r="A74" s="1429" t="s">
        <v>141</v>
      </c>
      <c r="B74" s="1429"/>
      <c r="C74" s="1429"/>
      <c r="D74" s="1429"/>
      <c r="E74" s="291">
        <f>G74*25</f>
        <v>65</v>
      </c>
      <c r="F74" s="291" t="s">
        <v>140</v>
      </c>
      <c r="G74" s="292">
        <f>D6-G73-G66</f>
        <v>2.6</v>
      </c>
      <c r="H74" s="291" t="s">
        <v>139</v>
      </c>
    </row>
    <row r="75" spans="1:8" ht="10.199999999999999" customHeight="1"/>
    <row r="78" spans="1:8">
      <c r="A78" s="290" t="s">
        <v>138</v>
      </c>
    </row>
    <row r="79" spans="1:8" ht="16.2">
      <c r="A79" s="1410" t="s">
        <v>137</v>
      </c>
      <c r="B79" s="1410"/>
      <c r="C79" s="1410"/>
      <c r="D79" s="1410"/>
      <c r="E79" s="1410"/>
      <c r="F79" s="1410"/>
      <c r="G79" s="1410"/>
      <c r="H79" s="1410"/>
    </row>
    <row r="80" spans="1:8">
      <c r="A80" s="290" t="s">
        <v>136</v>
      </c>
    </row>
    <row r="82" spans="1:8">
      <c r="A82" s="1411" t="s">
        <v>135</v>
      </c>
      <c r="B82" s="1411"/>
      <c r="C82" s="1411"/>
      <c r="D82" s="1411"/>
      <c r="E82" s="1411"/>
      <c r="F82" s="1411"/>
      <c r="G82" s="1411"/>
      <c r="H82" s="1411"/>
    </row>
    <row r="83" spans="1:8">
      <c r="A83" s="1411"/>
      <c r="B83" s="1411"/>
      <c r="C83" s="1411"/>
      <c r="D83" s="1411"/>
      <c r="E83" s="1411"/>
      <c r="F83" s="1411"/>
      <c r="G83" s="1411"/>
      <c r="H83" s="1411"/>
    </row>
    <row r="84" spans="1:8">
      <c r="A84" s="1411"/>
      <c r="B84" s="1411"/>
      <c r="C84" s="1411"/>
      <c r="D84" s="1411"/>
      <c r="E84" s="1411"/>
      <c r="F84" s="1411"/>
      <c r="G84" s="1411"/>
      <c r="H84" s="1411"/>
    </row>
  </sheetData>
  <mergeCells count="81">
    <mergeCell ref="A82:H84"/>
    <mergeCell ref="B32:F32"/>
    <mergeCell ref="A12:H12"/>
    <mergeCell ref="A2:H2"/>
    <mergeCell ref="A5:H5"/>
    <mergeCell ref="A6:C6"/>
    <mergeCell ref="D6:H6"/>
    <mergeCell ref="A7:C7"/>
    <mergeCell ref="D7:H7"/>
    <mergeCell ref="A13:D13"/>
    <mergeCell ref="E13:H13"/>
    <mergeCell ref="A14:D14"/>
    <mergeCell ref="E14:H14"/>
    <mergeCell ref="A79:H79"/>
    <mergeCell ref="A8:C8"/>
    <mergeCell ref="D8:H8"/>
    <mergeCell ref="A9:C9"/>
    <mergeCell ref="D9:H9"/>
    <mergeCell ref="A11:H11"/>
    <mergeCell ref="B25:F25"/>
    <mergeCell ref="B29:F29"/>
    <mergeCell ref="A27:H27"/>
    <mergeCell ref="B28:F28"/>
    <mergeCell ref="A15:D15"/>
    <mergeCell ref="E15:H15"/>
    <mergeCell ref="A16:D16"/>
    <mergeCell ref="E16:H16"/>
    <mergeCell ref="A19:B19"/>
    <mergeCell ref="C19:H19"/>
    <mergeCell ref="A18:H18"/>
    <mergeCell ref="A21:D21"/>
    <mergeCell ref="A22:A23"/>
    <mergeCell ref="B22:F23"/>
    <mergeCell ref="G22:H22"/>
    <mergeCell ref="A24:H24"/>
    <mergeCell ref="A30:H30"/>
    <mergeCell ref="B26:F26"/>
    <mergeCell ref="A35:F35"/>
    <mergeCell ref="B39:H39"/>
    <mergeCell ref="B40:H40"/>
    <mergeCell ref="B31:F31"/>
    <mergeCell ref="A43:C43"/>
    <mergeCell ref="D43:H43"/>
    <mergeCell ref="A36:A41"/>
    <mergeCell ref="B36:H36"/>
    <mergeCell ref="B41:H41"/>
    <mergeCell ref="B37:H37"/>
    <mergeCell ref="B38:H38"/>
    <mergeCell ref="A42:C42"/>
    <mergeCell ref="D42:H42"/>
    <mergeCell ref="A74:D74"/>
    <mergeCell ref="A66:D66"/>
    <mergeCell ref="B67:D67"/>
    <mergeCell ref="B68:D68"/>
    <mergeCell ref="B69:D69"/>
    <mergeCell ref="B70:D70"/>
    <mergeCell ref="B71:D71"/>
    <mergeCell ref="B72:D72"/>
    <mergeCell ref="A73:D73"/>
    <mergeCell ref="A65:F65"/>
    <mergeCell ref="A51:C51"/>
    <mergeCell ref="D51:H51"/>
    <mergeCell ref="A52:C52"/>
    <mergeCell ref="A55:B57"/>
    <mergeCell ref="C55:H55"/>
    <mergeCell ref="C57:H57"/>
    <mergeCell ref="C56:H56"/>
    <mergeCell ref="D52:H52"/>
    <mergeCell ref="A58:B59"/>
    <mergeCell ref="A63:F63"/>
    <mergeCell ref="C58:H58"/>
    <mergeCell ref="C59:H59"/>
    <mergeCell ref="A62:F62"/>
    <mergeCell ref="B45:H45"/>
    <mergeCell ref="A44:F44"/>
    <mergeCell ref="B50:H50"/>
    <mergeCell ref="A45:A50"/>
    <mergeCell ref="B46:H46"/>
    <mergeCell ref="B47:H47"/>
    <mergeCell ref="B48:H48"/>
    <mergeCell ref="B49:H49"/>
  </mergeCells>
  <pageMargins left="0.7" right="0.7" top="0.75" bottom="0.75" header="0.3" footer="0.3"/>
  <pageSetup paperSize="9" orientation="portrait" r:id="rId1"/>
  <rowBreaks count="1" manualBreakCount="1">
    <brk id="3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42"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85</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1583</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237</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1483</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51.75" customHeight="1">
      <c r="A19" s="892" t="s">
        <v>178</v>
      </c>
      <c r="B19" s="892"/>
      <c r="C19" s="932" t="s">
        <v>242</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6.7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57" customHeight="1">
      <c r="A25" s="567" t="s">
        <v>2812</v>
      </c>
      <c r="B25" s="932" t="s">
        <v>2813</v>
      </c>
      <c r="C25" s="932"/>
      <c r="D25" s="932"/>
      <c r="E25" s="932"/>
      <c r="F25" s="932"/>
      <c r="G25" s="501" t="s">
        <v>169</v>
      </c>
      <c r="H25" s="431" t="s">
        <v>162</v>
      </c>
    </row>
    <row r="26" spans="1:8" s="423" customFormat="1" ht="40.35" customHeight="1">
      <c r="A26" s="567" t="s">
        <v>2814</v>
      </c>
      <c r="B26" s="932" t="s">
        <v>1874</v>
      </c>
      <c r="C26" s="932"/>
      <c r="D26" s="932"/>
      <c r="E26" s="932"/>
      <c r="F26" s="932"/>
      <c r="G26" s="501" t="s">
        <v>508</v>
      </c>
      <c r="H26" s="431" t="s">
        <v>162</v>
      </c>
    </row>
    <row r="27" spans="1:8" s="423" customFormat="1" ht="17.850000000000001" customHeight="1">
      <c r="A27" s="977" t="s">
        <v>167</v>
      </c>
      <c r="B27" s="934"/>
      <c r="C27" s="934"/>
      <c r="D27" s="934"/>
      <c r="E27" s="934"/>
      <c r="F27" s="934"/>
      <c r="G27" s="934"/>
      <c r="H27" s="935"/>
    </row>
    <row r="28" spans="1:8" s="423" customFormat="1" ht="53.25" customHeight="1">
      <c r="A28" s="567" t="s">
        <v>2815</v>
      </c>
      <c r="B28" s="932" t="s">
        <v>1873</v>
      </c>
      <c r="C28" s="932"/>
      <c r="D28" s="932"/>
      <c r="E28" s="932"/>
      <c r="F28" s="932"/>
      <c r="G28" s="501" t="s">
        <v>271</v>
      </c>
      <c r="H28" s="431" t="s">
        <v>164</v>
      </c>
    </row>
    <row r="29" spans="1:8" s="423" customFormat="1" ht="62.25" customHeight="1">
      <c r="A29" s="567" t="s">
        <v>2816</v>
      </c>
      <c r="B29" s="932" t="s">
        <v>2817</v>
      </c>
      <c r="C29" s="932"/>
      <c r="D29" s="932"/>
      <c r="E29" s="932"/>
      <c r="F29" s="932"/>
      <c r="G29" s="501" t="s">
        <v>503</v>
      </c>
      <c r="H29" s="431" t="s">
        <v>162</v>
      </c>
    </row>
    <row r="30" spans="1:8" s="423" customFormat="1" ht="17.850000000000001" customHeight="1">
      <c r="A30" s="977" t="s">
        <v>163</v>
      </c>
      <c r="B30" s="934"/>
      <c r="C30" s="934"/>
      <c r="D30" s="934"/>
      <c r="E30" s="934"/>
      <c r="F30" s="934"/>
      <c r="G30" s="934"/>
      <c r="H30" s="935"/>
    </row>
    <row r="31" spans="1:8" s="423" customFormat="1" ht="41.1" customHeight="1">
      <c r="A31" s="567" t="s">
        <v>2818</v>
      </c>
      <c r="B31" s="932" t="s">
        <v>1872</v>
      </c>
      <c r="C31" s="932"/>
      <c r="D31" s="932"/>
      <c r="E31" s="932"/>
      <c r="F31" s="932"/>
      <c r="G31" s="501" t="s">
        <v>223</v>
      </c>
      <c r="H31" s="431" t="s">
        <v>164</v>
      </c>
    </row>
    <row r="32" spans="1:8" ht="10.199999999999999" customHeight="1">
      <c r="A32" s="299"/>
      <c r="B32" s="299"/>
      <c r="C32" s="299"/>
      <c r="D32" s="299"/>
      <c r="E32" s="299"/>
      <c r="F32" s="299"/>
      <c r="G32" s="299"/>
      <c r="H32" s="299"/>
    </row>
    <row r="33" spans="1:8" ht="15" customHeight="1">
      <c r="A33" s="300" t="s">
        <v>161</v>
      </c>
      <c r="B33" s="299"/>
      <c r="C33" s="299"/>
      <c r="D33" s="299"/>
      <c r="E33" s="299"/>
      <c r="F33" s="299"/>
      <c r="G33" s="299"/>
      <c r="H33" s="299"/>
    </row>
    <row r="34" spans="1:8" s="298" customFormat="1" ht="17.7" customHeight="1">
      <c r="A34" s="1414" t="s">
        <v>160</v>
      </c>
      <c r="B34" s="1414"/>
      <c r="C34" s="1414"/>
      <c r="D34" s="1414"/>
      <c r="E34" s="1414"/>
      <c r="F34" s="1414"/>
      <c r="G34" s="632">
        <v>12</v>
      </c>
      <c r="H34" s="539" t="s">
        <v>140</v>
      </c>
    </row>
    <row r="35" spans="1:8" ht="87" customHeight="1">
      <c r="A35" s="1415" t="s">
        <v>158</v>
      </c>
      <c r="B35" s="1466" t="s">
        <v>1871</v>
      </c>
      <c r="C35" s="1466"/>
      <c r="D35" s="1466"/>
      <c r="E35" s="1466"/>
      <c r="F35" s="1466"/>
      <c r="G35" s="1466"/>
      <c r="H35" s="1417"/>
    </row>
    <row r="36" spans="1:8" ht="68.25" customHeight="1">
      <c r="A36" s="1416"/>
      <c r="B36" s="1466" t="s">
        <v>1870</v>
      </c>
      <c r="C36" s="1466"/>
      <c r="D36" s="1466"/>
      <c r="E36" s="1466"/>
      <c r="F36" s="1466"/>
      <c r="G36" s="1466"/>
      <c r="H36" s="1417"/>
    </row>
    <row r="37" spans="1:8" ht="17.25" customHeight="1">
      <c r="A37" s="1416"/>
      <c r="B37" s="1466" t="s">
        <v>1869</v>
      </c>
      <c r="C37" s="1466"/>
      <c r="D37" s="1466"/>
      <c r="E37" s="1466"/>
      <c r="F37" s="1466"/>
      <c r="G37" s="1466"/>
      <c r="H37" s="1417"/>
    </row>
    <row r="38" spans="1:8" ht="17.25" customHeight="1">
      <c r="A38" s="1416"/>
      <c r="B38" s="1466" t="s">
        <v>1868</v>
      </c>
      <c r="C38" s="1466"/>
      <c r="D38" s="1466"/>
      <c r="E38" s="1466"/>
      <c r="F38" s="1466"/>
      <c r="G38" s="1466"/>
      <c r="H38" s="1417"/>
    </row>
    <row r="39" spans="1:8" ht="39.75" customHeight="1">
      <c r="A39" s="1416"/>
      <c r="B39" s="1466" t="s">
        <v>1867</v>
      </c>
      <c r="C39" s="1466"/>
      <c r="D39" s="1466"/>
      <c r="E39" s="1466"/>
      <c r="F39" s="1466"/>
      <c r="G39" s="1466"/>
      <c r="H39" s="1417"/>
    </row>
    <row r="40" spans="1:8" ht="16.2" customHeight="1">
      <c r="A40" s="1416"/>
      <c r="B40" s="1466" t="s">
        <v>1866</v>
      </c>
      <c r="C40" s="1466"/>
      <c r="D40" s="1466"/>
      <c r="E40" s="1466"/>
      <c r="F40" s="1466"/>
      <c r="G40" s="1466"/>
      <c r="H40" s="1417"/>
    </row>
    <row r="41" spans="1:8" ht="17.25" customHeight="1">
      <c r="A41" s="1416"/>
      <c r="B41" s="1417" t="s">
        <v>1865</v>
      </c>
      <c r="C41" s="1418"/>
      <c r="D41" s="1418"/>
      <c r="E41" s="1418"/>
      <c r="F41" s="1418"/>
      <c r="G41" s="1418"/>
      <c r="H41" s="1418"/>
    </row>
    <row r="42" spans="1:8" ht="17.25" customHeight="1">
      <c r="A42" s="1416"/>
      <c r="B42" s="1417" t="s">
        <v>1864</v>
      </c>
      <c r="C42" s="1418"/>
      <c r="D42" s="1418"/>
      <c r="E42" s="1418"/>
      <c r="F42" s="1418"/>
      <c r="G42" s="1418"/>
      <c r="H42" s="1418"/>
    </row>
    <row r="43" spans="1:8">
      <c r="A43" s="1419" t="s">
        <v>157</v>
      </c>
      <c r="B43" s="1420"/>
      <c r="C43" s="1420"/>
      <c r="D43" s="1420" t="s">
        <v>1863</v>
      </c>
      <c r="E43" s="1420"/>
      <c r="F43" s="1420"/>
      <c r="G43" s="1420"/>
      <c r="H43" s="1478"/>
    </row>
    <row r="44" spans="1:8" ht="52.5" customHeight="1">
      <c r="A44" s="1423" t="s">
        <v>156</v>
      </c>
      <c r="B44" s="1424"/>
      <c r="C44" s="1424"/>
      <c r="D44" s="1424" t="s">
        <v>1862</v>
      </c>
      <c r="E44" s="1424"/>
      <c r="F44" s="1424"/>
      <c r="G44" s="1424"/>
      <c r="H44" s="1428"/>
    </row>
    <row r="45" spans="1:8" s="298" customFormat="1" ht="17.7" customHeight="1">
      <c r="A45" s="1414" t="s">
        <v>159</v>
      </c>
      <c r="B45" s="1414"/>
      <c r="C45" s="1414"/>
      <c r="D45" s="1414"/>
      <c r="E45" s="1414"/>
      <c r="F45" s="1414"/>
      <c r="G45" s="632">
        <v>15</v>
      </c>
      <c r="H45" s="539" t="s">
        <v>140</v>
      </c>
    </row>
    <row r="46" spans="1:8" ht="33.75" customHeight="1">
      <c r="A46" s="1415" t="s">
        <v>158</v>
      </c>
      <c r="B46" s="1417" t="s">
        <v>1861</v>
      </c>
      <c r="C46" s="1418"/>
      <c r="D46" s="1418"/>
      <c r="E46" s="1418"/>
      <c r="F46" s="1418"/>
      <c r="G46" s="1418"/>
      <c r="H46" s="1418"/>
    </row>
    <row r="47" spans="1:8" ht="37.5" customHeight="1">
      <c r="A47" s="1416"/>
      <c r="B47" s="1466" t="s">
        <v>1860</v>
      </c>
      <c r="C47" s="1466"/>
      <c r="D47" s="1466"/>
      <c r="E47" s="1466"/>
      <c r="F47" s="1466"/>
      <c r="G47" s="1466"/>
      <c r="H47" s="1417"/>
    </row>
    <row r="48" spans="1:8" ht="37.5" customHeight="1">
      <c r="A48" s="1416"/>
      <c r="B48" s="1417" t="s">
        <v>1859</v>
      </c>
      <c r="C48" s="1418"/>
      <c r="D48" s="1418"/>
      <c r="E48" s="1418"/>
      <c r="F48" s="1418"/>
      <c r="G48" s="1418"/>
      <c r="H48" s="1418"/>
    </row>
    <row r="49" spans="1:8" ht="39.75" customHeight="1">
      <c r="A49" s="1416"/>
      <c r="B49" s="1466" t="s">
        <v>1858</v>
      </c>
      <c r="C49" s="1466"/>
      <c r="D49" s="1466"/>
      <c r="E49" s="1466"/>
      <c r="F49" s="1466"/>
      <c r="G49" s="1466"/>
      <c r="H49" s="1417"/>
    </row>
    <row r="50" spans="1:8">
      <c r="A50" s="1419" t="s">
        <v>157</v>
      </c>
      <c r="B50" s="1420"/>
      <c r="C50" s="1420"/>
      <c r="D50" s="1420" t="s">
        <v>1857</v>
      </c>
      <c r="E50" s="1420"/>
      <c r="F50" s="1420"/>
      <c r="G50" s="1420"/>
      <c r="H50" s="1478"/>
    </row>
    <row r="51" spans="1:8" ht="35.25" customHeight="1">
      <c r="A51" s="1423" t="s">
        <v>156</v>
      </c>
      <c r="B51" s="1424"/>
      <c r="C51" s="1424"/>
      <c r="D51" s="1424" t="s">
        <v>1856</v>
      </c>
      <c r="E51" s="1424"/>
      <c r="F51" s="1424"/>
      <c r="G51" s="1424"/>
      <c r="H51" s="1428"/>
    </row>
    <row r="52" spans="1:8" ht="10.199999999999999" customHeight="1">
      <c r="A52" s="299"/>
      <c r="B52" s="299"/>
      <c r="C52" s="299"/>
      <c r="D52" s="299"/>
      <c r="E52" s="299"/>
      <c r="F52" s="299"/>
      <c r="G52" s="299"/>
      <c r="H52" s="299"/>
    </row>
    <row r="53" spans="1:8" ht="15" customHeight="1">
      <c r="A53" s="300" t="s">
        <v>155</v>
      </c>
      <c r="B53" s="299"/>
      <c r="C53" s="299"/>
      <c r="D53" s="299"/>
      <c r="E53" s="299"/>
      <c r="F53" s="299"/>
      <c r="G53" s="299"/>
      <c r="H53" s="299"/>
    </row>
    <row r="54" spans="1:8" ht="42" customHeight="1">
      <c r="A54" s="1429" t="s">
        <v>154</v>
      </c>
      <c r="B54" s="1431"/>
      <c r="C54" s="1417" t="s">
        <v>1855</v>
      </c>
      <c r="D54" s="1418"/>
      <c r="E54" s="1418"/>
      <c r="F54" s="1418"/>
      <c r="G54" s="1418"/>
      <c r="H54" s="1418"/>
    </row>
    <row r="55" spans="1:8" ht="33" customHeight="1">
      <c r="A55" s="1429"/>
      <c r="B55" s="1431"/>
      <c r="C55" s="1466" t="s">
        <v>1854</v>
      </c>
      <c r="D55" s="1466"/>
      <c r="E55" s="1466"/>
      <c r="F55" s="1466"/>
      <c r="G55" s="1466"/>
      <c r="H55" s="1417"/>
    </row>
    <row r="56" spans="1:8" ht="37.5" customHeight="1">
      <c r="A56" s="1429"/>
      <c r="B56" s="1431"/>
      <c r="C56" s="1466" t="s">
        <v>1853</v>
      </c>
      <c r="D56" s="1466"/>
      <c r="E56" s="1466"/>
      <c r="F56" s="1466"/>
      <c r="G56" s="1466"/>
      <c r="H56" s="1417"/>
    </row>
    <row r="57" spans="1:8" ht="72" customHeight="1">
      <c r="A57" s="1436" t="s">
        <v>153</v>
      </c>
      <c r="B57" s="1437"/>
      <c r="C57" s="1466" t="s">
        <v>1852</v>
      </c>
      <c r="D57" s="1466"/>
      <c r="E57" s="1466"/>
      <c r="F57" s="1466"/>
      <c r="G57" s="1466"/>
      <c r="H57" s="1417"/>
    </row>
    <row r="58" spans="1:8" ht="72" customHeight="1">
      <c r="A58" s="1472"/>
      <c r="B58" s="1582"/>
      <c r="C58" s="1417" t="s">
        <v>1851</v>
      </c>
      <c r="D58" s="1418"/>
      <c r="E58" s="1418"/>
      <c r="F58" s="1418"/>
      <c r="G58" s="1418"/>
      <c r="H58" s="1418"/>
    </row>
    <row r="59" spans="1:8" ht="76.5" customHeight="1">
      <c r="A59" s="1438"/>
      <c r="B59" s="1439"/>
      <c r="C59" s="1466" t="s">
        <v>1850</v>
      </c>
      <c r="D59" s="1466"/>
      <c r="E59" s="1466"/>
      <c r="F59" s="1466"/>
      <c r="G59" s="1466"/>
      <c r="H59" s="1417"/>
    </row>
    <row r="60" spans="1:8" ht="10.199999999999999" customHeight="1">
      <c r="A60" s="299"/>
      <c r="B60" s="299"/>
      <c r="C60" s="299"/>
      <c r="D60" s="299"/>
      <c r="E60" s="299"/>
      <c r="F60" s="299"/>
      <c r="G60" s="299"/>
      <c r="H60" s="299"/>
    </row>
    <row r="61" spans="1:8" ht="15" customHeight="1">
      <c r="A61" s="300" t="s">
        <v>152</v>
      </c>
      <c r="B61" s="300"/>
      <c r="C61" s="300"/>
      <c r="D61" s="300"/>
      <c r="E61" s="300"/>
      <c r="F61" s="300"/>
      <c r="G61" s="299"/>
      <c r="H61" s="299"/>
    </row>
    <row r="62" spans="1:8" ht="16.2">
      <c r="A62" s="1429" t="s">
        <v>151</v>
      </c>
      <c r="B62" s="1429"/>
      <c r="C62" s="1429"/>
      <c r="D62" s="1429"/>
      <c r="E62" s="1429"/>
      <c r="F62" s="1429"/>
      <c r="G62" s="297">
        <v>3.5</v>
      </c>
      <c r="H62" s="291" t="s">
        <v>139</v>
      </c>
    </row>
    <row r="63" spans="1:8" ht="16.2">
      <c r="A63" s="1429" t="s">
        <v>150</v>
      </c>
      <c r="B63" s="1429"/>
      <c r="C63" s="1429"/>
      <c r="D63" s="1429"/>
      <c r="E63" s="1429"/>
      <c r="F63" s="1429"/>
      <c r="G63" s="297">
        <v>0.5</v>
      </c>
      <c r="H63" s="291" t="s">
        <v>139</v>
      </c>
    </row>
    <row r="64" spans="1:8">
      <c r="A64" s="538"/>
      <c r="B64" s="538"/>
      <c r="C64" s="538"/>
      <c r="D64" s="538"/>
      <c r="E64" s="538"/>
      <c r="F64" s="538"/>
      <c r="G64" s="295"/>
      <c r="H64" s="291"/>
    </row>
    <row r="65" spans="1:8">
      <c r="A65" s="1430" t="s">
        <v>149</v>
      </c>
      <c r="B65" s="1430"/>
      <c r="C65" s="1430"/>
      <c r="D65" s="1430"/>
      <c r="E65" s="1430"/>
      <c r="F65" s="1430"/>
      <c r="G65" s="296"/>
      <c r="H65" s="295"/>
    </row>
    <row r="66" spans="1:8" ht="17.7" customHeight="1">
      <c r="A66" s="1418" t="s">
        <v>148</v>
      </c>
      <c r="B66" s="1418"/>
      <c r="C66" s="1418"/>
      <c r="D66" s="1418"/>
      <c r="E66" s="291">
        <f>SUM(E67:E72)</f>
        <v>33</v>
      </c>
      <c r="F66" s="291" t="s">
        <v>140</v>
      </c>
      <c r="G66" s="292">
        <f>E66/25</f>
        <v>1.32</v>
      </c>
      <c r="H66" s="291" t="s">
        <v>139</v>
      </c>
    </row>
    <row r="67" spans="1:8" ht="17.7" customHeight="1">
      <c r="A67" s="299" t="s">
        <v>12</v>
      </c>
      <c r="B67" s="1429" t="s">
        <v>14</v>
      </c>
      <c r="C67" s="1429"/>
      <c r="D67" s="1429"/>
      <c r="E67" s="291">
        <v>12</v>
      </c>
      <c r="F67" s="291" t="s">
        <v>140</v>
      </c>
      <c r="G67" s="303"/>
      <c r="H67" s="337"/>
    </row>
    <row r="68" spans="1:8" ht="17.7" customHeight="1">
      <c r="A68" s="299"/>
      <c r="B68" s="1429" t="s">
        <v>147</v>
      </c>
      <c r="C68" s="1429"/>
      <c r="D68" s="1429"/>
      <c r="E68" s="291">
        <v>15</v>
      </c>
      <c r="F68" s="291" t="s">
        <v>140</v>
      </c>
      <c r="G68" s="303"/>
      <c r="H68" s="337"/>
    </row>
    <row r="69" spans="1:8" ht="17.7" customHeight="1">
      <c r="A69" s="299"/>
      <c r="B69" s="1429" t="s">
        <v>146</v>
      </c>
      <c r="C69" s="1429"/>
      <c r="D69" s="1429"/>
      <c r="E69" s="291">
        <v>4</v>
      </c>
      <c r="F69" s="291" t="s">
        <v>140</v>
      </c>
      <c r="G69" s="303"/>
      <c r="H69" s="337"/>
    </row>
    <row r="70" spans="1:8" ht="17.7" customHeight="1">
      <c r="A70" s="299"/>
      <c r="B70" s="1429" t="s">
        <v>145</v>
      </c>
      <c r="C70" s="1429"/>
      <c r="D70" s="1429"/>
      <c r="E70" s="291">
        <v>0</v>
      </c>
      <c r="F70" s="291" t="s">
        <v>140</v>
      </c>
      <c r="G70" s="303"/>
      <c r="H70" s="337"/>
    </row>
    <row r="71" spans="1:8" ht="17.7" customHeight="1">
      <c r="A71" s="299"/>
      <c r="B71" s="1429" t="s">
        <v>144</v>
      </c>
      <c r="C71" s="1429"/>
      <c r="D71" s="1429"/>
      <c r="E71" s="291">
        <v>0</v>
      </c>
      <c r="F71" s="291" t="s">
        <v>140</v>
      </c>
      <c r="G71" s="303"/>
      <c r="H71" s="337"/>
    </row>
    <row r="72" spans="1:8" ht="17.7" customHeight="1">
      <c r="A72" s="299"/>
      <c r="B72" s="1429" t="s">
        <v>143</v>
      </c>
      <c r="C72" s="1429"/>
      <c r="D72" s="1429"/>
      <c r="E72" s="291">
        <v>2</v>
      </c>
      <c r="F72" s="291" t="s">
        <v>140</v>
      </c>
      <c r="G72" s="303"/>
      <c r="H72" s="337"/>
    </row>
    <row r="73" spans="1:8" ht="31.2" customHeight="1">
      <c r="A73" s="1418" t="s">
        <v>142</v>
      </c>
      <c r="B73" s="1418"/>
      <c r="C73" s="1418"/>
      <c r="D73" s="1418"/>
      <c r="E73" s="291">
        <v>0</v>
      </c>
      <c r="F73" s="291" t="s">
        <v>140</v>
      </c>
      <c r="G73" s="292">
        <v>0</v>
      </c>
      <c r="H73" s="291" t="s">
        <v>139</v>
      </c>
    </row>
    <row r="74" spans="1:8" ht="17.7" customHeight="1">
      <c r="A74" s="1429" t="s">
        <v>141</v>
      </c>
      <c r="B74" s="1429"/>
      <c r="C74" s="1429"/>
      <c r="D74" s="1429"/>
      <c r="E74" s="291">
        <f>G74*25</f>
        <v>67</v>
      </c>
      <c r="F74" s="291" t="s">
        <v>140</v>
      </c>
      <c r="G74" s="292">
        <f>D6-G73-G66</f>
        <v>2.6799999999999997</v>
      </c>
      <c r="H74" s="291" t="s">
        <v>139</v>
      </c>
    </row>
    <row r="75" spans="1:8" ht="10.199999999999999" customHeight="1"/>
    <row r="78" spans="1:8">
      <c r="A78" s="290" t="s">
        <v>138</v>
      </c>
    </row>
    <row r="79" spans="1:8" ht="16.2">
      <c r="A79" s="1410" t="s">
        <v>137</v>
      </c>
      <c r="B79" s="1410"/>
      <c r="C79" s="1410"/>
      <c r="D79" s="1410"/>
      <c r="E79" s="1410"/>
      <c r="F79" s="1410"/>
      <c r="G79" s="1410"/>
      <c r="H79" s="1410"/>
    </row>
    <row r="80" spans="1:8">
      <c r="A80" s="290" t="s">
        <v>136</v>
      </c>
    </row>
    <row r="82" spans="1:8">
      <c r="A82" s="1411" t="s">
        <v>135</v>
      </c>
      <c r="B82" s="1411"/>
      <c r="C82" s="1411"/>
      <c r="D82" s="1411"/>
      <c r="E82" s="1411"/>
      <c r="F82" s="1411"/>
      <c r="G82" s="1411"/>
      <c r="H82" s="1411"/>
    </row>
    <row r="83" spans="1:8">
      <c r="A83" s="1411"/>
      <c r="B83" s="1411"/>
      <c r="C83" s="1411"/>
      <c r="D83" s="1411"/>
      <c r="E83" s="1411"/>
      <c r="F83" s="1411"/>
      <c r="G83" s="1411"/>
      <c r="H83" s="1411"/>
    </row>
    <row r="84" spans="1:8">
      <c r="A84" s="1411"/>
      <c r="B84" s="1411"/>
      <c r="C84" s="1411"/>
      <c r="D84" s="1411"/>
      <c r="E84" s="1411"/>
      <c r="F84" s="1411"/>
      <c r="G84" s="1411"/>
      <c r="H84" s="1411"/>
    </row>
  </sheetData>
  <mergeCells count="81">
    <mergeCell ref="A74:D74"/>
    <mergeCell ref="A66:D66"/>
    <mergeCell ref="B67:D67"/>
    <mergeCell ref="B68:D68"/>
    <mergeCell ref="B69:D69"/>
    <mergeCell ref="B70:D70"/>
    <mergeCell ref="B71:D71"/>
    <mergeCell ref="B72:D72"/>
    <mergeCell ref="A73:D73"/>
    <mergeCell ref="A21:D21"/>
    <mergeCell ref="A22:A23"/>
    <mergeCell ref="B22:F23"/>
    <mergeCell ref="A24:H24"/>
    <mergeCell ref="B25:F25"/>
    <mergeCell ref="A79:H79"/>
    <mergeCell ref="A82:H84"/>
    <mergeCell ref="A30:H30"/>
    <mergeCell ref="B26:F26"/>
    <mergeCell ref="G22:H22"/>
    <mergeCell ref="B42:H42"/>
    <mergeCell ref="A43:C43"/>
    <mergeCell ref="D43:H43"/>
    <mergeCell ref="A44:C44"/>
    <mergeCell ref="B46:H46"/>
    <mergeCell ref="B31:F31"/>
    <mergeCell ref="B29:F29"/>
    <mergeCell ref="A27:H27"/>
    <mergeCell ref="B28:F28"/>
    <mergeCell ref="A65:F65"/>
    <mergeCell ref="B36:H36"/>
    <mergeCell ref="A34:F34"/>
    <mergeCell ref="A35:A42"/>
    <mergeCell ref="B35:H35"/>
    <mergeCell ref="B40:H40"/>
    <mergeCell ref="C58:H58"/>
    <mergeCell ref="B37:H37"/>
    <mergeCell ref="B38:H38"/>
    <mergeCell ref="B39:H39"/>
    <mergeCell ref="B41:H41"/>
    <mergeCell ref="D44:H44"/>
    <mergeCell ref="A45:F45"/>
    <mergeCell ref="B49:H49"/>
    <mergeCell ref="A46:A49"/>
    <mergeCell ref="A50:C50"/>
    <mergeCell ref="D50:H50"/>
    <mergeCell ref="A51:C51"/>
    <mergeCell ref="A62:F62"/>
    <mergeCell ref="A63:F63"/>
    <mergeCell ref="C59:H59"/>
    <mergeCell ref="B48:H48"/>
    <mergeCell ref="B47:H47"/>
    <mergeCell ref="A54:B56"/>
    <mergeCell ref="C57:H57"/>
    <mergeCell ref="C54:H54"/>
    <mergeCell ref="C56:H56"/>
    <mergeCell ref="C55:H55"/>
    <mergeCell ref="D51:H51"/>
    <mergeCell ref="A57:B59"/>
    <mergeCell ref="A19:B19"/>
    <mergeCell ref="A2:H2"/>
    <mergeCell ref="A5:H5"/>
    <mergeCell ref="A6:C6"/>
    <mergeCell ref="D6:H6"/>
    <mergeCell ref="A7:C7"/>
    <mergeCell ref="D7:H7"/>
    <mergeCell ref="D9:H9"/>
    <mergeCell ref="A11:H11"/>
    <mergeCell ref="A12:H12"/>
    <mergeCell ref="C19:H19"/>
    <mergeCell ref="A13:D13"/>
    <mergeCell ref="E13:H13"/>
    <mergeCell ref="A14:D14"/>
    <mergeCell ref="E14:H14"/>
    <mergeCell ref="A15:D15"/>
    <mergeCell ref="A8:C8"/>
    <mergeCell ref="D8:H8"/>
    <mergeCell ref="A9:C9"/>
    <mergeCell ref="E16:H16"/>
    <mergeCell ref="A18:H18"/>
    <mergeCell ref="E15:H15"/>
    <mergeCell ref="A16:D16"/>
  </mergeCells>
  <pageMargins left="0.7" right="0.7" top="0.75" bottom="0.75" header="0.3" footer="0.3"/>
  <pageSetup paperSize="9" orientation="portrait" r:id="rId1"/>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8"/>
  <sheetViews>
    <sheetView topLeftCell="A175" workbookViewId="0">
      <selection activeCell="I192" sqref="I192"/>
    </sheetView>
  </sheetViews>
  <sheetFormatPr defaultColWidth="7.59765625" defaultRowHeight="13.8"/>
  <cols>
    <col min="1" max="1" width="3.69921875" style="104" customWidth="1"/>
    <col min="2" max="2" width="49.69921875" style="104" customWidth="1"/>
    <col min="3" max="3" width="7.3984375" style="104" customWidth="1"/>
    <col min="4" max="4" width="7.19921875" style="104" customWidth="1"/>
    <col min="5" max="5" width="7.3984375" style="104" customWidth="1"/>
    <col min="6" max="6" width="7.8984375" style="104" customWidth="1"/>
    <col min="7" max="7" width="11.19921875" style="104" customWidth="1"/>
    <col min="8" max="16384" width="7.59765625" style="104"/>
  </cols>
  <sheetData>
    <row r="1" spans="1:11" s="106" customFormat="1" ht="10.199999999999999" customHeight="1">
      <c r="C1" s="124"/>
    </row>
    <row r="2" spans="1:11" s="122" customFormat="1">
      <c r="A2" s="858" t="s">
        <v>1071</v>
      </c>
      <c r="B2" s="858"/>
      <c r="C2" s="858"/>
      <c r="D2" s="858"/>
      <c r="E2" s="858"/>
      <c r="F2" s="858"/>
      <c r="G2" s="858"/>
    </row>
    <row r="3" spans="1:11" s="106" customFormat="1" ht="10.199999999999999" customHeight="1">
      <c r="C3" s="124"/>
    </row>
    <row r="4" spans="1:11" s="122" customFormat="1" ht="17.7" customHeight="1">
      <c r="A4" s="200" t="s">
        <v>0</v>
      </c>
      <c r="B4" s="200"/>
      <c r="C4" s="96"/>
      <c r="D4" s="97"/>
      <c r="E4" s="97"/>
      <c r="F4" s="97"/>
      <c r="G4" s="97"/>
      <c r="H4" s="124"/>
    </row>
    <row r="5" spans="1:11" s="122" customFormat="1" ht="17.7" customHeight="1">
      <c r="A5" s="6" t="s">
        <v>2</v>
      </c>
      <c r="B5" s="7"/>
      <c r="C5" s="95"/>
      <c r="D5" s="95"/>
      <c r="E5" s="95"/>
      <c r="F5" s="96"/>
      <c r="G5" s="96"/>
    </row>
    <row r="6" spans="1:11" s="122" customFormat="1" ht="17.7" customHeight="1">
      <c r="A6" s="6" t="s">
        <v>3</v>
      </c>
      <c r="B6" s="7"/>
      <c r="C6" s="96"/>
      <c r="D6" s="95"/>
      <c r="E6" s="95"/>
      <c r="F6" s="96"/>
      <c r="G6" s="96"/>
    </row>
    <row r="7" spans="1:11" s="109" customFormat="1" ht="16.5" customHeight="1">
      <c r="A7" s="6" t="s">
        <v>1103</v>
      </c>
      <c r="B7" s="7"/>
      <c r="C7" s="106"/>
      <c r="D7" s="124"/>
      <c r="E7" s="124"/>
      <c r="F7" s="122"/>
      <c r="G7" s="122"/>
      <c r="H7" s="122"/>
    </row>
    <row r="8" spans="1:11" s="109" customFormat="1" ht="10.199999999999999" customHeight="1">
      <c r="A8" s="8"/>
      <c r="B8" s="9"/>
      <c r="C8" s="106"/>
      <c r="D8" s="124"/>
      <c r="E8" s="124"/>
      <c r="F8" s="122"/>
      <c r="G8" s="122"/>
      <c r="H8" s="122"/>
    </row>
    <row r="9" spans="1:11" s="109" customFormat="1" ht="15" customHeight="1">
      <c r="A9" s="204"/>
      <c r="B9" s="204"/>
      <c r="C9" s="122"/>
      <c r="D9" s="125"/>
      <c r="E9" s="122"/>
      <c r="F9" s="122"/>
      <c r="G9" s="122" t="s">
        <v>6</v>
      </c>
      <c r="H9" s="122"/>
    </row>
    <row r="10" spans="1:11" ht="14.7" customHeight="1">
      <c r="A10" s="840" t="s">
        <v>7</v>
      </c>
      <c r="B10" s="842" t="s">
        <v>8</v>
      </c>
      <c r="C10" s="829" t="s">
        <v>10</v>
      </c>
      <c r="D10" s="845" t="s">
        <v>12</v>
      </c>
      <c r="E10" s="845"/>
      <c r="F10" s="845"/>
      <c r="G10" s="838" t="s">
        <v>1072</v>
      </c>
      <c r="H10" s="106"/>
    </row>
    <row r="11" spans="1:11" ht="14.7" customHeight="1">
      <c r="A11" s="841"/>
      <c r="B11" s="859"/>
      <c r="C11" s="830"/>
      <c r="D11" s="845" t="s">
        <v>1073</v>
      </c>
      <c r="E11" s="845"/>
      <c r="F11" s="829" t="s">
        <v>1074</v>
      </c>
      <c r="G11" s="839"/>
      <c r="H11" s="106"/>
    </row>
    <row r="12" spans="1:11" ht="46.5" customHeight="1">
      <c r="A12" s="836"/>
      <c r="B12" s="860"/>
      <c r="C12" s="835"/>
      <c r="D12" s="372" t="s">
        <v>162</v>
      </c>
      <c r="E12" s="207" t="s">
        <v>346</v>
      </c>
      <c r="F12" s="835"/>
      <c r="G12" s="856"/>
      <c r="H12" s="106"/>
    </row>
    <row r="13" spans="1:11" ht="17.7" customHeight="1">
      <c r="A13" s="823" t="s">
        <v>19</v>
      </c>
      <c r="B13" s="823"/>
      <c r="C13" s="823"/>
      <c r="D13" s="823"/>
      <c r="E13" s="823"/>
      <c r="F13" s="823"/>
      <c r="G13" s="823"/>
      <c r="H13" s="106"/>
    </row>
    <row r="14" spans="1:11" ht="15" customHeight="1">
      <c r="A14" s="206">
        <v>1</v>
      </c>
      <c r="B14" s="11" t="s">
        <v>134</v>
      </c>
      <c r="C14" s="126">
        <v>6</v>
      </c>
      <c r="D14" s="409">
        <v>5</v>
      </c>
      <c r="E14" s="127">
        <v>1</v>
      </c>
      <c r="F14" s="127">
        <v>2.2000000000000002</v>
      </c>
      <c r="G14" s="419">
        <v>6</v>
      </c>
      <c r="H14" s="106"/>
      <c r="I14" s="9"/>
      <c r="J14" s="106"/>
      <c r="K14" s="106"/>
    </row>
    <row r="15" spans="1:11" ht="15" customHeight="1">
      <c r="A15" s="206">
        <v>2</v>
      </c>
      <c r="B15" s="11" t="s">
        <v>23</v>
      </c>
      <c r="C15" s="126">
        <v>3</v>
      </c>
      <c r="D15" s="409">
        <v>3</v>
      </c>
      <c r="E15" s="127">
        <v>0</v>
      </c>
      <c r="F15" s="127">
        <v>0.9</v>
      </c>
      <c r="G15" s="419">
        <v>0</v>
      </c>
      <c r="H15" s="106"/>
      <c r="I15" s="9"/>
      <c r="J15" s="106"/>
      <c r="K15" s="106"/>
    </row>
    <row r="16" spans="1:11" ht="15" customHeight="1">
      <c r="A16" s="408">
        <v>3</v>
      </c>
      <c r="B16" s="11" t="s">
        <v>25</v>
      </c>
      <c r="C16" s="126">
        <v>3</v>
      </c>
      <c r="D16" s="409">
        <v>2.5</v>
      </c>
      <c r="E16" s="127">
        <v>0.5</v>
      </c>
      <c r="F16" s="127">
        <v>1</v>
      </c>
      <c r="G16" s="419">
        <v>3</v>
      </c>
      <c r="H16" s="106"/>
      <c r="I16" s="9"/>
      <c r="J16" s="106"/>
      <c r="K16" s="106"/>
    </row>
    <row r="17" spans="1:11" ht="15" customHeight="1">
      <c r="A17" s="408">
        <v>4</v>
      </c>
      <c r="B17" s="11" t="s">
        <v>28</v>
      </c>
      <c r="C17" s="126">
        <v>3</v>
      </c>
      <c r="D17" s="409">
        <v>3</v>
      </c>
      <c r="E17" s="127">
        <v>0</v>
      </c>
      <c r="F17" s="127">
        <v>1.2</v>
      </c>
      <c r="G17" s="419">
        <v>3</v>
      </c>
      <c r="H17" s="106"/>
      <c r="I17" s="9"/>
      <c r="J17" s="106"/>
      <c r="K17" s="106"/>
    </row>
    <row r="18" spans="1:11" ht="15" customHeight="1">
      <c r="A18" s="408">
        <v>5</v>
      </c>
      <c r="B18" s="11" t="s">
        <v>30</v>
      </c>
      <c r="C18" s="126">
        <v>3</v>
      </c>
      <c r="D18" s="409">
        <v>2</v>
      </c>
      <c r="E18" s="127">
        <v>1</v>
      </c>
      <c r="F18" s="127">
        <v>1.2</v>
      </c>
      <c r="G18" s="419">
        <v>3</v>
      </c>
      <c r="H18" s="106"/>
      <c r="I18" s="9"/>
      <c r="J18" s="106"/>
      <c r="K18" s="106"/>
    </row>
    <row r="19" spans="1:11" ht="15" customHeight="1">
      <c r="A19" s="408">
        <v>6</v>
      </c>
      <c r="B19" s="11" t="s">
        <v>31</v>
      </c>
      <c r="C19" s="126">
        <v>3</v>
      </c>
      <c r="D19" s="409">
        <v>0</v>
      </c>
      <c r="E19" s="127">
        <v>3</v>
      </c>
      <c r="F19" s="127">
        <v>1.3</v>
      </c>
      <c r="G19" s="419">
        <v>3</v>
      </c>
      <c r="H19" s="106"/>
      <c r="I19" s="9"/>
      <c r="J19" s="106"/>
      <c r="K19" s="106"/>
    </row>
    <row r="20" spans="1:11" ht="15" customHeight="1">
      <c r="A20" s="408">
        <v>7</v>
      </c>
      <c r="B20" s="11" t="s">
        <v>32</v>
      </c>
      <c r="C20" s="126">
        <v>4</v>
      </c>
      <c r="D20" s="409">
        <v>3.5</v>
      </c>
      <c r="E20" s="127">
        <v>0.5</v>
      </c>
      <c r="F20" s="127">
        <v>1.8</v>
      </c>
      <c r="G20" s="419">
        <v>4</v>
      </c>
      <c r="H20" s="106"/>
      <c r="I20" s="9"/>
      <c r="J20" s="106"/>
      <c r="K20" s="106"/>
    </row>
    <row r="21" spans="1:11" ht="15" customHeight="1">
      <c r="A21" s="408">
        <v>8</v>
      </c>
      <c r="B21" s="11" t="s">
        <v>33</v>
      </c>
      <c r="C21" s="126">
        <v>5</v>
      </c>
      <c r="D21" s="409">
        <v>5</v>
      </c>
      <c r="E21" s="127">
        <v>0</v>
      </c>
      <c r="F21" s="127">
        <v>1.7</v>
      </c>
      <c r="G21" s="419">
        <v>0</v>
      </c>
      <c r="H21" s="106"/>
      <c r="I21" s="9"/>
      <c r="J21" s="106"/>
      <c r="K21" s="106"/>
    </row>
    <row r="22" spans="1:11" s="109" customFormat="1" ht="15" customHeight="1">
      <c r="A22" s="373" t="s">
        <v>21</v>
      </c>
      <c r="B22" s="129" t="s">
        <v>34</v>
      </c>
      <c r="C22" s="130">
        <f>SUM(C14:C21)</f>
        <v>30</v>
      </c>
      <c r="D22" s="374">
        <f>SUM(D14:D21)</f>
        <v>24</v>
      </c>
      <c r="E22" s="374">
        <f>SUM(E14:E21)</f>
        <v>6</v>
      </c>
      <c r="F22" s="374">
        <f>SUM(F14:F21)</f>
        <v>11.299999999999999</v>
      </c>
      <c r="G22" s="131">
        <f>SUM(G14:G21)</f>
        <v>22</v>
      </c>
      <c r="H22" s="122"/>
    </row>
    <row r="23" spans="1:11" ht="15" customHeight="1">
      <c r="A23" s="841" t="s">
        <v>36</v>
      </c>
      <c r="B23" s="841"/>
      <c r="C23" s="841"/>
      <c r="D23" s="841"/>
      <c r="E23" s="841"/>
      <c r="F23" s="841"/>
      <c r="G23" s="841"/>
      <c r="H23" s="106"/>
    </row>
    <row r="24" spans="1:11" ht="15" customHeight="1">
      <c r="A24" s="375"/>
      <c r="B24" s="375"/>
      <c r="C24" s="132">
        <v>0</v>
      </c>
      <c r="D24" s="376">
        <v>0</v>
      </c>
      <c r="E24" s="132">
        <v>0</v>
      </c>
      <c r="F24" s="132">
        <v>0</v>
      </c>
      <c r="G24" s="376">
        <v>0</v>
      </c>
      <c r="H24" s="106"/>
    </row>
    <row r="25" spans="1:11" s="109" customFormat="1" ht="15" customHeight="1">
      <c r="A25" s="373" t="s">
        <v>29</v>
      </c>
      <c r="B25" s="377" t="s">
        <v>1075</v>
      </c>
      <c r="C25" s="130">
        <f t="shared" ref="C25:G25" si="0">SUM(C24:C24)</f>
        <v>0</v>
      </c>
      <c r="D25" s="374">
        <f t="shared" si="0"/>
        <v>0</v>
      </c>
      <c r="E25" s="130">
        <f t="shared" si="0"/>
        <v>0</v>
      </c>
      <c r="F25" s="130">
        <f t="shared" si="0"/>
        <v>0</v>
      </c>
      <c r="G25" s="374">
        <f t="shared" si="0"/>
        <v>0</v>
      </c>
      <c r="H25" s="122"/>
    </row>
    <row r="26" spans="1:11" s="109" customFormat="1" ht="15" customHeight="1">
      <c r="A26" s="133" t="s">
        <v>38</v>
      </c>
      <c r="B26" s="205" t="s">
        <v>39</v>
      </c>
      <c r="C26" s="134">
        <f t="shared" ref="C26:G26" si="1">SUM(C22+C25)</f>
        <v>30</v>
      </c>
      <c r="D26" s="135">
        <f t="shared" si="1"/>
        <v>24</v>
      </c>
      <c r="E26" s="134">
        <f t="shared" si="1"/>
        <v>6</v>
      </c>
      <c r="F26" s="134">
        <f t="shared" si="1"/>
        <v>11.299999999999999</v>
      </c>
      <c r="G26" s="135">
        <f t="shared" si="1"/>
        <v>22</v>
      </c>
      <c r="H26" s="122"/>
    </row>
    <row r="27" spans="1:11" ht="15" customHeight="1">
      <c r="H27" s="106"/>
    </row>
    <row r="28" spans="1:11" s="109" customFormat="1" ht="15" customHeight="1">
      <c r="A28" s="204"/>
      <c r="B28" s="204"/>
      <c r="C28" s="122"/>
      <c r="D28" s="125"/>
      <c r="E28" s="122"/>
      <c r="F28" s="122"/>
      <c r="G28" s="122" t="s">
        <v>40</v>
      </c>
      <c r="H28" s="122"/>
    </row>
    <row r="29" spans="1:11" ht="15" customHeight="1">
      <c r="A29" s="840" t="s">
        <v>7</v>
      </c>
      <c r="B29" s="842" t="s">
        <v>8</v>
      </c>
      <c r="C29" s="838" t="s">
        <v>10</v>
      </c>
      <c r="D29" s="844" t="s">
        <v>12</v>
      </c>
      <c r="E29" s="845"/>
      <c r="F29" s="846"/>
      <c r="G29" s="838" t="s">
        <v>1072</v>
      </c>
      <c r="H29" s="106"/>
    </row>
    <row r="30" spans="1:11" ht="15" customHeight="1">
      <c r="A30" s="841"/>
      <c r="B30" s="843"/>
      <c r="C30" s="839"/>
      <c r="D30" s="844" t="s">
        <v>1073</v>
      </c>
      <c r="E30" s="845"/>
      <c r="F30" s="829" t="s">
        <v>1074</v>
      </c>
      <c r="G30" s="839"/>
      <c r="H30" s="106"/>
    </row>
    <row r="31" spans="1:11" ht="41.4" customHeight="1">
      <c r="A31" s="841"/>
      <c r="B31" s="843"/>
      <c r="C31" s="839"/>
      <c r="D31" s="207" t="s">
        <v>162</v>
      </c>
      <c r="E31" s="208" t="s">
        <v>346</v>
      </c>
      <c r="F31" s="835"/>
      <c r="G31" s="839"/>
      <c r="H31" s="106"/>
    </row>
    <row r="32" spans="1:11" ht="15" customHeight="1">
      <c r="A32" s="823" t="s">
        <v>19</v>
      </c>
      <c r="B32" s="823"/>
      <c r="C32" s="823"/>
      <c r="D32" s="823"/>
      <c r="E32" s="823"/>
      <c r="F32" s="823"/>
      <c r="G32" s="823"/>
      <c r="H32" s="106"/>
    </row>
    <row r="33" spans="1:12" ht="15" customHeight="1">
      <c r="A33" s="206">
        <v>1</v>
      </c>
      <c r="B33" s="11" t="s">
        <v>41</v>
      </c>
      <c r="C33" s="126">
        <v>2</v>
      </c>
      <c r="D33" s="409">
        <v>2</v>
      </c>
      <c r="E33" s="127">
        <v>0</v>
      </c>
      <c r="F33" s="127">
        <v>1.2</v>
      </c>
      <c r="G33" s="419">
        <v>0</v>
      </c>
      <c r="H33" s="106"/>
      <c r="I33" s="9"/>
      <c r="J33" s="106"/>
      <c r="K33" s="106"/>
      <c r="L33" s="106"/>
    </row>
    <row r="34" spans="1:12" ht="15" customHeight="1">
      <c r="A34" s="206">
        <v>2</v>
      </c>
      <c r="B34" s="11" t="s">
        <v>20</v>
      </c>
      <c r="C34" s="126">
        <v>5</v>
      </c>
      <c r="D34" s="409">
        <v>4</v>
      </c>
      <c r="E34" s="127">
        <v>1</v>
      </c>
      <c r="F34" s="127">
        <v>2</v>
      </c>
      <c r="G34" s="419">
        <v>5</v>
      </c>
      <c r="H34" s="106"/>
      <c r="I34" s="9"/>
      <c r="J34" s="106"/>
      <c r="K34" s="106"/>
      <c r="L34" s="106"/>
    </row>
    <row r="35" spans="1:12" ht="15" customHeight="1">
      <c r="A35" s="206">
        <v>3</v>
      </c>
      <c r="B35" s="11" t="s">
        <v>42</v>
      </c>
      <c r="C35" s="126">
        <v>2</v>
      </c>
      <c r="D35" s="409">
        <v>2</v>
      </c>
      <c r="E35" s="127">
        <v>0</v>
      </c>
      <c r="F35" s="127">
        <v>1</v>
      </c>
      <c r="G35" s="419">
        <v>0</v>
      </c>
      <c r="H35" s="106"/>
      <c r="I35" s="9"/>
      <c r="J35" s="106"/>
      <c r="K35" s="106"/>
      <c r="L35" s="106"/>
    </row>
    <row r="36" spans="1:12" ht="15" customHeight="1">
      <c r="A36" s="206">
        <v>4</v>
      </c>
      <c r="B36" s="11" t="s">
        <v>43</v>
      </c>
      <c r="C36" s="126">
        <v>3</v>
      </c>
      <c r="D36" s="409">
        <v>3</v>
      </c>
      <c r="E36" s="127">
        <v>0</v>
      </c>
      <c r="F36" s="127">
        <v>0.9</v>
      </c>
      <c r="G36" s="419">
        <v>3</v>
      </c>
      <c r="H36" s="106"/>
      <c r="I36" s="9"/>
      <c r="J36" s="106"/>
      <c r="K36" s="106"/>
      <c r="L36" s="106"/>
    </row>
    <row r="37" spans="1:12" ht="15" customHeight="1">
      <c r="A37" s="206">
        <v>5</v>
      </c>
      <c r="B37" s="11" t="s">
        <v>44</v>
      </c>
      <c r="C37" s="126">
        <v>4</v>
      </c>
      <c r="D37" s="409">
        <v>4</v>
      </c>
      <c r="E37" s="127">
        <v>0</v>
      </c>
      <c r="F37" s="127">
        <v>1.6</v>
      </c>
      <c r="G37" s="419">
        <v>0</v>
      </c>
      <c r="H37" s="106"/>
      <c r="I37" s="136"/>
      <c r="J37" s="106"/>
      <c r="K37" s="106"/>
      <c r="L37" s="106"/>
    </row>
    <row r="38" spans="1:12" ht="15" customHeight="1">
      <c r="A38" s="206">
        <v>6</v>
      </c>
      <c r="B38" s="18" t="s">
        <v>45</v>
      </c>
      <c r="C38" s="126">
        <v>5</v>
      </c>
      <c r="D38" s="409">
        <v>1</v>
      </c>
      <c r="E38" s="127">
        <v>4</v>
      </c>
      <c r="F38" s="127">
        <v>1.8</v>
      </c>
      <c r="G38" s="419">
        <v>5</v>
      </c>
      <c r="H38" s="106"/>
      <c r="I38" s="9"/>
      <c r="J38" s="106"/>
      <c r="K38" s="106"/>
      <c r="L38" s="106"/>
    </row>
    <row r="39" spans="1:12" ht="15" customHeight="1">
      <c r="A39" s="206">
        <v>7</v>
      </c>
      <c r="B39" s="11" t="s">
        <v>47</v>
      </c>
      <c r="C39" s="137">
        <v>4</v>
      </c>
      <c r="D39" s="127">
        <v>0.5</v>
      </c>
      <c r="E39" s="137">
        <v>3.5</v>
      </c>
      <c r="F39" s="127">
        <v>1.4</v>
      </c>
      <c r="G39" s="419">
        <v>4</v>
      </c>
      <c r="H39" s="106"/>
      <c r="I39" s="9"/>
      <c r="J39" s="106"/>
      <c r="K39" s="106"/>
      <c r="L39" s="106"/>
    </row>
    <row r="40" spans="1:12" ht="15" customHeight="1">
      <c r="A40" s="206">
        <v>8</v>
      </c>
      <c r="B40" s="11" t="s">
        <v>48</v>
      </c>
      <c r="C40" s="126">
        <v>5</v>
      </c>
      <c r="D40" s="409">
        <v>4</v>
      </c>
      <c r="E40" s="127">
        <v>1</v>
      </c>
      <c r="F40" s="127">
        <v>1.6</v>
      </c>
      <c r="G40" s="419">
        <v>0</v>
      </c>
      <c r="H40" s="106"/>
      <c r="I40" s="9"/>
      <c r="J40" s="106"/>
      <c r="K40" s="106"/>
      <c r="L40" s="106"/>
    </row>
    <row r="41" spans="1:12" s="109" customFormat="1" ht="15" customHeight="1">
      <c r="A41" s="374" t="s">
        <v>21</v>
      </c>
      <c r="B41" s="138" t="s">
        <v>34</v>
      </c>
      <c r="C41" s="130">
        <f>SUM(C33:C40)</f>
        <v>30</v>
      </c>
      <c r="D41" s="374">
        <f>SUM(D33:D40)</f>
        <v>20.5</v>
      </c>
      <c r="E41" s="130">
        <f>SUM(E33:E40)</f>
        <v>9.5</v>
      </c>
      <c r="F41" s="130">
        <f>SUM(F33:F40)</f>
        <v>11.500000000000002</v>
      </c>
      <c r="G41" s="131">
        <f>SUM(G33:G40)</f>
        <v>17</v>
      </c>
      <c r="H41" s="122"/>
    </row>
    <row r="42" spans="1:12" ht="15" customHeight="1">
      <c r="A42" s="855" t="s">
        <v>36</v>
      </c>
      <c r="B42" s="855"/>
      <c r="C42" s="855"/>
      <c r="D42" s="855"/>
      <c r="E42" s="855"/>
      <c r="F42" s="855"/>
      <c r="G42" s="855"/>
      <c r="H42" s="106"/>
    </row>
    <row r="43" spans="1:12" ht="15" customHeight="1">
      <c r="A43" s="376"/>
      <c r="B43" s="376"/>
      <c r="C43" s="139">
        <v>0</v>
      </c>
      <c r="D43" s="140">
        <v>0</v>
      </c>
      <c r="E43" s="139">
        <v>0</v>
      </c>
      <c r="F43" s="139">
        <v>0</v>
      </c>
      <c r="G43" s="378">
        <v>0</v>
      </c>
      <c r="H43" s="106"/>
    </row>
    <row r="44" spans="1:12" s="109" customFormat="1" ht="15" customHeight="1">
      <c r="A44" s="141" t="s">
        <v>29</v>
      </c>
      <c r="B44" s="142" t="s">
        <v>1075</v>
      </c>
      <c r="C44" s="143">
        <f t="shared" ref="C44:G44" si="2">SUM(C43:C43)</f>
        <v>0</v>
      </c>
      <c r="D44" s="141">
        <f t="shared" si="2"/>
        <v>0</v>
      </c>
      <c r="E44" s="143">
        <f t="shared" si="2"/>
        <v>0</v>
      </c>
      <c r="F44" s="143">
        <f t="shared" si="2"/>
        <v>0</v>
      </c>
      <c r="G44" s="144">
        <f t="shared" si="2"/>
        <v>0</v>
      </c>
      <c r="H44" s="122"/>
    </row>
    <row r="45" spans="1:12" s="109" customFormat="1" ht="15" customHeight="1">
      <c r="A45" s="373" t="s">
        <v>38</v>
      </c>
      <c r="B45" s="129" t="s">
        <v>39</v>
      </c>
      <c r="C45" s="130">
        <f t="shared" ref="C45:G45" si="3">SUM(C41+C44)</f>
        <v>30</v>
      </c>
      <c r="D45" s="374">
        <f t="shared" si="3"/>
        <v>20.5</v>
      </c>
      <c r="E45" s="130">
        <f t="shared" si="3"/>
        <v>9.5</v>
      </c>
      <c r="F45" s="130">
        <f t="shared" si="3"/>
        <v>11.500000000000002</v>
      </c>
      <c r="G45" s="131">
        <f t="shared" si="3"/>
        <v>17</v>
      </c>
      <c r="H45" s="122"/>
    </row>
    <row r="46" spans="1:12" ht="15" customHeight="1">
      <c r="H46" s="106"/>
    </row>
    <row r="47" spans="1:12" s="109" customFormat="1" ht="15" customHeight="1">
      <c r="A47" s="204"/>
      <c r="B47" s="204"/>
      <c r="C47" s="122"/>
      <c r="D47" s="125"/>
      <c r="E47" s="122"/>
      <c r="F47" s="122"/>
      <c r="G47" s="122" t="s">
        <v>50</v>
      </c>
      <c r="H47" s="122"/>
    </row>
    <row r="48" spans="1:12" ht="15" customHeight="1">
      <c r="A48" s="840" t="s">
        <v>7</v>
      </c>
      <c r="B48" s="842" t="s">
        <v>8</v>
      </c>
      <c r="C48" s="838" t="s">
        <v>10</v>
      </c>
      <c r="D48" s="844" t="s">
        <v>12</v>
      </c>
      <c r="E48" s="845"/>
      <c r="F48" s="846"/>
      <c r="G48" s="838" t="s">
        <v>1072</v>
      </c>
      <c r="H48" s="106"/>
    </row>
    <row r="49" spans="1:11" ht="15" customHeight="1">
      <c r="A49" s="841"/>
      <c r="B49" s="843"/>
      <c r="C49" s="839"/>
      <c r="D49" s="844" t="s">
        <v>1073</v>
      </c>
      <c r="E49" s="845"/>
      <c r="F49" s="847" t="s">
        <v>1074</v>
      </c>
      <c r="G49" s="839"/>
      <c r="H49" s="106"/>
    </row>
    <row r="50" spans="1:11" ht="39" customHeight="1">
      <c r="A50" s="841"/>
      <c r="B50" s="843"/>
      <c r="C50" s="856"/>
      <c r="D50" s="208" t="s">
        <v>162</v>
      </c>
      <c r="E50" s="207" t="s">
        <v>346</v>
      </c>
      <c r="F50" s="857"/>
      <c r="G50" s="839"/>
      <c r="H50" s="106"/>
    </row>
    <row r="51" spans="1:11" ht="15" customHeight="1">
      <c r="A51" s="823" t="s">
        <v>19</v>
      </c>
      <c r="B51" s="823"/>
      <c r="C51" s="823"/>
      <c r="D51" s="823"/>
      <c r="E51" s="823"/>
      <c r="F51" s="823"/>
      <c r="G51" s="823"/>
      <c r="H51" s="106"/>
    </row>
    <row r="52" spans="1:11" ht="15" customHeight="1">
      <c r="A52" s="212">
        <v>1</v>
      </c>
      <c r="B52" s="11" t="s">
        <v>41</v>
      </c>
      <c r="C52" s="126">
        <v>2</v>
      </c>
      <c r="D52" s="409">
        <v>2</v>
      </c>
      <c r="E52" s="127">
        <v>0</v>
      </c>
      <c r="F52" s="127">
        <v>1.2</v>
      </c>
      <c r="G52" s="419">
        <v>0</v>
      </c>
      <c r="H52" s="106"/>
      <c r="I52" s="9"/>
      <c r="J52" s="106"/>
      <c r="K52" s="106"/>
    </row>
    <row r="53" spans="1:11" ht="15" customHeight="1">
      <c r="A53" s="212">
        <v>2</v>
      </c>
      <c r="B53" s="11" t="s">
        <v>52</v>
      </c>
      <c r="C53" s="126">
        <v>4</v>
      </c>
      <c r="D53" s="409">
        <v>4</v>
      </c>
      <c r="E53" s="127">
        <v>0</v>
      </c>
      <c r="F53" s="127">
        <v>1.3</v>
      </c>
      <c r="G53" s="419">
        <v>4</v>
      </c>
      <c r="H53" s="106"/>
      <c r="I53" s="9"/>
      <c r="J53" s="106"/>
      <c r="K53" s="106"/>
    </row>
    <row r="54" spans="1:11" ht="15" customHeight="1">
      <c r="A54" s="212">
        <v>3</v>
      </c>
      <c r="B54" s="11" t="s">
        <v>53</v>
      </c>
      <c r="C54" s="126">
        <v>4</v>
      </c>
      <c r="D54" s="409">
        <v>4</v>
      </c>
      <c r="E54" s="127">
        <v>0</v>
      </c>
      <c r="F54" s="127">
        <v>1.4</v>
      </c>
      <c r="G54" s="419">
        <v>4</v>
      </c>
      <c r="H54" s="106"/>
      <c r="I54" s="9"/>
      <c r="J54" s="106"/>
      <c r="K54" s="106"/>
    </row>
    <row r="55" spans="1:11" ht="15" customHeight="1">
      <c r="A55" s="212">
        <v>4</v>
      </c>
      <c r="B55" s="11" t="s">
        <v>129</v>
      </c>
      <c r="C55" s="126">
        <v>5</v>
      </c>
      <c r="D55" s="409">
        <v>4.5</v>
      </c>
      <c r="E55" s="127">
        <v>0.5</v>
      </c>
      <c r="F55" s="127">
        <v>2</v>
      </c>
      <c r="G55" s="419">
        <v>5</v>
      </c>
      <c r="H55" s="106"/>
      <c r="I55" s="9"/>
      <c r="J55" s="106"/>
      <c r="K55" s="106"/>
    </row>
    <row r="56" spans="1:11" ht="15" customHeight="1">
      <c r="A56" s="212">
        <v>5</v>
      </c>
      <c r="B56" s="11" t="s">
        <v>54</v>
      </c>
      <c r="C56" s="126">
        <v>3</v>
      </c>
      <c r="D56" s="409">
        <v>2</v>
      </c>
      <c r="E56" s="127">
        <v>1</v>
      </c>
      <c r="F56" s="127">
        <v>1.3</v>
      </c>
      <c r="G56" s="419">
        <v>0</v>
      </c>
      <c r="H56" s="106"/>
      <c r="I56" s="9"/>
      <c r="J56" s="106"/>
      <c r="K56" s="106"/>
    </row>
    <row r="57" spans="1:11" ht="15" customHeight="1">
      <c r="A57" s="212">
        <v>6</v>
      </c>
      <c r="B57" s="18" t="s">
        <v>55</v>
      </c>
      <c r="C57" s="126">
        <v>3</v>
      </c>
      <c r="D57" s="409">
        <v>0</v>
      </c>
      <c r="E57" s="127">
        <v>3</v>
      </c>
      <c r="F57" s="127">
        <v>0.9</v>
      </c>
      <c r="G57" s="419">
        <v>3</v>
      </c>
      <c r="H57" s="106"/>
      <c r="I57" s="9"/>
      <c r="J57" s="106"/>
      <c r="K57" s="106"/>
    </row>
    <row r="58" spans="1:11" ht="15" customHeight="1">
      <c r="A58" s="212">
        <v>7</v>
      </c>
      <c r="B58" s="18" t="s">
        <v>56</v>
      </c>
      <c r="C58" s="126">
        <v>3</v>
      </c>
      <c r="D58" s="409">
        <v>0</v>
      </c>
      <c r="E58" s="127">
        <v>3</v>
      </c>
      <c r="F58" s="127">
        <v>1.1000000000000001</v>
      </c>
      <c r="G58" s="419">
        <v>3</v>
      </c>
      <c r="H58" s="106"/>
      <c r="I58" s="136"/>
      <c r="J58" s="106"/>
      <c r="K58" s="106"/>
    </row>
    <row r="59" spans="1:11" ht="15" customHeight="1">
      <c r="A59" s="212">
        <v>8</v>
      </c>
      <c r="B59" s="18" t="s">
        <v>57</v>
      </c>
      <c r="C59" s="126">
        <v>5</v>
      </c>
      <c r="D59" s="409">
        <v>3</v>
      </c>
      <c r="E59" s="127">
        <v>2</v>
      </c>
      <c r="F59" s="127">
        <v>1.6</v>
      </c>
      <c r="G59" s="419">
        <v>5</v>
      </c>
      <c r="H59" s="106"/>
      <c r="I59" s="136"/>
      <c r="J59" s="106"/>
      <c r="K59" s="106"/>
    </row>
    <row r="60" spans="1:11" s="109" customFormat="1" ht="15" customHeight="1">
      <c r="A60" s="373" t="s">
        <v>21</v>
      </c>
      <c r="B60" s="129" t="s">
        <v>34</v>
      </c>
      <c r="C60" s="130">
        <f>SUM(C52:C59)</f>
        <v>29</v>
      </c>
      <c r="D60" s="374">
        <f>SUM(D52:D59)</f>
        <v>19.5</v>
      </c>
      <c r="E60" s="130">
        <f>SUM(E52:E59)</f>
        <v>9.5</v>
      </c>
      <c r="F60" s="130">
        <f>SUM(F52:F59)</f>
        <v>10.799999999999999</v>
      </c>
      <c r="G60" s="131">
        <f>SUM(G52:G59)</f>
        <v>24</v>
      </c>
      <c r="H60" s="122"/>
      <c r="I60" s="122"/>
      <c r="J60" s="122"/>
      <c r="K60" s="122"/>
    </row>
    <row r="61" spans="1:11" ht="15" customHeight="1">
      <c r="A61" s="841" t="s">
        <v>36</v>
      </c>
      <c r="B61" s="841"/>
      <c r="C61" s="841"/>
      <c r="D61" s="841"/>
      <c r="E61" s="841"/>
      <c r="F61" s="841"/>
      <c r="G61" s="841"/>
      <c r="H61" s="106"/>
    </row>
    <row r="62" spans="1:11" ht="15" customHeight="1">
      <c r="A62" s="375">
        <v>1</v>
      </c>
      <c r="B62" s="145" t="s">
        <v>58</v>
      </c>
      <c r="C62" s="139">
        <v>1</v>
      </c>
      <c r="D62" s="416">
        <v>0</v>
      </c>
      <c r="E62" s="132">
        <v>1</v>
      </c>
      <c r="F62" s="132">
        <v>0.6</v>
      </c>
      <c r="G62" s="146">
        <v>0</v>
      </c>
      <c r="H62" s="106"/>
    </row>
    <row r="63" spans="1:11" s="109" customFormat="1" ht="15" customHeight="1">
      <c r="A63" s="214" t="s">
        <v>29</v>
      </c>
      <c r="B63" s="203" t="s">
        <v>1075</v>
      </c>
      <c r="C63" s="143">
        <f t="shared" ref="C63:G63" si="4">SUM(C62:C62)</f>
        <v>1</v>
      </c>
      <c r="D63" s="141">
        <f t="shared" si="4"/>
        <v>0</v>
      </c>
      <c r="E63" s="143">
        <f t="shared" si="4"/>
        <v>1</v>
      </c>
      <c r="F63" s="143">
        <f t="shared" si="4"/>
        <v>0.6</v>
      </c>
      <c r="G63" s="144">
        <f t="shared" si="4"/>
        <v>0</v>
      </c>
      <c r="H63" s="122"/>
    </row>
    <row r="64" spans="1:11" s="109" customFormat="1" ht="15" customHeight="1">
      <c r="A64" s="373" t="s">
        <v>38</v>
      </c>
      <c r="B64" s="129" t="s">
        <v>39</v>
      </c>
      <c r="C64" s="130">
        <f>SUM(C60+C63)</f>
        <v>30</v>
      </c>
      <c r="D64" s="374">
        <f t="shared" ref="D64:G64" si="5">SUM(D60+D63)</f>
        <v>19.5</v>
      </c>
      <c r="E64" s="130">
        <f t="shared" si="5"/>
        <v>10.5</v>
      </c>
      <c r="F64" s="130">
        <f t="shared" si="5"/>
        <v>11.399999999999999</v>
      </c>
      <c r="G64" s="131">
        <f t="shared" si="5"/>
        <v>24</v>
      </c>
      <c r="H64" s="122"/>
    </row>
    <row r="65" spans="1:10" ht="15" customHeight="1">
      <c r="H65" s="106"/>
    </row>
    <row r="66" spans="1:10" s="109" customFormat="1" ht="15" customHeight="1">
      <c r="A66" s="204"/>
      <c r="B66" s="204"/>
      <c r="C66" s="122"/>
      <c r="D66" s="125"/>
      <c r="E66" s="122"/>
      <c r="F66" s="122"/>
      <c r="G66" s="122" t="s">
        <v>59</v>
      </c>
      <c r="H66" s="122"/>
    </row>
    <row r="67" spans="1:10" ht="15" customHeight="1">
      <c r="A67" s="840" t="s">
        <v>7</v>
      </c>
      <c r="B67" s="842" t="s">
        <v>8</v>
      </c>
      <c r="C67" s="829" t="s">
        <v>10</v>
      </c>
      <c r="D67" s="844" t="s">
        <v>12</v>
      </c>
      <c r="E67" s="845"/>
      <c r="F67" s="846"/>
      <c r="G67" s="838" t="s">
        <v>1072</v>
      </c>
      <c r="H67" s="106"/>
    </row>
    <row r="68" spans="1:10" ht="15" customHeight="1">
      <c r="A68" s="841"/>
      <c r="B68" s="843"/>
      <c r="C68" s="830"/>
      <c r="D68" s="844" t="s">
        <v>1073</v>
      </c>
      <c r="E68" s="845"/>
      <c r="F68" s="829" t="s">
        <v>1074</v>
      </c>
      <c r="G68" s="839"/>
      <c r="H68" s="106"/>
    </row>
    <row r="69" spans="1:10" ht="37.5" customHeight="1">
      <c r="A69" s="841"/>
      <c r="B69" s="843"/>
      <c r="C69" s="835"/>
      <c r="D69" s="209" t="s">
        <v>162</v>
      </c>
      <c r="E69" s="379" t="s">
        <v>346</v>
      </c>
      <c r="F69" s="830"/>
      <c r="G69" s="839"/>
      <c r="H69" s="106"/>
    </row>
    <row r="70" spans="1:10" ht="15" customHeight="1">
      <c r="A70" s="823" t="s">
        <v>19</v>
      </c>
      <c r="B70" s="823"/>
      <c r="C70" s="823"/>
      <c r="D70" s="823"/>
      <c r="E70" s="823"/>
      <c r="F70" s="823"/>
      <c r="G70" s="823"/>
      <c r="H70" s="106"/>
    </row>
    <row r="71" spans="1:10" ht="15" customHeight="1">
      <c r="A71" s="212">
        <v>1</v>
      </c>
      <c r="B71" s="11" t="s">
        <v>41</v>
      </c>
      <c r="C71" s="126">
        <v>2</v>
      </c>
      <c r="D71" s="409">
        <v>2</v>
      </c>
      <c r="E71" s="127">
        <v>0</v>
      </c>
      <c r="F71" s="127">
        <v>1.2</v>
      </c>
      <c r="G71" s="419">
        <v>0</v>
      </c>
      <c r="H71" s="106"/>
      <c r="I71" s="9"/>
      <c r="J71" s="106"/>
    </row>
    <row r="72" spans="1:10" ht="15" customHeight="1">
      <c r="A72" s="212">
        <v>2</v>
      </c>
      <c r="B72" s="11" t="s">
        <v>60</v>
      </c>
      <c r="C72" s="126">
        <v>3</v>
      </c>
      <c r="D72" s="409">
        <v>3</v>
      </c>
      <c r="E72" s="127">
        <v>0</v>
      </c>
      <c r="F72" s="213">
        <v>1.5</v>
      </c>
      <c r="G72" s="419">
        <v>0</v>
      </c>
      <c r="H72" s="106"/>
      <c r="I72" s="9"/>
      <c r="J72" s="106"/>
    </row>
    <row r="73" spans="1:10" ht="15" customHeight="1">
      <c r="A73" s="212">
        <v>3</v>
      </c>
      <c r="B73" s="11" t="s">
        <v>130</v>
      </c>
      <c r="C73" s="137">
        <v>3</v>
      </c>
      <c r="D73" s="127">
        <v>3</v>
      </c>
      <c r="E73" s="137">
        <v>0</v>
      </c>
      <c r="F73" s="127">
        <v>1.1000000000000001</v>
      </c>
      <c r="G73" s="420">
        <v>0</v>
      </c>
      <c r="H73" s="106"/>
      <c r="I73" s="9"/>
      <c r="J73" s="106"/>
    </row>
    <row r="74" spans="1:10" ht="15" customHeight="1">
      <c r="A74" s="212">
        <v>4</v>
      </c>
      <c r="B74" s="11" t="s">
        <v>61</v>
      </c>
      <c r="C74" s="126">
        <v>3</v>
      </c>
      <c r="D74" s="409">
        <v>3</v>
      </c>
      <c r="E74" s="127">
        <v>0</v>
      </c>
      <c r="F74" s="213">
        <v>1.4</v>
      </c>
      <c r="G74" s="419">
        <v>3</v>
      </c>
      <c r="H74" s="106"/>
      <c r="I74" s="95"/>
      <c r="J74" s="106"/>
    </row>
    <row r="75" spans="1:10" ht="15" customHeight="1">
      <c r="A75" s="212">
        <v>5</v>
      </c>
      <c r="B75" s="18" t="s">
        <v>62</v>
      </c>
      <c r="C75" s="126">
        <v>7</v>
      </c>
      <c r="D75" s="409">
        <v>6</v>
      </c>
      <c r="E75" s="127">
        <v>1</v>
      </c>
      <c r="F75" s="213">
        <v>2.6</v>
      </c>
      <c r="G75" s="419">
        <v>7</v>
      </c>
      <c r="H75" s="106"/>
      <c r="I75" s="95"/>
      <c r="J75" s="106"/>
    </row>
    <row r="76" spans="1:10" ht="15" customHeight="1">
      <c r="A76" s="212">
        <v>6</v>
      </c>
      <c r="B76" s="26" t="s">
        <v>131</v>
      </c>
      <c r="C76" s="126">
        <v>3</v>
      </c>
      <c r="D76" s="409">
        <v>2.7</v>
      </c>
      <c r="E76" s="127">
        <v>0.3</v>
      </c>
      <c r="F76" s="213">
        <v>1.2</v>
      </c>
      <c r="G76" s="419">
        <v>3</v>
      </c>
      <c r="H76" s="106"/>
      <c r="I76" s="147"/>
      <c r="J76" s="106"/>
    </row>
    <row r="77" spans="1:10" ht="15" customHeight="1">
      <c r="A77" s="212">
        <v>7</v>
      </c>
      <c r="B77" s="11" t="s">
        <v>63</v>
      </c>
      <c r="C77" s="126">
        <v>3</v>
      </c>
      <c r="D77" s="409">
        <v>1</v>
      </c>
      <c r="E77" s="127">
        <v>2</v>
      </c>
      <c r="F77" s="213">
        <v>1.4</v>
      </c>
      <c r="G77" s="419">
        <v>3</v>
      </c>
      <c r="H77" s="106"/>
      <c r="I77" s="95"/>
      <c r="J77" s="106"/>
    </row>
    <row r="78" spans="1:10" ht="15" customHeight="1">
      <c r="A78" s="212">
        <v>8</v>
      </c>
      <c r="B78" s="11" t="s">
        <v>64</v>
      </c>
      <c r="C78" s="126">
        <v>3</v>
      </c>
      <c r="D78" s="409">
        <v>2</v>
      </c>
      <c r="E78" s="127">
        <v>1</v>
      </c>
      <c r="F78" s="213">
        <v>1.2</v>
      </c>
      <c r="G78" s="419">
        <v>3</v>
      </c>
      <c r="H78" s="106"/>
      <c r="I78" s="95"/>
      <c r="J78" s="106"/>
    </row>
    <row r="79" spans="1:10" ht="15" customHeight="1">
      <c r="A79" s="212">
        <v>9</v>
      </c>
      <c r="B79" s="11" t="s">
        <v>65</v>
      </c>
      <c r="C79" s="126">
        <v>3</v>
      </c>
      <c r="D79" s="409">
        <v>1.5</v>
      </c>
      <c r="E79" s="127">
        <v>1.5</v>
      </c>
      <c r="F79" s="213">
        <v>1.4</v>
      </c>
      <c r="G79" s="419">
        <v>0</v>
      </c>
      <c r="H79" s="106"/>
      <c r="I79" s="147"/>
      <c r="J79" s="106"/>
    </row>
    <row r="80" spans="1:10" s="109" customFormat="1" ht="15" customHeight="1">
      <c r="A80" s="373" t="s">
        <v>21</v>
      </c>
      <c r="B80" s="129" t="s">
        <v>34</v>
      </c>
      <c r="C80" s="130">
        <f>SUM(C71:C79)</f>
        <v>30</v>
      </c>
      <c r="D80" s="374">
        <f t="shared" ref="D80:G80" si="6">SUM(D71:D79)</f>
        <v>24.2</v>
      </c>
      <c r="E80" s="130">
        <f t="shared" si="6"/>
        <v>5.8</v>
      </c>
      <c r="F80" s="130">
        <f t="shared" si="6"/>
        <v>13</v>
      </c>
      <c r="G80" s="131">
        <f t="shared" si="6"/>
        <v>19</v>
      </c>
      <c r="H80" s="122"/>
    </row>
    <row r="81" spans="1:11" ht="15" customHeight="1">
      <c r="A81" s="841" t="s">
        <v>36</v>
      </c>
      <c r="B81" s="841"/>
      <c r="C81" s="841"/>
      <c r="D81" s="841"/>
      <c r="E81" s="841"/>
      <c r="F81" s="841"/>
      <c r="G81" s="841"/>
      <c r="H81" s="106"/>
    </row>
    <row r="82" spans="1:11" ht="15" customHeight="1">
      <c r="A82" s="375"/>
      <c r="B82" s="148"/>
      <c r="C82" s="132">
        <v>0</v>
      </c>
      <c r="D82" s="376">
        <v>0</v>
      </c>
      <c r="E82" s="132">
        <v>0</v>
      </c>
      <c r="F82" s="132">
        <v>0</v>
      </c>
      <c r="G82" s="146">
        <v>0</v>
      </c>
      <c r="H82" s="106"/>
    </row>
    <row r="83" spans="1:11" s="109" customFormat="1" ht="15" customHeight="1">
      <c r="A83" s="373" t="s">
        <v>29</v>
      </c>
      <c r="B83" s="129" t="s">
        <v>1075</v>
      </c>
      <c r="C83" s="130">
        <f t="shared" ref="C83:G83" si="7">SUM(C82:C82)</f>
        <v>0</v>
      </c>
      <c r="D83" s="374">
        <f t="shared" si="7"/>
        <v>0</v>
      </c>
      <c r="E83" s="130">
        <f t="shared" si="7"/>
        <v>0</v>
      </c>
      <c r="F83" s="130">
        <f t="shared" si="7"/>
        <v>0</v>
      </c>
      <c r="G83" s="131">
        <f t="shared" si="7"/>
        <v>0</v>
      </c>
      <c r="H83" s="122"/>
    </row>
    <row r="84" spans="1:11" s="109" customFormat="1" ht="15" customHeight="1">
      <c r="A84" s="133" t="s">
        <v>38</v>
      </c>
      <c r="B84" s="380" t="s">
        <v>39</v>
      </c>
      <c r="C84" s="134">
        <f t="shared" ref="C84:G84" si="8">SUM(C80+C83)</f>
        <v>30</v>
      </c>
      <c r="D84" s="135">
        <f t="shared" si="8"/>
        <v>24.2</v>
      </c>
      <c r="E84" s="134">
        <f t="shared" si="8"/>
        <v>5.8</v>
      </c>
      <c r="F84" s="134">
        <f t="shared" si="8"/>
        <v>13</v>
      </c>
      <c r="G84" s="381">
        <f t="shared" si="8"/>
        <v>19</v>
      </c>
      <c r="H84" s="122"/>
    </row>
    <row r="85" spans="1:11" s="109" customFormat="1" ht="15" customHeight="1">
      <c r="A85" s="214"/>
      <c r="B85" s="204"/>
      <c r="C85" s="141"/>
      <c r="D85" s="141"/>
      <c r="E85" s="141"/>
      <c r="F85" s="141"/>
      <c r="G85" s="141"/>
      <c r="H85" s="122"/>
    </row>
    <row r="86" spans="1:11" s="109" customFormat="1" ht="15" customHeight="1">
      <c r="A86" s="204"/>
      <c r="B86" s="204"/>
      <c r="C86" s="122"/>
      <c r="D86" s="125"/>
      <c r="E86" s="122"/>
      <c r="F86" s="122"/>
      <c r="G86" s="122" t="s">
        <v>67</v>
      </c>
      <c r="H86" s="122"/>
    </row>
    <row r="87" spans="1:11" ht="15" customHeight="1">
      <c r="A87" s="840" t="s">
        <v>7</v>
      </c>
      <c r="B87" s="842" t="s">
        <v>8</v>
      </c>
      <c r="C87" s="829" t="s">
        <v>10</v>
      </c>
      <c r="D87" s="844" t="s">
        <v>12</v>
      </c>
      <c r="E87" s="845"/>
      <c r="F87" s="846"/>
      <c r="G87" s="838" t="s">
        <v>1072</v>
      </c>
      <c r="H87" s="106"/>
    </row>
    <row r="88" spans="1:11" ht="15" customHeight="1">
      <c r="A88" s="841"/>
      <c r="B88" s="843"/>
      <c r="C88" s="830"/>
      <c r="D88" s="844" t="s">
        <v>1073</v>
      </c>
      <c r="E88" s="845"/>
      <c r="F88" s="829" t="s">
        <v>1074</v>
      </c>
      <c r="G88" s="839"/>
      <c r="H88" s="106"/>
    </row>
    <row r="89" spans="1:11" ht="37.200000000000003" customHeight="1">
      <c r="A89" s="841"/>
      <c r="B89" s="843"/>
      <c r="C89" s="835"/>
      <c r="D89" s="209" t="s">
        <v>162</v>
      </c>
      <c r="E89" s="379" t="s">
        <v>346</v>
      </c>
      <c r="F89" s="830"/>
      <c r="G89" s="839"/>
      <c r="H89" s="106"/>
    </row>
    <row r="90" spans="1:11" ht="15" customHeight="1">
      <c r="A90" s="823" t="s">
        <v>19</v>
      </c>
      <c r="B90" s="823"/>
      <c r="C90" s="823"/>
      <c r="D90" s="823"/>
      <c r="E90" s="823"/>
      <c r="F90" s="823"/>
      <c r="G90" s="823"/>
      <c r="H90" s="106"/>
      <c r="I90" s="106"/>
      <c r="J90" s="106"/>
      <c r="K90" s="106"/>
    </row>
    <row r="91" spans="1:11" ht="15" customHeight="1">
      <c r="A91" s="212">
        <v>1</v>
      </c>
      <c r="B91" s="11" t="s">
        <v>41</v>
      </c>
      <c r="C91" s="409">
        <v>2</v>
      </c>
      <c r="D91" s="415">
        <v>2</v>
      </c>
      <c r="E91" s="409">
        <v>0</v>
      </c>
      <c r="F91" s="382">
        <v>1.2</v>
      </c>
      <c r="G91" s="421">
        <v>0</v>
      </c>
      <c r="H91" s="106"/>
      <c r="I91" s="9"/>
      <c r="J91" s="106"/>
      <c r="K91" s="106"/>
    </row>
    <row r="92" spans="1:11" ht="15" customHeight="1">
      <c r="A92" s="206">
        <v>2</v>
      </c>
      <c r="B92" s="22" t="s">
        <v>99</v>
      </c>
      <c r="C92" s="126">
        <v>3</v>
      </c>
      <c r="D92" s="409">
        <v>2</v>
      </c>
      <c r="E92" s="127">
        <v>1</v>
      </c>
      <c r="F92" s="127">
        <v>1.4</v>
      </c>
      <c r="G92" s="419">
        <v>3</v>
      </c>
      <c r="H92" s="106"/>
      <c r="I92" s="9"/>
      <c r="J92" s="106"/>
      <c r="K92" s="106"/>
    </row>
    <row r="93" spans="1:11" ht="15" customHeight="1">
      <c r="A93" s="206">
        <v>3</v>
      </c>
      <c r="B93" s="11" t="s">
        <v>69</v>
      </c>
      <c r="C93" s="126">
        <v>3</v>
      </c>
      <c r="D93" s="409">
        <v>2.7</v>
      </c>
      <c r="E93" s="127">
        <v>0.3</v>
      </c>
      <c r="F93" s="127">
        <v>1.2</v>
      </c>
      <c r="G93" s="419">
        <v>3</v>
      </c>
      <c r="H93" s="106"/>
      <c r="I93" s="9"/>
      <c r="J93" s="106"/>
      <c r="K93" s="106"/>
    </row>
    <row r="94" spans="1:11" ht="15" customHeight="1">
      <c r="A94" s="206">
        <v>4</v>
      </c>
      <c r="B94" s="11" t="s">
        <v>70</v>
      </c>
      <c r="C94" s="126">
        <v>4</v>
      </c>
      <c r="D94" s="127">
        <v>3</v>
      </c>
      <c r="E94" s="127">
        <v>1</v>
      </c>
      <c r="F94" s="127">
        <v>1.6</v>
      </c>
      <c r="G94" s="419">
        <v>4</v>
      </c>
      <c r="H94" s="106"/>
      <c r="I94" s="9"/>
      <c r="J94" s="106"/>
      <c r="K94" s="106"/>
    </row>
    <row r="95" spans="1:11" s="109" customFormat="1" ht="15" customHeight="1">
      <c r="A95" s="373" t="s">
        <v>21</v>
      </c>
      <c r="B95" s="129" t="s">
        <v>34</v>
      </c>
      <c r="C95" s="130">
        <f>SUM(C91:C94)</f>
        <v>12</v>
      </c>
      <c r="D95" s="130">
        <f t="shared" ref="D95:G95" si="9">SUM(D91:D94)</f>
        <v>9.6999999999999993</v>
      </c>
      <c r="E95" s="130">
        <f t="shared" si="9"/>
        <v>2.2999999999999998</v>
      </c>
      <c r="F95" s="130">
        <f t="shared" si="9"/>
        <v>5.4</v>
      </c>
      <c r="G95" s="131">
        <f t="shared" si="9"/>
        <v>10</v>
      </c>
      <c r="H95" s="122"/>
    </row>
    <row r="96" spans="1:11" ht="15" customHeight="1">
      <c r="A96" s="841" t="s">
        <v>36</v>
      </c>
      <c r="B96" s="841"/>
      <c r="C96" s="841"/>
      <c r="D96" s="841"/>
      <c r="E96" s="841"/>
      <c r="F96" s="841"/>
      <c r="G96" s="841"/>
      <c r="H96" s="106"/>
    </row>
    <row r="97" spans="1:11" ht="15" customHeight="1">
      <c r="A97" s="210" t="s">
        <v>1076</v>
      </c>
      <c r="B97" s="149" t="s">
        <v>1077</v>
      </c>
      <c r="C97" s="382">
        <f t="shared" ref="C97:G97" si="10">C114</f>
        <v>18</v>
      </c>
      <c r="D97" s="150">
        <f t="shared" si="10"/>
        <v>14</v>
      </c>
      <c r="E97" s="150">
        <f t="shared" si="10"/>
        <v>4</v>
      </c>
      <c r="F97" s="151">
        <f t="shared" si="10"/>
        <v>6.4</v>
      </c>
      <c r="G97" s="150">
        <f t="shared" si="10"/>
        <v>18</v>
      </c>
      <c r="H97" s="106"/>
    </row>
    <row r="98" spans="1:11" ht="15" customHeight="1">
      <c r="A98" s="211" t="s">
        <v>1078</v>
      </c>
      <c r="B98" s="383" t="s">
        <v>1079</v>
      </c>
      <c r="C98" s="152">
        <f t="shared" ref="C98:G98" si="11">C121</f>
        <v>18</v>
      </c>
      <c r="D98" s="384">
        <f t="shared" si="11"/>
        <v>16</v>
      </c>
      <c r="E98" s="384">
        <f t="shared" si="11"/>
        <v>2</v>
      </c>
      <c r="F98" s="153">
        <f t="shared" si="11"/>
        <v>6.8</v>
      </c>
      <c r="G98" s="384">
        <f t="shared" si="11"/>
        <v>14</v>
      </c>
      <c r="H98" s="106"/>
    </row>
    <row r="99" spans="1:11" ht="15" customHeight="1">
      <c r="A99" s="212"/>
      <c r="B99" s="212"/>
      <c r="C99" s="106"/>
      <c r="D99" s="106"/>
      <c r="E99" s="106"/>
      <c r="F99" s="106"/>
      <c r="G99" s="106"/>
      <c r="H99" s="106"/>
    </row>
    <row r="100" spans="1:11" s="109" customFormat="1" ht="15" customHeight="1">
      <c r="A100" s="154" t="s">
        <v>29</v>
      </c>
      <c r="B100" s="155" t="s">
        <v>1080</v>
      </c>
      <c r="C100" s="385">
        <f>C97</f>
        <v>18</v>
      </c>
      <c r="D100" s="156">
        <f t="shared" ref="D100:G101" si="12">D97</f>
        <v>14</v>
      </c>
      <c r="E100" s="385">
        <f t="shared" si="12"/>
        <v>4</v>
      </c>
      <c r="F100" s="385">
        <f t="shared" si="12"/>
        <v>6.4</v>
      </c>
      <c r="G100" s="156">
        <f t="shared" si="12"/>
        <v>18</v>
      </c>
      <c r="H100" s="122"/>
    </row>
    <row r="101" spans="1:11" s="109" customFormat="1" ht="15" customHeight="1">
      <c r="A101" s="133" t="s">
        <v>29</v>
      </c>
      <c r="B101" s="380" t="s">
        <v>1081</v>
      </c>
      <c r="C101" s="134">
        <f>C98</f>
        <v>18</v>
      </c>
      <c r="D101" s="135">
        <f t="shared" si="12"/>
        <v>16</v>
      </c>
      <c r="E101" s="134">
        <f t="shared" si="12"/>
        <v>2</v>
      </c>
      <c r="F101" s="134">
        <f t="shared" si="12"/>
        <v>6.8</v>
      </c>
      <c r="G101" s="135">
        <f t="shared" si="12"/>
        <v>14</v>
      </c>
      <c r="H101" s="122"/>
    </row>
    <row r="102" spans="1:11" s="109" customFormat="1" ht="15" customHeight="1">
      <c r="A102" s="214" t="s">
        <v>38</v>
      </c>
      <c r="B102" s="203" t="s">
        <v>1082</v>
      </c>
      <c r="C102" s="143">
        <f>SUM(C95+C100)</f>
        <v>30</v>
      </c>
      <c r="D102" s="141">
        <f t="shared" ref="D102:G102" si="13">SUM(D95+D100)</f>
        <v>23.7</v>
      </c>
      <c r="E102" s="143">
        <f t="shared" si="13"/>
        <v>6.3</v>
      </c>
      <c r="F102" s="143">
        <f t="shared" si="13"/>
        <v>11.8</v>
      </c>
      <c r="G102" s="141">
        <f t="shared" si="13"/>
        <v>28</v>
      </c>
      <c r="H102" s="122"/>
    </row>
    <row r="103" spans="1:11" s="109" customFormat="1" ht="15" customHeight="1">
      <c r="A103" s="133" t="s">
        <v>38</v>
      </c>
      <c r="B103" s="380" t="s">
        <v>1083</v>
      </c>
      <c r="C103" s="134">
        <f>SUM(C95+C101)</f>
        <v>30</v>
      </c>
      <c r="D103" s="135">
        <f t="shared" ref="D103:G103" si="14">SUM(D95+D101)</f>
        <v>25.7</v>
      </c>
      <c r="E103" s="134">
        <f t="shared" si="14"/>
        <v>4.3</v>
      </c>
      <c r="F103" s="134">
        <f t="shared" si="14"/>
        <v>12.2</v>
      </c>
      <c r="G103" s="135">
        <f t="shared" si="14"/>
        <v>24</v>
      </c>
      <c r="H103" s="122"/>
    </row>
    <row r="104" spans="1:11" s="109" customFormat="1" ht="15" customHeight="1">
      <c r="A104" s="214"/>
      <c r="B104" s="204"/>
      <c r="C104" s="141"/>
      <c r="D104" s="141"/>
      <c r="E104" s="141"/>
      <c r="F104" s="141"/>
      <c r="G104" s="141"/>
      <c r="H104" s="122"/>
    </row>
    <row r="105" spans="1:11" s="109" customFormat="1" ht="15" customHeight="1">
      <c r="A105" s="840" t="s">
        <v>7</v>
      </c>
      <c r="B105" s="842" t="s">
        <v>8</v>
      </c>
      <c r="C105" s="829" t="s">
        <v>10</v>
      </c>
      <c r="D105" s="844" t="s">
        <v>12</v>
      </c>
      <c r="E105" s="845"/>
      <c r="F105" s="846"/>
      <c r="G105" s="838" t="s">
        <v>1072</v>
      </c>
      <c r="H105" s="122"/>
    </row>
    <row r="106" spans="1:11" s="109" customFormat="1" ht="15" customHeight="1">
      <c r="A106" s="841"/>
      <c r="B106" s="843"/>
      <c r="C106" s="830"/>
      <c r="D106" s="844" t="s">
        <v>1073</v>
      </c>
      <c r="E106" s="845"/>
      <c r="F106" s="829" t="s">
        <v>1074</v>
      </c>
      <c r="G106" s="839"/>
      <c r="H106" s="122"/>
    </row>
    <row r="107" spans="1:11" s="109" customFormat="1" ht="39.6" customHeight="1">
      <c r="A107" s="841"/>
      <c r="B107" s="843"/>
      <c r="C107" s="835"/>
      <c r="D107" s="209" t="s">
        <v>162</v>
      </c>
      <c r="E107" s="207" t="s">
        <v>346</v>
      </c>
      <c r="F107" s="830"/>
      <c r="G107" s="839"/>
      <c r="H107" s="122"/>
    </row>
    <row r="108" spans="1:11" s="109" customFormat="1" ht="15" customHeight="1">
      <c r="A108" s="823" t="s">
        <v>1084</v>
      </c>
      <c r="B108" s="823"/>
      <c r="C108" s="823"/>
      <c r="D108" s="823"/>
      <c r="E108" s="823"/>
      <c r="F108" s="823"/>
      <c r="G108" s="823"/>
      <c r="H108" s="122"/>
    </row>
    <row r="109" spans="1:11" s="109" customFormat="1" ht="15" customHeight="1">
      <c r="A109" s="212">
        <v>1</v>
      </c>
      <c r="B109" s="22" t="s">
        <v>75</v>
      </c>
      <c r="C109" s="157">
        <v>4</v>
      </c>
      <c r="D109" s="127">
        <v>3.5</v>
      </c>
      <c r="E109" s="409">
        <v>0.5</v>
      </c>
      <c r="F109" s="127">
        <v>1.2</v>
      </c>
      <c r="G109" s="158">
        <v>4</v>
      </c>
      <c r="H109" s="122"/>
      <c r="I109" s="9"/>
      <c r="J109" s="122"/>
      <c r="K109" s="122"/>
    </row>
    <row r="110" spans="1:11" s="109" customFormat="1" ht="15" customHeight="1">
      <c r="A110" s="212">
        <v>2</v>
      </c>
      <c r="B110" s="22" t="s">
        <v>76</v>
      </c>
      <c r="C110" s="157">
        <v>4</v>
      </c>
      <c r="D110" s="127">
        <v>3.5</v>
      </c>
      <c r="E110" s="409">
        <v>0.5</v>
      </c>
      <c r="F110" s="127">
        <v>1.5</v>
      </c>
      <c r="G110" s="158">
        <v>4</v>
      </c>
      <c r="H110" s="122"/>
      <c r="I110" s="9"/>
      <c r="J110" s="122"/>
      <c r="K110" s="122"/>
    </row>
    <row r="111" spans="1:11" s="109" customFormat="1" ht="15" customHeight="1">
      <c r="A111" s="212">
        <v>3</v>
      </c>
      <c r="B111" s="22" t="s">
        <v>132</v>
      </c>
      <c r="C111" s="157">
        <v>4</v>
      </c>
      <c r="D111" s="127">
        <v>3</v>
      </c>
      <c r="E111" s="409">
        <v>1</v>
      </c>
      <c r="F111" s="127">
        <v>1.4</v>
      </c>
      <c r="G111" s="158">
        <v>4</v>
      </c>
      <c r="H111" s="122"/>
      <c r="I111" s="9"/>
      <c r="J111" s="122"/>
      <c r="K111" s="122"/>
    </row>
    <row r="112" spans="1:11" s="109" customFormat="1" ht="15" customHeight="1">
      <c r="A112" s="212">
        <v>4</v>
      </c>
      <c r="B112" s="22" t="s">
        <v>77</v>
      </c>
      <c r="C112" s="157">
        <v>4</v>
      </c>
      <c r="D112" s="127">
        <v>3</v>
      </c>
      <c r="E112" s="409">
        <v>1</v>
      </c>
      <c r="F112" s="127">
        <v>1.4</v>
      </c>
      <c r="G112" s="158">
        <v>4</v>
      </c>
      <c r="H112" s="122"/>
      <c r="I112" s="9"/>
      <c r="J112" s="122"/>
      <c r="K112" s="122"/>
    </row>
    <row r="113" spans="1:11" s="109" customFormat="1" ht="15" customHeight="1">
      <c r="A113" s="212">
        <v>5</v>
      </c>
      <c r="B113" s="22" t="s">
        <v>78</v>
      </c>
      <c r="C113" s="157">
        <v>2</v>
      </c>
      <c r="D113" s="127">
        <v>1</v>
      </c>
      <c r="E113" s="409">
        <v>1</v>
      </c>
      <c r="F113" s="127">
        <v>0.9</v>
      </c>
      <c r="G113" s="158">
        <v>2</v>
      </c>
      <c r="H113" s="122"/>
      <c r="I113" s="95"/>
      <c r="J113" s="122"/>
      <c r="K113" s="122"/>
    </row>
    <row r="114" spans="1:11" s="109" customFormat="1" ht="15" customHeight="1">
      <c r="A114" s="373" t="s">
        <v>29</v>
      </c>
      <c r="B114" s="129" t="s">
        <v>1075</v>
      </c>
      <c r="C114" s="130">
        <f>SUM(C109:C113)</f>
        <v>18</v>
      </c>
      <c r="D114" s="130">
        <f t="shared" ref="D114:G114" si="15">SUM(D109:D113)</f>
        <v>14</v>
      </c>
      <c r="E114" s="374">
        <f t="shared" si="15"/>
        <v>4</v>
      </c>
      <c r="F114" s="130">
        <f t="shared" si="15"/>
        <v>6.4</v>
      </c>
      <c r="G114" s="374">
        <f t="shared" si="15"/>
        <v>18</v>
      </c>
      <c r="H114" s="122"/>
      <c r="I114" s="9"/>
      <c r="J114" s="122"/>
      <c r="K114" s="122"/>
    </row>
    <row r="115" spans="1:11" s="109" customFormat="1" ht="15" customHeight="1">
      <c r="A115" s="823" t="s">
        <v>80</v>
      </c>
      <c r="B115" s="823"/>
      <c r="C115" s="823"/>
      <c r="D115" s="823"/>
      <c r="E115" s="823"/>
      <c r="F115" s="823"/>
      <c r="G115" s="823"/>
      <c r="H115" s="122"/>
      <c r="I115" s="122"/>
      <c r="J115" s="122"/>
      <c r="K115" s="122"/>
    </row>
    <row r="116" spans="1:11" s="109" customFormat="1" ht="15" customHeight="1">
      <c r="A116" s="212">
        <v>1</v>
      </c>
      <c r="B116" s="23" t="s">
        <v>81</v>
      </c>
      <c r="C116" s="157">
        <v>3</v>
      </c>
      <c r="D116" s="127">
        <v>2</v>
      </c>
      <c r="E116" s="409">
        <v>1</v>
      </c>
      <c r="F116" s="127">
        <v>1.2</v>
      </c>
      <c r="G116" s="158">
        <v>3</v>
      </c>
      <c r="H116" s="122"/>
      <c r="I116" s="147"/>
      <c r="J116" s="122"/>
      <c r="K116" s="122"/>
    </row>
    <row r="117" spans="1:11" s="109" customFormat="1" ht="15" customHeight="1">
      <c r="A117" s="212">
        <v>2</v>
      </c>
      <c r="B117" s="22" t="s">
        <v>82</v>
      </c>
      <c r="C117" s="157">
        <v>4</v>
      </c>
      <c r="D117" s="127">
        <v>4</v>
      </c>
      <c r="E117" s="409">
        <v>0</v>
      </c>
      <c r="F117" s="127">
        <v>1.4</v>
      </c>
      <c r="G117" s="158">
        <v>4</v>
      </c>
      <c r="H117" s="122"/>
      <c r="I117" s="95"/>
      <c r="J117" s="122"/>
      <c r="K117" s="122"/>
    </row>
    <row r="118" spans="1:11" s="109" customFormat="1" ht="15" customHeight="1">
      <c r="A118" s="212">
        <v>3</v>
      </c>
      <c r="B118" s="22" t="s">
        <v>83</v>
      </c>
      <c r="C118" s="157">
        <v>3</v>
      </c>
      <c r="D118" s="127">
        <v>3</v>
      </c>
      <c r="E118" s="409">
        <v>0</v>
      </c>
      <c r="F118" s="127">
        <v>1.5</v>
      </c>
      <c r="G118" s="158">
        <v>3</v>
      </c>
      <c r="H118" s="122"/>
      <c r="I118" s="95"/>
      <c r="J118" s="122"/>
      <c r="K118" s="122"/>
    </row>
    <row r="119" spans="1:11" s="109" customFormat="1" ht="15" customHeight="1">
      <c r="A119" s="212">
        <v>4</v>
      </c>
      <c r="B119" s="22" t="s">
        <v>84</v>
      </c>
      <c r="C119" s="157">
        <v>4</v>
      </c>
      <c r="D119" s="127">
        <v>3.5</v>
      </c>
      <c r="E119" s="409">
        <v>0.5</v>
      </c>
      <c r="F119" s="127">
        <v>1.4</v>
      </c>
      <c r="G119" s="158">
        <v>4</v>
      </c>
      <c r="H119" s="122"/>
      <c r="I119" s="95"/>
      <c r="J119" s="122"/>
      <c r="K119" s="122"/>
    </row>
    <row r="120" spans="1:11" s="109" customFormat="1" ht="15" customHeight="1">
      <c r="A120" s="212">
        <v>5</v>
      </c>
      <c r="B120" s="23" t="s">
        <v>85</v>
      </c>
      <c r="C120" s="157">
        <v>4</v>
      </c>
      <c r="D120" s="127">
        <v>3.5</v>
      </c>
      <c r="E120" s="409">
        <v>0.5</v>
      </c>
      <c r="F120" s="127">
        <v>1.3</v>
      </c>
      <c r="G120" s="158">
        <v>0</v>
      </c>
      <c r="H120" s="122"/>
      <c r="I120" s="147"/>
      <c r="J120" s="122"/>
      <c r="K120" s="122"/>
    </row>
    <row r="121" spans="1:11" s="109" customFormat="1" ht="15" customHeight="1">
      <c r="A121" s="373" t="s">
        <v>29</v>
      </c>
      <c r="B121" s="129" t="s">
        <v>1075</v>
      </c>
      <c r="C121" s="130">
        <f>SUM(C116:C120)</f>
        <v>18</v>
      </c>
      <c r="D121" s="130">
        <f t="shared" ref="D121:G121" si="16">SUM(D116:D120)</f>
        <v>16</v>
      </c>
      <c r="E121" s="374">
        <f t="shared" si="16"/>
        <v>2</v>
      </c>
      <c r="F121" s="130">
        <f t="shared" si="16"/>
        <v>6.8</v>
      </c>
      <c r="G121" s="374">
        <f t="shared" si="16"/>
        <v>14</v>
      </c>
      <c r="H121" s="122"/>
    </row>
    <row r="122" spans="1:11" s="109" customFormat="1" ht="15" customHeight="1">
      <c r="A122" s="214"/>
      <c r="B122" s="204"/>
      <c r="C122" s="141"/>
      <c r="D122" s="141"/>
      <c r="E122" s="141"/>
      <c r="F122" s="141"/>
      <c r="G122" s="141"/>
      <c r="H122" s="122"/>
    </row>
    <row r="123" spans="1:11" s="109" customFormat="1" ht="15" customHeight="1">
      <c r="A123" s="204"/>
      <c r="B123" s="204"/>
      <c r="C123" s="122"/>
      <c r="D123" s="125"/>
      <c r="E123" s="122"/>
      <c r="F123" s="122"/>
      <c r="G123" s="122" t="s">
        <v>86</v>
      </c>
      <c r="H123" s="122"/>
    </row>
    <row r="124" spans="1:11" ht="15" customHeight="1">
      <c r="A124" s="840" t="s">
        <v>7</v>
      </c>
      <c r="B124" s="842" t="s">
        <v>8</v>
      </c>
      <c r="C124" s="829" t="s">
        <v>10</v>
      </c>
      <c r="D124" s="844" t="s">
        <v>12</v>
      </c>
      <c r="E124" s="845"/>
      <c r="F124" s="846"/>
      <c r="G124" s="838" t="s">
        <v>1072</v>
      </c>
      <c r="H124" s="106"/>
    </row>
    <row r="125" spans="1:11" ht="15" customHeight="1">
      <c r="A125" s="841"/>
      <c r="B125" s="843"/>
      <c r="C125" s="830"/>
      <c r="D125" s="844" t="s">
        <v>1073</v>
      </c>
      <c r="E125" s="845"/>
      <c r="F125" s="847" t="s">
        <v>1074</v>
      </c>
      <c r="G125" s="839"/>
      <c r="H125" s="106"/>
    </row>
    <row r="126" spans="1:11" ht="38.1" customHeight="1">
      <c r="A126" s="841"/>
      <c r="B126" s="843"/>
      <c r="C126" s="835"/>
      <c r="D126" s="209" t="s">
        <v>162</v>
      </c>
      <c r="E126" s="379" t="s">
        <v>346</v>
      </c>
      <c r="F126" s="848"/>
      <c r="G126" s="839"/>
      <c r="H126" s="106"/>
    </row>
    <row r="127" spans="1:11" ht="15" customHeight="1">
      <c r="A127" s="823" t="s">
        <v>19</v>
      </c>
      <c r="B127" s="823"/>
      <c r="C127" s="823"/>
      <c r="D127" s="823"/>
      <c r="E127" s="823"/>
      <c r="F127" s="823"/>
      <c r="G127" s="823"/>
      <c r="H127" s="106"/>
    </row>
    <row r="128" spans="1:11" ht="15" customHeight="1">
      <c r="A128" s="201">
        <v>1</v>
      </c>
      <c r="B128" s="25" t="s">
        <v>87</v>
      </c>
      <c r="C128" s="127">
        <v>4</v>
      </c>
      <c r="D128" s="127">
        <v>4</v>
      </c>
      <c r="E128" s="127">
        <v>0</v>
      </c>
      <c r="F128" s="127">
        <v>1.5</v>
      </c>
      <c r="G128" s="128">
        <v>0</v>
      </c>
      <c r="H128" s="106"/>
    </row>
    <row r="129" spans="1:9" ht="15" customHeight="1">
      <c r="A129" s="201">
        <v>2</v>
      </c>
      <c r="B129" s="11" t="s">
        <v>88</v>
      </c>
      <c r="C129" s="127">
        <v>1</v>
      </c>
      <c r="D129" s="127">
        <v>0.8</v>
      </c>
      <c r="E129" s="127">
        <v>0.2</v>
      </c>
      <c r="F129" s="128">
        <v>0.6</v>
      </c>
      <c r="G129" s="128">
        <v>1</v>
      </c>
      <c r="H129" s="106"/>
    </row>
    <row r="130" spans="1:9" s="109" customFormat="1" ht="15" customHeight="1">
      <c r="A130" s="373" t="s">
        <v>21</v>
      </c>
      <c r="B130" s="129" t="s">
        <v>34</v>
      </c>
      <c r="C130" s="374">
        <f>SUM(C128:C129)</f>
        <v>5</v>
      </c>
      <c r="D130" s="374">
        <f>SUM(D128:D129)</f>
        <v>4.8</v>
      </c>
      <c r="E130" s="374">
        <f>SUM(E128:E129)</f>
        <v>0.2</v>
      </c>
      <c r="F130" s="374">
        <f>SUM(F128:F129)</f>
        <v>2.1</v>
      </c>
      <c r="G130" s="374">
        <f>SUM(G128:G129)</f>
        <v>1</v>
      </c>
      <c r="H130" s="122"/>
    </row>
    <row r="131" spans="1:9" ht="15" customHeight="1">
      <c r="A131" s="849" t="s">
        <v>36</v>
      </c>
      <c r="B131" s="849"/>
      <c r="C131" s="849"/>
      <c r="D131" s="849"/>
      <c r="E131" s="849"/>
      <c r="F131" s="849"/>
      <c r="G131" s="849"/>
      <c r="H131" s="106"/>
    </row>
    <row r="132" spans="1:9" ht="15" customHeight="1">
      <c r="A132" s="210" t="s">
        <v>1076</v>
      </c>
      <c r="B132" s="149" t="s">
        <v>1077</v>
      </c>
      <c r="C132" s="382">
        <f t="shared" ref="C132:G132" si="17">C150</f>
        <v>25</v>
      </c>
      <c r="D132" s="382">
        <f t="shared" si="17"/>
        <v>21.2</v>
      </c>
      <c r="E132" s="382">
        <f t="shared" si="17"/>
        <v>3.8</v>
      </c>
      <c r="F132" s="382">
        <f t="shared" si="17"/>
        <v>11.899999999999999</v>
      </c>
      <c r="G132" s="150">
        <f t="shared" si="17"/>
        <v>16</v>
      </c>
      <c r="H132" s="106"/>
    </row>
    <row r="133" spans="1:9" ht="15" customHeight="1">
      <c r="A133" s="211" t="s">
        <v>1078</v>
      </c>
      <c r="B133" s="383" t="s">
        <v>1079</v>
      </c>
      <c r="C133" s="152">
        <f t="shared" ref="C133:G133" si="18">C158</f>
        <v>25</v>
      </c>
      <c r="D133" s="152">
        <f t="shared" si="18"/>
        <v>21.2</v>
      </c>
      <c r="E133" s="152">
        <f t="shared" si="18"/>
        <v>3.8</v>
      </c>
      <c r="F133" s="152">
        <f t="shared" si="18"/>
        <v>12.1</v>
      </c>
      <c r="G133" s="384">
        <f t="shared" si="18"/>
        <v>20</v>
      </c>
      <c r="H133" s="106"/>
    </row>
    <row r="134" spans="1:9" ht="15" customHeight="1">
      <c r="A134" s="212" t="s">
        <v>35</v>
      </c>
      <c r="B134" s="212"/>
      <c r="C134" s="106"/>
      <c r="D134" s="106"/>
      <c r="E134" s="106"/>
      <c r="F134" s="106"/>
      <c r="G134" s="106"/>
      <c r="H134" s="106"/>
    </row>
    <row r="135" spans="1:9" s="109" customFormat="1" ht="15" customHeight="1">
      <c r="A135" s="154" t="s">
        <v>29</v>
      </c>
      <c r="B135" s="155" t="s">
        <v>1080</v>
      </c>
      <c r="C135" s="385">
        <f>C132</f>
        <v>25</v>
      </c>
      <c r="D135" s="385">
        <f t="shared" ref="D135:G136" si="19">D132</f>
        <v>21.2</v>
      </c>
      <c r="E135" s="385">
        <f t="shared" si="19"/>
        <v>3.8</v>
      </c>
      <c r="F135" s="385">
        <f t="shared" si="19"/>
        <v>11.899999999999999</v>
      </c>
      <c r="G135" s="159">
        <f t="shared" si="19"/>
        <v>16</v>
      </c>
      <c r="H135" s="122"/>
    </row>
    <row r="136" spans="1:9" s="109" customFormat="1" ht="15" customHeight="1">
      <c r="A136" s="133" t="s">
        <v>29</v>
      </c>
      <c r="B136" s="380" t="s">
        <v>1081</v>
      </c>
      <c r="C136" s="134">
        <f>C133</f>
        <v>25</v>
      </c>
      <c r="D136" s="134">
        <f t="shared" si="19"/>
        <v>21.2</v>
      </c>
      <c r="E136" s="134">
        <f t="shared" si="19"/>
        <v>3.8</v>
      </c>
      <c r="F136" s="134">
        <f t="shared" si="19"/>
        <v>12.1</v>
      </c>
      <c r="G136" s="381">
        <f t="shared" si="19"/>
        <v>20</v>
      </c>
      <c r="H136" s="122"/>
    </row>
    <row r="137" spans="1:9" s="109" customFormat="1" ht="15" customHeight="1">
      <c r="A137" s="214" t="s">
        <v>38</v>
      </c>
      <c r="B137" s="203" t="s">
        <v>1082</v>
      </c>
      <c r="C137" s="143">
        <f>SUM(C130+C135)</f>
        <v>30</v>
      </c>
      <c r="D137" s="143">
        <f t="shared" ref="D137:G137" si="20">SUM(D130+D135)</f>
        <v>26</v>
      </c>
      <c r="E137" s="143">
        <f t="shared" si="20"/>
        <v>4</v>
      </c>
      <c r="F137" s="143">
        <f t="shared" si="20"/>
        <v>13.999999999999998</v>
      </c>
      <c r="G137" s="144">
        <f t="shared" si="20"/>
        <v>17</v>
      </c>
      <c r="H137" s="122"/>
    </row>
    <row r="138" spans="1:9" s="109" customFormat="1" ht="15" customHeight="1">
      <c r="A138" s="133" t="s">
        <v>38</v>
      </c>
      <c r="B138" s="380" t="s">
        <v>1083</v>
      </c>
      <c r="C138" s="134">
        <f>SUM(C130+C136)</f>
        <v>30</v>
      </c>
      <c r="D138" s="134">
        <f t="shared" ref="D138:G138" si="21">SUM(D130+D136)</f>
        <v>26</v>
      </c>
      <c r="E138" s="134">
        <f t="shared" si="21"/>
        <v>4</v>
      </c>
      <c r="F138" s="134">
        <f t="shared" si="21"/>
        <v>14.2</v>
      </c>
      <c r="G138" s="381">
        <f t="shared" si="21"/>
        <v>21</v>
      </c>
      <c r="H138" s="122"/>
    </row>
    <row r="139" spans="1:9" s="109" customFormat="1" ht="15" customHeight="1">
      <c r="A139" s="214"/>
      <c r="B139" s="204"/>
      <c r="C139" s="141"/>
      <c r="D139" s="141"/>
      <c r="E139" s="141"/>
      <c r="F139" s="141"/>
      <c r="G139" s="141"/>
      <c r="H139" s="122"/>
    </row>
    <row r="140" spans="1:9" s="109" customFormat="1" ht="15" customHeight="1">
      <c r="A140" s="825" t="s">
        <v>7</v>
      </c>
      <c r="B140" s="827" t="s">
        <v>8</v>
      </c>
      <c r="C140" s="829" t="s">
        <v>10</v>
      </c>
      <c r="D140" s="837" t="s">
        <v>12</v>
      </c>
      <c r="E140" s="837"/>
      <c r="F140" s="837"/>
      <c r="G140" s="838" t="s">
        <v>1072</v>
      </c>
      <c r="H140" s="122"/>
    </row>
    <row r="141" spans="1:9" s="109" customFormat="1" ht="15" customHeight="1">
      <c r="A141" s="826"/>
      <c r="B141" s="828"/>
      <c r="C141" s="830"/>
      <c r="D141" s="837" t="s">
        <v>1073</v>
      </c>
      <c r="E141" s="837"/>
      <c r="F141" s="829" t="s">
        <v>1074</v>
      </c>
      <c r="G141" s="839"/>
      <c r="H141" s="122"/>
    </row>
    <row r="142" spans="1:9" s="109" customFormat="1" ht="36.6" customHeight="1">
      <c r="A142" s="826"/>
      <c r="B142" s="828"/>
      <c r="C142" s="830"/>
      <c r="D142" s="379" t="s">
        <v>162</v>
      </c>
      <c r="E142" s="379" t="s">
        <v>346</v>
      </c>
      <c r="F142" s="830"/>
      <c r="G142" s="839"/>
      <c r="H142" s="122"/>
    </row>
    <row r="143" spans="1:9" s="109" customFormat="1" ht="15" customHeight="1">
      <c r="A143" s="823" t="s">
        <v>1084</v>
      </c>
      <c r="B143" s="823"/>
      <c r="C143" s="823"/>
      <c r="D143" s="823"/>
      <c r="E143" s="823"/>
      <c r="F143" s="823"/>
      <c r="G143" s="823"/>
      <c r="H143" s="122"/>
    </row>
    <row r="144" spans="1:9" s="109" customFormat="1" ht="15" customHeight="1">
      <c r="A144" s="206">
        <v>1</v>
      </c>
      <c r="B144" s="22" t="s">
        <v>89</v>
      </c>
      <c r="C144" s="157">
        <v>4</v>
      </c>
      <c r="D144" s="127">
        <v>3.5</v>
      </c>
      <c r="E144" s="127">
        <v>0.5</v>
      </c>
      <c r="F144" s="127">
        <v>1.4</v>
      </c>
      <c r="G144" s="158">
        <v>4</v>
      </c>
      <c r="H144" s="122"/>
      <c r="I144" s="9"/>
    </row>
    <row r="145" spans="1:9" s="109" customFormat="1" ht="15" customHeight="1">
      <c r="A145" s="206">
        <v>2</v>
      </c>
      <c r="B145" s="22" t="s">
        <v>90</v>
      </c>
      <c r="C145" s="157">
        <v>4</v>
      </c>
      <c r="D145" s="127">
        <v>3.5</v>
      </c>
      <c r="E145" s="127">
        <v>0.5</v>
      </c>
      <c r="F145" s="127">
        <v>1.4</v>
      </c>
      <c r="G145" s="158">
        <v>0</v>
      </c>
      <c r="H145" s="122"/>
      <c r="I145" s="9"/>
    </row>
    <row r="146" spans="1:9" s="109" customFormat="1" ht="15" customHeight="1">
      <c r="A146" s="206">
        <v>3</v>
      </c>
      <c r="B146" s="22" t="s">
        <v>91</v>
      </c>
      <c r="C146" s="157">
        <v>4</v>
      </c>
      <c r="D146" s="127">
        <v>4</v>
      </c>
      <c r="E146" s="127">
        <v>0</v>
      </c>
      <c r="F146" s="127">
        <v>1.4</v>
      </c>
      <c r="G146" s="158">
        <v>4</v>
      </c>
      <c r="H146" s="122"/>
      <c r="I146" s="9"/>
    </row>
    <row r="147" spans="1:9" s="109" customFormat="1" ht="15" customHeight="1">
      <c r="A147" s="206">
        <v>4</v>
      </c>
      <c r="B147" s="11" t="s">
        <v>68</v>
      </c>
      <c r="C147" s="157">
        <v>4</v>
      </c>
      <c r="D147" s="127">
        <v>3.5</v>
      </c>
      <c r="E147" s="127">
        <v>0.5</v>
      </c>
      <c r="F147" s="127">
        <v>1.4</v>
      </c>
      <c r="G147" s="158">
        <v>4</v>
      </c>
      <c r="H147" s="122"/>
      <c r="I147" s="9"/>
    </row>
    <row r="148" spans="1:9" s="109" customFormat="1" ht="15" customHeight="1">
      <c r="A148" s="206">
        <v>5</v>
      </c>
      <c r="B148" s="22" t="s">
        <v>93</v>
      </c>
      <c r="C148" s="157">
        <v>3</v>
      </c>
      <c r="D148" s="127">
        <v>2.7</v>
      </c>
      <c r="E148" s="127">
        <v>0.3</v>
      </c>
      <c r="F148" s="127">
        <v>1.2</v>
      </c>
      <c r="G148" s="158">
        <v>4</v>
      </c>
      <c r="H148" s="122"/>
      <c r="I148" s="95"/>
    </row>
    <row r="149" spans="1:9" s="109" customFormat="1" ht="15" customHeight="1">
      <c r="A149" s="206">
        <v>6</v>
      </c>
      <c r="B149" s="23" t="s">
        <v>94</v>
      </c>
      <c r="C149" s="157">
        <v>6</v>
      </c>
      <c r="D149" s="127">
        <v>4</v>
      </c>
      <c r="E149" s="127">
        <v>2</v>
      </c>
      <c r="F149" s="127">
        <v>5.0999999999999996</v>
      </c>
      <c r="G149" s="158">
        <v>0</v>
      </c>
      <c r="H149" s="122"/>
      <c r="I149" s="147"/>
    </row>
    <row r="150" spans="1:9" s="109" customFormat="1" ht="15" customHeight="1">
      <c r="A150" s="160" t="s">
        <v>29</v>
      </c>
      <c r="B150" s="129" t="s">
        <v>1075</v>
      </c>
      <c r="C150" s="130">
        <f>SUM(C144:C149)</f>
        <v>25</v>
      </c>
      <c r="D150" s="130">
        <f t="shared" ref="D150:G150" si="22">SUM(D144:D149)</f>
        <v>21.2</v>
      </c>
      <c r="E150" s="130">
        <f t="shared" si="22"/>
        <v>3.8</v>
      </c>
      <c r="F150" s="130">
        <f t="shared" si="22"/>
        <v>11.899999999999999</v>
      </c>
      <c r="G150" s="131">
        <f t="shared" si="22"/>
        <v>16</v>
      </c>
      <c r="H150" s="122"/>
    </row>
    <row r="151" spans="1:9" s="109" customFormat="1" ht="15" customHeight="1">
      <c r="A151" s="823" t="s">
        <v>80</v>
      </c>
      <c r="B151" s="823"/>
      <c r="C151" s="823"/>
      <c r="D151" s="823"/>
      <c r="E151" s="823"/>
      <c r="F151" s="823"/>
      <c r="G151" s="823"/>
      <c r="H151" s="122"/>
    </row>
    <row r="152" spans="1:9" s="109" customFormat="1" ht="15" customHeight="1">
      <c r="A152" s="206">
        <v>1</v>
      </c>
      <c r="B152" s="23" t="s">
        <v>96</v>
      </c>
      <c r="C152" s="127">
        <v>3</v>
      </c>
      <c r="D152" s="127">
        <v>3</v>
      </c>
      <c r="E152" s="127">
        <v>0</v>
      </c>
      <c r="F152" s="127">
        <v>1.4</v>
      </c>
      <c r="G152" s="158">
        <v>4</v>
      </c>
      <c r="H152" s="122"/>
      <c r="I152" s="136"/>
    </row>
    <row r="153" spans="1:9" s="109" customFormat="1" ht="15" customHeight="1">
      <c r="A153" s="206">
        <v>2</v>
      </c>
      <c r="B153" s="22" t="s">
        <v>97</v>
      </c>
      <c r="C153" s="126">
        <v>4</v>
      </c>
      <c r="D153" s="127">
        <v>3.7</v>
      </c>
      <c r="E153" s="127">
        <v>0.3</v>
      </c>
      <c r="F153" s="127">
        <v>1.4</v>
      </c>
      <c r="G153" s="158">
        <v>4</v>
      </c>
      <c r="H153" s="122"/>
      <c r="I153" s="9"/>
    </row>
    <row r="154" spans="1:9" s="109" customFormat="1" ht="15" customHeight="1">
      <c r="A154" s="206">
        <v>3</v>
      </c>
      <c r="B154" s="23" t="s">
        <v>98</v>
      </c>
      <c r="C154" s="126">
        <v>4</v>
      </c>
      <c r="D154" s="127">
        <v>3.8</v>
      </c>
      <c r="E154" s="127">
        <v>0.2</v>
      </c>
      <c r="F154" s="127">
        <v>1.4</v>
      </c>
      <c r="G154" s="158">
        <v>4</v>
      </c>
      <c r="H154" s="122"/>
      <c r="I154" s="136"/>
    </row>
    <row r="155" spans="1:9" s="109" customFormat="1" ht="15" customHeight="1">
      <c r="A155" s="206">
        <v>4</v>
      </c>
      <c r="B155" s="22" t="s">
        <v>92</v>
      </c>
      <c r="C155" s="126">
        <v>4</v>
      </c>
      <c r="D155" s="127">
        <v>3</v>
      </c>
      <c r="E155" s="127">
        <v>1</v>
      </c>
      <c r="F155" s="127">
        <v>1.4</v>
      </c>
      <c r="G155" s="158">
        <v>4</v>
      </c>
      <c r="H155" s="122"/>
      <c r="I155" s="9"/>
    </row>
    <row r="156" spans="1:9" s="109" customFormat="1" ht="15" customHeight="1">
      <c r="A156" s="206">
        <v>5</v>
      </c>
      <c r="B156" s="23" t="s">
        <v>100</v>
      </c>
      <c r="C156" s="126">
        <v>4</v>
      </c>
      <c r="D156" s="127">
        <v>3.7</v>
      </c>
      <c r="E156" s="127">
        <v>0.3</v>
      </c>
      <c r="F156" s="127">
        <v>1.4</v>
      </c>
      <c r="G156" s="158">
        <v>4</v>
      </c>
      <c r="H156" s="122"/>
      <c r="I156" s="147"/>
    </row>
    <row r="157" spans="1:9" s="109" customFormat="1" ht="15" customHeight="1">
      <c r="A157" s="206">
        <v>6</v>
      </c>
      <c r="B157" s="23" t="s">
        <v>94</v>
      </c>
      <c r="C157" s="126">
        <v>6</v>
      </c>
      <c r="D157" s="127">
        <v>4</v>
      </c>
      <c r="E157" s="127">
        <v>2</v>
      </c>
      <c r="F157" s="127">
        <v>5.0999999999999996</v>
      </c>
      <c r="G157" s="419">
        <v>0</v>
      </c>
      <c r="H157" s="122"/>
      <c r="I157" s="147"/>
    </row>
    <row r="158" spans="1:9" s="109" customFormat="1" ht="15" customHeight="1">
      <c r="A158" s="373" t="s">
        <v>29</v>
      </c>
      <c r="B158" s="377" t="s">
        <v>1075</v>
      </c>
      <c r="C158" s="130">
        <f>SUM(C152:C157)</f>
        <v>25</v>
      </c>
      <c r="D158" s="374">
        <f t="shared" ref="D158:G158" si="23">SUM(D152:D157)</f>
        <v>21.2</v>
      </c>
      <c r="E158" s="130">
        <f t="shared" si="23"/>
        <v>3.8</v>
      </c>
      <c r="F158" s="130">
        <f t="shared" si="23"/>
        <v>12.1</v>
      </c>
      <c r="G158" s="374">
        <f t="shared" si="23"/>
        <v>20</v>
      </c>
      <c r="H158" s="122"/>
    </row>
    <row r="159" spans="1:9" s="109" customFormat="1" ht="15" customHeight="1">
      <c r="A159" s="214"/>
      <c r="B159" s="204"/>
      <c r="C159" s="141"/>
      <c r="D159" s="141"/>
      <c r="E159" s="141"/>
      <c r="F159" s="141"/>
      <c r="G159" s="141"/>
      <c r="H159" s="122"/>
    </row>
    <row r="160" spans="1:9" s="109" customFormat="1" ht="15" customHeight="1">
      <c r="A160" s="204"/>
      <c r="B160" s="204"/>
      <c r="C160" s="122"/>
      <c r="D160" s="125"/>
      <c r="E160" s="122"/>
      <c r="F160" s="122"/>
      <c r="G160" s="122" t="s">
        <v>102</v>
      </c>
      <c r="H160" s="122"/>
    </row>
    <row r="161" spans="1:19" ht="15" customHeight="1">
      <c r="A161" s="840" t="s">
        <v>7</v>
      </c>
      <c r="B161" s="842" t="s">
        <v>8</v>
      </c>
      <c r="C161" s="829" t="s">
        <v>10</v>
      </c>
      <c r="D161" s="844" t="s">
        <v>12</v>
      </c>
      <c r="E161" s="845"/>
      <c r="F161" s="846"/>
      <c r="G161" s="838" t="s">
        <v>1072</v>
      </c>
      <c r="H161" s="106"/>
    </row>
    <row r="162" spans="1:19" ht="15" customHeight="1">
      <c r="A162" s="841"/>
      <c r="B162" s="843"/>
      <c r="C162" s="830"/>
      <c r="D162" s="844" t="s">
        <v>1073</v>
      </c>
      <c r="E162" s="845"/>
      <c r="F162" s="847" t="s">
        <v>1074</v>
      </c>
      <c r="G162" s="839"/>
      <c r="H162" s="106"/>
    </row>
    <row r="163" spans="1:19" ht="36.6" customHeight="1">
      <c r="A163" s="841"/>
      <c r="B163" s="843"/>
      <c r="C163" s="835"/>
      <c r="D163" s="209" t="s">
        <v>162</v>
      </c>
      <c r="E163" s="379" t="s">
        <v>346</v>
      </c>
      <c r="F163" s="848"/>
      <c r="G163" s="839"/>
      <c r="H163" s="106"/>
    </row>
    <row r="164" spans="1:19" ht="15" customHeight="1">
      <c r="A164" s="823" t="s">
        <v>19</v>
      </c>
      <c r="B164" s="840"/>
      <c r="C164" s="840"/>
      <c r="D164" s="840"/>
      <c r="E164" s="840"/>
      <c r="F164" s="840"/>
      <c r="G164" s="840"/>
      <c r="H164" s="106"/>
    </row>
    <row r="165" spans="1:19" ht="15" customHeight="1">
      <c r="A165" s="212">
        <v>1</v>
      </c>
      <c r="B165" s="417" t="s">
        <v>103</v>
      </c>
      <c r="C165" s="418">
        <v>2</v>
      </c>
      <c r="D165" s="415">
        <v>1.5</v>
      </c>
      <c r="E165" s="415">
        <v>0.5</v>
      </c>
      <c r="F165" s="382">
        <v>2</v>
      </c>
      <c r="G165" s="150">
        <v>0</v>
      </c>
      <c r="H165" s="106"/>
      <c r="J165" s="109"/>
      <c r="K165" s="109"/>
      <c r="L165" s="109"/>
      <c r="M165" s="109"/>
      <c r="N165" s="109"/>
      <c r="O165" s="109"/>
      <c r="P165" s="109"/>
      <c r="Q165" s="109"/>
      <c r="R165" s="109"/>
      <c r="S165" s="109"/>
    </row>
    <row r="166" spans="1:19" s="109" customFormat="1" ht="15" customHeight="1">
      <c r="A166" s="373" t="s">
        <v>21</v>
      </c>
      <c r="B166" s="161" t="s">
        <v>34</v>
      </c>
      <c r="C166" s="130">
        <f>SUM(C165:C165)</f>
        <v>2</v>
      </c>
      <c r="D166" s="130">
        <f>SUM(D165:D165)</f>
        <v>1.5</v>
      </c>
      <c r="E166" s="130">
        <f>SUM(E165:E165)</f>
        <v>0.5</v>
      </c>
      <c r="F166" s="130">
        <f>SUM(F165:F165)</f>
        <v>2</v>
      </c>
      <c r="G166" s="131">
        <f>SUM(G165:G165)</f>
        <v>0</v>
      </c>
      <c r="H166" s="122"/>
    </row>
    <row r="167" spans="1:19" ht="15" customHeight="1">
      <c r="A167" s="823" t="s">
        <v>36</v>
      </c>
      <c r="B167" s="836"/>
      <c r="C167" s="836"/>
      <c r="D167" s="836"/>
      <c r="E167" s="836"/>
      <c r="F167" s="836"/>
      <c r="G167" s="836"/>
      <c r="H167" s="106"/>
    </row>
    <row r="168" spans="1:19" ht="15" customHeight="1">
      <c r="A168" s="212" t="s">
        <v>1076</v>
      </c>
      <c r="B168" s="162" t="s">
        <v>1077</v>
      </c>
      <c r="C168" s="127">
        <f>C188</f>
        <v>28</v>
      </c>
      <c r="D168" s="127">
        <f t="shared" ref="D168:G168" si="24">D188</f>
        <v>22.2</v>
      </c>
      <c r="E168" s="213">
        <f t="shared" si="24"/>
        <v>5.8</v>
      </c>
      <c r="F168" s="127">
        <f t="shared" si="24"/>
        <v>11.600000000000001</v>
      </c>
      <c r="G168" s="213">
        <f t="shared" si="24"/>
        <v>26</v>
      </c>
      <c r="H168" s="106"/>
    </row>
    <row r="169" spans="1:19" ht="15" customHeight="1">
      <c r="A169" s="211" t="s">
        <v>1078</v>
      </c>
      <c r="B169" s="383" t="s">
        <v>1079</v>
      </c>
      <c r="C169" s="152">
        <f>C198</f>
        <v>28</v>
      </c>
      <c r="D169" s="152">
        <f t="shared" ref="D169:G169" si="25">D198</f>
        <v>21.2</v>
      </c>
      <c r="E169" s="153">
        <f t="shared" si="25"/>
        <v>6.8</v>
      </c>
      <c r="F169" s="152">
        <f t="shared" si="25"/>
        <v>11.600000000000001</v>
      </c>
      <c r="G169" s="153">
        <f t="shared" si="25"/>
        <v>24</v>
      </c>
      <c r="H169" s="106"/>
    </row>
    <row r="170" spans="1:19" s="109" customFormat="1" ht="15" customHeight="1">
      <c r="A170" s="212" t="s">
        <v>35</v>
      </c>
      <c r="B170" s="212"/>
      <c r="C170" s="106"/>
      <c r="D170" s="106"/>
      <c r="E170" s="106"/>
      <c r="F170" s="106"/>
      <c r="G170" s="106"/>
      <c r="H170" s="122"/>
      <c r="J170" s="104"/>
      <c r="K170" s="104"/>
      <c r="L170" s="104"/>
      <c r="M170" s="104"/>
      <c r="N170" s="104"/>
      <c r="O170" s="104"/>
      <c r="P170" s="104"/>
      <c r="Q170" s="104"/>
      <c r="R170" s="104"/>
      <c r="S170" s="104"/>
    </row>
    <row r="171" spans="1:19" s="109" customFormat="1" ht="15" customHeight="1">
      <c r="A171" s="154" t="s">
        <v>29</v>
      </c>
      <c r="B171" s="155" t="s">
        <v>1080</v>
      </c>
      <c r="C171" s="385">
        <f>C168</f>
        <v>28</v>
      </c>
      <c r="D171" s="385">
        <f t="shared" ref="D171:G172" si="26">D168</f>
        <v>22.2</v>
      </c>
      <c r="E171" s="385">
        <f t="shared" si="26"/>
        <v>5.8</v>
      </c>
      <c r="F171" s="385">
        <f t="shared" si="26"/>
        <v>11.600000000000001</v>
      </c>
      <c r="G171" s="159">
        <f t="shared" si="26"/>
        <v>26</v>
      </c>
      <c r="H171" s="122"/>
      <c r="J171" s="104"/>
      <c r="K171" s="104"/>
      <c r="L171" s="104"/>
      <c r="M171" s="104"/>
      <c r="N171" s="104"/>
      <c r="O171" s="104"/>
      <c r="P171" s="104"/>
      <c r="Q171" s="104"/>
      <c r="R171" s="104"/>
      <c r="S171" s="104"/>
    </row>
    <row r="172" spans="1:19" s="109" customFormat="1" ht="15" customHeight="1">
      <c r="A172" s="133" t="s">
        <v>29</v>
      </c>
      <c r="B172" s="380" t="s">
        <v>1081</v>
      </c>
      <c r="C172" s="134">
        <f>C169</f>
        <v>28</v>
      </c>
      <c r="D172" s="134">
        <f t="shared" si="26"/>
        <v>21.2</v>
      </c>
      <c r="E172" s="134">
        <f t="shared" si="26"/>
        <v>6.8</v>
      </c>
      <c r="F172" s="134">
        <f t="shared" si="26"/>
        <v>11.600000000000001</v>
      </c>
      <c r="G172" s="381">
        <f t="shared" si="26"/>
        <v>24</v>
      </c>
      <c r="H172" s="122"/>
      <c r="J172" s="104"/>
      <c r="K172" s="104"/>
      <c r="L172" s="104"/>
      <c r="M172" s="104"/>
      <c r="N172" s="104"/>
      <c r="O172" s="104"/>
      <c r="P172" s="104"/>
      <c r="Q172" s="104"/>
      <c r="R172" s="104"/>
      <c r="S172" s="104"/>
    </row>
    <row r="173" spans="1:19" s="109" customFormat="1" ht="15" customHeight="1">
      <c r="A173" s="214" t="s">
        <v>38</v>
      </c>
      <c r="B173" s="203" t="s">
        <v>1082</v>
      </c>
      <c r="C173" s="143">
        <f>SUM(C166+C171)</f>
        <v>30</v>
      </c>
      <c r="D173" s="143">
        <f>SUM(D166+D171)</f>
        <v>23.7</v>
      </c>
      <c r="E173" s="141">
        <f>SUM(E166+E171)</f>
        <v>6.3</v>
      </c>
      <c r="F173" s="143">
        <f>SUM(F166+F171)</f>
        <v>13.600000000000001</v>
      </c>
      <c r="G173" s="141">
        <f>SUM(G166+G171)</f>
        <v>26</v>
      </c>
      <c r="H173" s="122"/>
      <c r="J173" s="104"/>
      <c r="K173" s="104"/>
      <c r="L173" s="104"/>
      <c r="M173" s="104"/>
      <c r="N173" s="104"/>
      <c r="O173" s="104"/>
      <c r="P173" s="104"/>
      <c r="Q173" s="104"/>
      <c r="R173" s="104"/>
      <c r="S173" s="104"/>
    </row>
    <row r="174" spans="1:19" s="109" customFormat="1" ht="15" customHeight="1">
      <c r="A174" s="133" t="s">
        <v>38</v>
      </c>
      <c r="B174" s="380" t="s">
        <v>1083</v>
      </c>
      <c r="C174" s="134">
        <f>SUM(C166+C172)</f>
        <v>30</v>
      </c>
      <c r="D174" s="134">
        <f>SUM(D166+D172)</f>
        <v>22.7</v>
      </c>
      <c r="E174" s="135">
        <f>SUM(E166+E172)</f>
        <v>7.3</v>
      </c>
      <c r="F174" s="134">
        <f>SUM(F166+F172)</f>
        <v>13.600000000000001</v>
      </c>
      <c r="G174" s="135">
        <f>SUM(G166+G172)</f>
        <v>24</v>
      </c>
      <c r="H174" s="122"/>
      <c r="J174" s="104"/>
      <c r="K174" s="104"/>
      <c r="L174" s="104"/>
      <c r="M174" s="104"/>
      <c r="N174" s="104"/>
      <c r="O174" s="104"/>
      <c r="P174" s="104"/>
      <c r="Q174" s="104"/>
      <c r="R174" s="104"/>
      <c r="S174" s="104"/>
    </row>
    <row r="175" spans="1:19" ht="15" customHeight="1">
      <c r="H175" s="106"/>
      <c r="J175" s="109"/>
      <c r="K175" s="109"/>
      <c r="L175" s="109"/>
      <c r="M175" s="109"/>
      <c r="N175" s="109"/>
      <c r="O175" s="109"/>
      <c r="P175" s="109"/>
      <c r="Q175" s="109"/>
      <c r="R175" s="109"/>
      <c r="S175" s="109"/>
    </row>
    <row r="176" spans="1:19" ht="15" customHeight="1">
      <c r="A176" s="825" t="s">
        <v>7</v>
      </c>
      <c r="B176" s="827" t="s">
        <v>8</v>
      </c>
      <c r="C176" s="829" t="s">
        <v>10</v>
      </c>
      <c r="D176" s="837" t="s">
        <v>12</v>
      </c>
      <c r="E176" s="837"/>
      <c r="F176" s="837"/>
      <c r="G176" s="838" t="s">
        <v>1072</v>
      </c>
      <c r="H176" s="106"/>
    </row>
    <row r="177" spans="1:19" ht="15" customHeight="1">
      <c r="A177" s="826"/>
      <c r="B177" s="828"/>
      <c r="C177" s="830"/>
      <c r="D177" s="837" t="s">
        <v>1073</v>
      </c>
      <c r="E177" s="837"/>
      <c r="F177" s="829" t="s">
        <v>1074</v>
      </c>
      <c r="G177" s="839"/>
      <c r="H177" s="106"/>
    </row>
    <row r="178" spans="1:19" ht="38.1" customHeight="1">
      <c r="A178" s="826"/>
      <c r="B178" s="828"/>
      <c r="C178" s="830"/>
      <c r="D178" s="379" t="s">
        <v>162</v>
      </c>
      <c r="E178" s="379" t="s">
        <v>346</v>
      </c>
      <c r="F178" s="830"/>
      <c r="G178" s="839"/>
      <c r="H178" s="106"/>
    </row>
    <row r="179" spans="1:19" ht="15" customHeight="1">
      <c r="A179" s="823" t="s">
        <v>1084</v>
      </c>
      <c r="B179" s="823"/>
      <c r="C179" s="823"/>
      <c r="D179" s="823"/>
      <c r="E179" s="823"/>
      <c r="F179" s="823"/>
      <c r="G179" s="823"/>
      <c r="H179" s="106"/>
    </row>
    <row r="180" spans="1:19" ht="15" customHeight="1">
      <c r="A180" s="212">
        <v>1</v>
      </c>
      <c r="B180" s="163" t="s">
        <v>104</v>
      </c>
      <c r="C180" s="164">
        <v>3</v>
      </c>
      <c r="D180" s="415">
        <v>2.2000000000000002</v>
      </c>
      <c r="E180" s="409">
        <v>0.8</v>
      </c>
      <c r="F180" s="382">
        <v>1.6</v>
      </c>
      <c r="G180" s="165">
        <v>3</v>
      </c>
      <c r="H180" s="106"/>
    </row>
    <row r="181" spans="1:19" ht="15" customHeight="1">
      <c r="A181" s="212">
        <v>2</v>
      </c>
      <c r="B181" s="163" t="s">
        <v>105</v>
      </c>
      <c r="C181" s="164">
        <v>5</v>
      </c>
      <c r="D181" s="127">
        <v>4.5</v>
      </c>
      <c r="E181" s="409">
        <v>0.5</v>
      </c>
      <c r="F181" s="127">
        <v>2.6</v>
      </c>
      <c r="G181" s="165">
        <v>5</v>
      </c>
      <c r="H181" s="106"/>
    </row>
    <row r="182" spans="1:19" ht="15" customHeight="1">
      <c r="A182" s="212">
        <v>3</v>
      </c>
      <c r="B182" s="11" t="s">
        <v>106</v>
      </c>
      <c r="C182" s="157">
        <v>4</v>
      </c>
      <c r="D182" s="127">
        <v>3.5</v>
      </c>
      <c r="E182" s="166">
        <v>0.5</v>
      </c>
      <c r="F182" s="127">
        <v>1.4</v>
      </c>
      <c r="G182" s="158">
        <v>4</v>
      </c>
      <c r="H182" s="106"/>
      <c r="I182" s="95"/>
      <c r="J182" s="106"/>
      <c r="K182" s="106"/>
      <c r="L182" s="106"/>
    </row>
    <row r="183" spans="1:19" ht="15" customHeight="1">
      <c r="A183" s="212">
        <v>4</v>
      </c>
      <c r="B183" s="167" t="s">
        <v>107</v>
      </c>
      <c r="C183" s="157">
        <v>2</v>
      </c>
      <c r="D183" s="127">
        <v>2</v>
      </c>
      <c r="E183" s="127">
        <v>0</v>
      </c>
      <c r="F183" s="127">
        <v>0.9</v>
      </c>
      <c r="G183" s="158">
        <v>2</v>
      </c>
      <c r="H183" s="106"/>
      <c r="I183" s="168"/>
      <c r="J183" s="106"/>
      <c r="K183" s="106"/>
      <c r="L183" s="106"/>
    </row>
    <row r="184" spans="1:19" ht="15" customHeight="1">
      <c r="A184" s="212">
        <v>5</v>
      </c>
      <c r="B184" s="11" t="s">
        <v>108</v>
      </c>
      <c r="C184" s="157">
        <v>4</v>
      </c>
      <c r="D184" s="127">
        <v>3</v>
      </c>
      <c r="E184" s="127">
        <v>1</v>
      </c>
      <c r="F184" s="127">
        <v>1.4</v>
      </c>
      <c r="G184" s="158">
        <v>4</v>
      </c>
      <c r="H184" s="106"/>
      <c r="I184" s="95"/>
      <c r="J184" s="106"/>
      <c r="K184" s="106"/>
      <c r="L184" s="106"/>
    </row>
    <row r="185" spans="1:19" ht="15" customHeight="1">
      <c r="A185" s="212">
        <v>6</v>
      </c>
      <c r="B185" s="18" t="s">
        <v>109</v>
      </c>
      <c r="C185" s="157">
        <v>2</v>
      </c>
      <c r="D185" s="127">
        <v>1</v>
      </c>
      <c r="E185" s="127">
        <v>1</v>
      </c>
      <c r="F185" s="127">
        <v>1.5</v>
      </c>
      <c r="G185" s="158">
        <v>0</v>
      </c>
      <c r="H185" s="106"/>
      <c r="I185" s="147"/>
      <c r="J185" s="106"/>
      <c r="K185" s="106"/>
      <c r="L185" s="106"/>
    </row>
    <row r="186" spans="1:19" ht="15" customHeight="1">
      <c r="A186" s="212">
        <v>7</v>
      </c>
      <c r="B186" s="18" t="s">
        <v>110</v>
      </c>
      <c r="C186" s="157">
        <v>4</v>
      </c>
      <c r="D186" s="127">
        <v>3</v>
      </c>
      <c r="E186" s="127">
        <v>1</v>
      </c>
      <c r="F186" s="127">
        <v>0.9</v>
      </c>
      <c r="G186" s="158">
        <v>4</v>
      </c>
      <c r="H186" s="106"/>
      <c r="I186" s="147"/>
      <c r="J186" s="106"/>
      <c r="K186" s="106"/>
      <c r="L186" s="106"/>
    </row>
    <row r="187" spans="1:19" ht="15" customHeight="1">
      <c r="A187" s="212">
        <v>8</v>
      </c>
      <c r="B187" s="11" t="s">
        <v>111</v>
      </c>
      <c r="C187" s="157">
        <v>4</v>
      </c>
      <c r="D187" s="127">
        <v>3</v>
      </c>
      <c r="E187" s="127">
        <v>1</v>
      </c>
      <c r="F187" s="127">
        <v>1.3</v>
      </c>
      <c r="G187" s="158">
        <v>4</v>
      </c>
      <c r="H187" s="106"/>
      <c r="I187" s="95"/>
      <c r="J187" s="122"/>
      <c r="K187" s="122"/>
      <c r="L187" s="122"/>
      <c r="M187" s="109"/>
      <c r="N187" s="109"/>
      <c r="O187" s="109"/>
      <c r="P187" s="109"/>
      <c r="Q187" s="109"/>
      <c r="R187" s="109"/>
      <c r="S187" s="109"/>
    </row>
    <row r="188" spans="1:19" s="109" customFormat="1" ht="15" customHeight="1">
      <c r="A188" s="160" t="s">
        <v>29</v>
      </c>
      <c r="B188" s="129" t="s">
        <v>1075</v>
      </c>
      <c r="C188" s="130">
        <f>SUM(C180:C187)</f>
        <v>28</v>
      </c>
      <c r="D188" s="130">
        <f t="shared" ref="D188:E188" si="27">SUM(D180:D187)</f>
        <v>22.2</v>
      </c>
      <c r="E188" s="130">
        <f t="shared" si="27"/>
        <v>5.8</v>
      </c>
      <c r="F188" s="130">
        <f>SUM(F180:F187)</f>
        <v>11.600000000000001</v>
      </c>
      <c r="G188" s="131">
        <f t="shared" ref="G188" si="28">SUM(G180:G187)</f>
        <v>26</v>
      </c>
      <c r="H188" s="122"/>
      <c r="J188" s="104"/>
      <c r="K188" s="104"/>
      <c r="L188" s="104"/>
      <c r="M188" s="104"/>
      <c r="N188" s="104"/>
      <c r="O188" s="104"/>
      <c r="P188" s="104"/>
      <c r="Q188" s="104"/>
      <c r="R188" s="104"/>
      <c r="S188" s="104"/>
    </row>
    <row r="189" spans="1:19" ht="15" customHeight="1">
      <c r="A189" s="823" t="s">
        <v>80</v>
      </c>
      <c r="B189" s="823"/>
      <c r="C189" s="823"/>
      <c r="D189" s="823"/>
      <c r="E189" s="823"/>
      <c r="F189" s="823"/>
      <c r="G189" s="823"/>
      <c r="H189" s="106"/>
    </row>
    <row r="190" spans="1:19" ht="15" customHeight="1">
      <c r="A190" s="212">
        <v>1</v>
      </c>
      <c r="B190" s="25" t="s">
        <v>104</v>
      </c>
      <c r="C190" s="164">
        <v>3</v>
      </c>
      <c r="D190" s="415">
        <v>2.2000000000000002</v>
      </c>
      <c r="E190" s="409">
        <v>0.8</v>
      </c>
      <c r="F190" s="382">
        <v>1.6</v>
      </c>
      <c r="G190" s="165">
        <v>3</v>
      </c>
      <c r="H190" s="106"/>
    </row>
    <row r="191" spans="1:19" ht="15" customHeight="1">
      <c r="A191" s="212">
        <v>2</v>
      </c>
      <c r="B191" s="25" t="s">
        <v>105</v>
      </c>
      <c r="C191" s="164">
        <v>5</v>
      </c>
      <c r="D191" s="127">
        <v>4.5</v>
      </c>
      <c r="E191" s="409">
        <v>0.5</v>
      </c>
      <c r="F191" s="127">
        <v>2.6</v>
      </c>
      <c r="G191" s="165">
        <v>5</v>
      </c>
      <c r="H191" s="106"/>
    </row>
    <row r="192" spans="1:19" ht="15" customHeight="1">
      <c r="A192" s="212">
        <v>3</v>
      </c>
      <c r="B192" s="23" t="s">
        <v>128</v>
      </c>
      <c r="C192" s="157">
        <v>2</v>
      </c>
      <c r="D192" s="127">
        <v>1</v>
      </c>
      <c r="E192" s="127">
        <v>1</v>
      </c>
      <c r="F192" s="127">
        <v>0.9</v>
      </c>
      <c r="G192" s="158">
        <v>0</v>
      </c>
      <c r="H192" s="106"/>
      <c r="I192" s="147"/>
    </row>
    <row r="193" spans="1:19" ht="15" customHeight="1">
      <c r="A193" s="212">
        <v>4</v>
      </c>
      <c r="B193" s="23" t="s">
        <v>133</v>
      </c>
      <c r="C193" s="157">
        <v>4</v>
      </c>
      <c r="D193" s="127">
        <v>3</v>
      </c>
      <c r="E193" s="127">
        <v>1</v>
      </c>
      <c r="F193" s="127">
        <v>1.4</v>
      </c>
      <c r="G193" s="158">
        <v>4</v>
      </c>
      <c r="H193" s="106"/>
      <c r="I193" s="147"/>
    </row>
    <row r="194" spans="1:19" ht="15" customHeight="1">
      <c r="A194" s="212">
        <v>5</v>
      </c>
      <c r="B194" s="22" t="s">
        <v>112</v>
      </c>
      <c r="C194" s="157">
        <v>4</v>
      </c>
      <c r="D194" s="127">
        <v>3.5</v>
      </c>
      <c r="E194" s="127">
        <v>0.5</v>
      </c>
      <c r="F194" s="127">
        <v>1.4</v>
      </c>
      <c r="G194" s="158">
        <v>4</v>
      </c>
      <c r="H194" s="106"/>
      <c r="I194" s="95"/>
    </row>
    <row r="195" spans="1:19" ht="15" customHeight="1">
      <c r="A195" s="212">
        <v>6</v>
      </c>
      <c r="B195" s="22" t="s">
        <v>113</v>
      </c>
      <c r="C195" s="157">
        <v>2</v>
      </c>
      <c r="D195" s="127">
        <v>1.5</v>
      </c>
      <c r="E195" s="127">
        <v>0.5</v>
      </c>
      <c r="F195" s="127">
        <v>0.9</v>
      </c>
      <c r="G195" s="158">
        <v>0</v>
      </c>
      <c r="H195" s="106"/>
      <c r="I195" s="95"/>
    </row>
    <row r="196" spans="1:19" ht="15" customHeight="1">
      <c r="A196" s="212">
        <v>7</v>
      </c>
      <c r="B196" s="22" t="s">
        <v>114</v>
      </c>
      <c r="C196" s="157">
        <v>4</v>
      </c>
      <c r="D196" s="127">
        <v>2</v>
      </c>
      <c r="E196" s="127">
        <v>2</v>
      </c>
      <c r="F196" s="127">
        <v>1.4</v>
      </c>
      <c r="G196" s="158">
        <v>4</v>
      </c>
      <c r="H196" s="106"/>
      <c r="I196" s="95"/>
    </row>
    <row r="197" spans="1:19" ht="15" customHeight="1">
      <c r="A197" s="212">
        <v>8</v>
      </c>
      <c r="B197" s="22" t="s">
        <v>115</v>
      </c>
      <c r="C197" s="157">
        <v>4</v>
      </c>
      <c r="D197" s="127">
        <v>3.5</v>
      </c>
      <c r="E197" s="127">
        <v>0.5</v>
      </c>
      <c r="F197" s="127">
        <v>1.4</v>
      </c>
      <c r="G197" s="158">
        <v>4</v>
      </c>
      <c r="H197" s="106"/>
      <c r="I197" s="95"/>
      <c r="J197" s="109"/>
      <c r="K197" s="109"/>
      <c r="L197" s="109"/>
      <c r="M197" s="109"/>
      <c r="N197" s="109"/>
      <c r="O197" s="109"/>
      <c r="P197" s="109"/>
      <c r="Q197" s="109"/>
      <c r="R197" s="109"/>
      <c r="S197" s="109"/>
    </row>
    <row r="198" spans="1:19" s="109" customFormat="1" ht="15" customHeight="1">
      <c r="A198" s="160" t="s">
        <v>29</v>
      </c>
      <c r="B198" s="129" t="s">
        <v>1075</v>
      </c>
      <c r="C198" s="130">
        <f>SUM(C190:C197)</f>
        <v>28</v>
      </c>
      <c r="D198" s="130">
        <f t="shared" ref="D198:F198" si="29">SUM(D190:D197)</f>
        <v>21.2</v>
      </c>
      <c r="E198" s="130">
        <f t="shared" si="29"/>
        <v>6.8</v>
      </c>
      <c r="F198" s="130">
        <f t="shared" si="29"/>
        <v>11.600000000000001</v>
      </c>
      <c r="G198" s="131">
        <f>SUM(G190:G197)</f>
        <v>24</v>
      </c>
      <c r="H198" s="122"/>
      <c r="J198" s="104"/>
      <c r="K198" s="104"/>
      <c r="L198" s="104"/>
      <c r="M198" s="104"/>
      <c r="N198" s="104"/>
      <c r="O198" s="104"/>
      <c r="P198" s="104"/>
      <c r="Q198" s="104"/>
      <c r="R198" s="104"/>
      <c r="S198" s="104"/>
    </row>
    <row r="199" spans="1:19" ht="15" customHeight="1">
      <c r="H199" s="106"/>
      <c r="J199" s="109"/>
      <c r="K199" s="109"/>
      <c r="L199" s="109"/>
      <c r="M199" s="109"/>
      <c r="N199" s="109"/>
      <c r="O199" s="109"/>
      <c r="P199" s="109"/>
      <c r="Q199" s="109"/>
      <c r="R199" s="109"/>
      <c r="S199" s="109"/>
    </row>
    <row r="200" spans="1:19" ht="15" customHeight="1">
      <c r="H200" s="106"/>
    </row>
    <row r="201" spans="1:19" s="109" customFormat="1" ht="15" customHeight="1">
      <c r="A201" s="204"/>
      <c r="B201" s="204"/>
      <c r="C201" s="122"/>
      <c r="D201" s="125"/>
      <c r="E201" s="824" t="s">
        <v>116</v>
      </c>
      <c r="F201" s="824"/>
      <c r="G201" s="824"/>
      <c r="H201" s="122"/>
      <c r="J201" s="104"/>
      <c r="K201" s="104"/>
      <c r="L201" s="104"/>
      <c r="M201" s="104"/>
      <c r="N201" s="104"/>
      <c r="O201" s="104"/>
      <c r="P201" s="104"/>
      <c r="Q201" s="104"/>
      <c r="R201" s="104"/>
      <c r="S201" s="104"/>
    </row>
    <row r="202" spans="1:19" ht="15" customHeight="1">
      <c r="A202" s="825" t="s">
        <v>7</v>
      </c>
      <c r="B202" s="827" t="s">
        <v>8</v>
      </c>
      <c r="C202" s="829" t="s">
        <v>10</v>
      </c>
      <c r="D202" s="831" t="s">
        <v>12</v>
      </c>
      <c r="E202" s="831"/>
      <c r="F202" s="831"/>
      <c r="G202" s="832" t="s">
        <v>1072</v>
      </c>
      <c r="H202" s="106"/>
    </row>
    <row r="203" spans="1:19" ht="15" customHeight="1">
      <c r="A203" s="826"/>
      <c r="B203" s="828"/>
      <c r="C203" s="830"/>
      <c r="D203" s="831" t="s">
        <v>1073</v>
      </c>
      <c r="E203" s="831"/>
      <c r="F203" s="834" t="s">
        <v>1074</v>
      </c>
      <c r="G203" s="833"/>
      <c r="H203" s="106"/>
    </row>
    <row r="204" spans="1:19" ht="38.4" customHeight="1">
      <c r="A204" s="826"/>
      <c r="B204" s="828"/>
      <c r="C204" s="830"/>
      <c r="D204" s="480" t="s">
        <v>162</v>
      </c>
      <c r="E204" s="480" t="s">
        <v>346</v>
      </c>
      <c r="F204" s="835"/>
      <c r="G204" s="833"/>
      <c r="H204" s="106"/>
    </row>
    <row r="205" spans="1:19" s="109" customFormat="1" ht="15" customHeight="1">
      <c r="A205" s="169" t="s">
        <v>21</v>
      </c>
      <c r="B205" s="386" t="s">
        <v>1085</v>
      </c>
      <c r="C205" s="387">
        <f>SUM(C26+C45+C64+C84+(C102+C103)/2+(C137+C138)/2+(C173+C174)/2)</f>
        <v>210</v>
      </c>
      <c r="D205" s="385">
        <f>SUM(D26+D45+D64+D84+(D102+D103)/2+(D137+D138)/2+(D173+D174)/2)</f>
        <v>162.1</v>
      </c>
      <c r="E205" s="385">
        <f>SUM(E26+E45+E64+E84+(E102+E103)/2+(E137+E138)/2+(E173+E174)/2)</f>
        <v>47.9</v>
      </c>
      <c r="F205" s="385">
        <f>SUM(F26+F45+F64+F84+(F102+F103)/2+(F137+F138)/2+(F173+F174)/2)</f>
        <v>86.9</v>
      </c>
      <c r="G205" s="159">
        <f>SUM(G26+G45+G64+G84+(G102+G103)/2+(G137+G138)/2+(G173+G174)/2)</f>
        <v>152</v>
      </c>
      <c r="H205" s="122"/>
    </row>
    <row r="206" spans="1:19" s="109" customFormat="1" ht="15" customHeight="1">
      <c r="A206" s="170"/>
      <c r="B206" s="202" t="s">
        <v>1086</v>
      </c>
      <c r="C206" s="171">
        <f>SUM(C26+C45+C64+C84+C102+C137+C173)</f>
        <v>210</v>
      </c>
      <c r="D206" s="127">
        <f>SUM(D26+D45+D64+D84+D102+D137+D173)</f>
        <v>161.6</v>
      </c>
      <c r="E206" s="127">
        <f>SUM(E26+E45+E64+E84+E102+E137+E173)</f>
        <v>48.4</v>
      </c>
      <c r="F206" s="127">
        <f>SUM(F26+F45+F64+F84+F102+F137+F173)</f>
        <v>86.6</v>
      </c>
      <c r="G206" s="128">
        <f>SUM(G26+G45+G64+G84+G102+G137+G173)</f>
        <v>153</v>
      </c>
      <c r="H206" s="122"/>
      <c r="J206" s="104"/>
      <c r="K206" s="104"/>
      <c r="L206" s="104"/>
      <c r="M206" s="104"/>
      <c r="N206" s="104"/>
      <c r="O206" s="104"/>
      <c r="P206" s="104"/>
      <c r="Q206" s="104"/>
      <c r="R206" s="104"/>
      <c r="S206" s="104"/>
    </row>
    <row r="207" spans="1:19" s="109" customFormat="1" ht="15" customHeight="1">
      <c r="A207" s="172"/>
      <c r="B207" s="173" t="s">
        <v>1087</v>
      </c>
      <c r="C207" s="174">
        <f>SUM(C26+C45+C64+C84+C103+C138+C174)</f>
        <v>210</v>
      </c>
      <c r="D207" s="152">
        <f>SUM(D26+D45+D64+D84+D103+D138+D174)</f>
        <v>162.6</v>
      </c>
      <c r="E207" s="152">
        <f>SUM(E26+E45+E64+E84+E103+E138+E174)</f>
        <v>47.4</v>
      </c>
      <c r="F207" s="152">
        <f>SUM(F26+F45+F64+F84+F103+F138+F174)</f>
        <v>87.200000000000017</v>
      </c>
      <c r="G207" s="384">
        <f>SUM(G26+G45+G64+G84+G103+G138+G174)</f>
        <v>151</v>
      </c>
      <c r="H207" s="122"/>
      <c r="J207" s="104"/>
      <c r="K207" s="104"/>
      <c r="L207" s="104"/>
      <c r="M207" s="104"/>
      <c r="N207" s="104"/>
      <c r="O207" s="104"/>
      <c r="P207" s="104"/>
      <c r="Q207" s="104"/>
      <c r="R207" s="104"/>
      <c r="S207" s="104"/>
    </row>
    <row r="208" spans="1:19" s="109" customFormat="1" ht="15" customHeight="1">
      <c r="A208" s="170" t="s">
        <v>29</v>
      </c>
      <c r="B208" s="820" t="s">
        <v>1088</v>
      </c>
      <c r="C208" s="820"/>
      <c r="D208" s="820"/>
      <c r="E208" s="820"/>
      <c r="F208" s="821"/>
      <c r="G208" s="159">
        <f>(G209+G210)/2</f>
        <v>72.38095238095238</v>
      </c>
      <c r="H208" s="122"/>
      <c r="J208" s="104"/>
      <c r="K208" s="104"/>
      <c r="L208" s="104"/>
      <c r="M208" s="104"/>
      <c r="N208" s="104"/>
      <c r="O208" s="104"/>
      <c r="P208" s="104"/>
      <c r="Q208" s="104"/>
      <c r="R208" s="104"/>
      <c r="S208" s="104"/>
    </row>
    <row r="209" spans="1:19" s="109" customFormat="1" ht="15" customHeight="1">
      <c r="A209" s="170"/>
      <c r="B209" s="821" t="s">
        <v>1086</v>
      </c>
      <c r="C209" s="824"/>
      <c r="D209" s="824"/>
      <c r="E209" s="824"/>
      <c r="F209" s="851"/>
      <c r="G209" s="128">
        <f>G206*100/C206</f>
        <v>72.857142857142861</v>
      </c>
      <c r="H209" s="122"/>
      <c r="J209" s="104"/>
      <c r="K209" s="104"/>
      <c r="L209" s="104"/>
      <c r="M209" s="104"/>
      <c r="N209" s="104"/>
      <c r="O209" s="104"/>
      <c r="P209" s="104"/>
      <c r="Q209" s="104"/>
      <c r="R209" s="104"/>
      <c r="S209" s="104"/>
    </row>
    <row r="210" spans="1:19" s="109" customFormat="1" ht="15" customHeight="1">
      <c r="A210" s="170"/>
      <c r="B210" s="852" t="s">
        <v>1087</v>
      </c>
      <c r="C210" s="853"/>
      <c r="D210" s="853"/>
      <c r="E210" s="853"/>
      <c r="F210" s="854"/>
      <c r="G210" s="384">
        <f>G207*100/C207</f>
        <v>71.904761904761898</v>
      </c>
      <c r="H210" s="122"/>
      <c r="J210" s="104"/>
      <c r="K210" s="104"/>
      <c r="L210" s="104"/>
      <c r="M210" s="104"/>
      <c r="N210" s="104"/>
      <c r="O210" s="104"/>
      <c r="P210" s="104"/>
      <c r="Q210" s="104"/>
      <c r="R210" s="104"/>
      <c r="S210" s="104"/>
    </row>
    <row r="211" spans="1:19" s="109" customFormat="1" ht="15" customHeight="1">
      <c r="A211" s="169" t="s">
        <v>38</v>
      </c>
      <c r="B211" s="820" t="s">
        <v>1089</v>
      </c>
      <c r="C211" s="820"/>
      <c r="D211" s="820"/>
      <c r="E211" s="820"/>
      <c r="F211" s="159">
        <f>(F212+F213)/2</f>
        <v>41.380952380952387</v>
      </c>
      <c r="G211" s="122"/>
      <c r="H211" s="122"/>
    </row>
    <row r="212" spans="1:19" s="109" customFormat="1" ht="15" customHeight="1">
      <c r="A212" s="170"/>
      <c r="B212" s="821" t="s">
        <v>1086</v>
      </c>
      <c r="C212" s="824"/>
      <c r="D212" s="824"/>
      <c r="E212" s="851"/>
      <c r="F212" s="128">
        <f>F206*100/C206</f>
        <v>41.238095238095241</v>
      </c>
      <c r="G212" s="122"/>
      <c r="H212" s="122"/>
      <c r="J212" s="104"/>
      <c r="K212" s="104"/>
      <c r="L212" s="104"/>
      <c r="M212" s="104"/>
      <c r="N212" s="104"/>
      <c r="O212" s="104"/>
      <c r="P212" s="104"/>
      <c r="Q212" s="104"/>
      <c r="R212" s="104"/>
      <c r="S212" s="104"/>
    </row>
    <row r="213" spans="1:19" s="109" customFormat="1" ht="15" customHeight="1">
      <c r="A213" s="172"/>
      <c r="B213" s="852" t="s">
        <v>1087</v>
      </c>
      <c r="C213" s="853"/>
      <c r="D213" s="853"/>
      <c r="E213" s="854"/>
      <c r="F213" s="384">
        <f>F207*100/C207</f>
        <v>41.523809523809533</v>
      </c>
      <c r="G213" s="122"/>
      <c r="H213" s="122"/>
      <c r="J213" s="104"/>
      <c r="K213" s="104"/>
      <c r="L213" s="104"/>
      <c r="M213" s="104"/>
      <c r="N213" s="104"/>
      <c r="O213" s="104"/>
      <c r="P213" s="104"/>
      <c r="Q213" s="104"/>
      <c r="R213" s="104"/>
      <c r="S213" s="104"/>
    </row>
    <row r="214" spans="1:19" s="109" customFormat="1" ht="15" customHeight="1">
      <c r="A214" s="169" t="s">
        <v>1090</v>
      </c>
      <c r="B214" s="386" t="s">
        <v>1091</v>
      </c>
      <c r="C214" s="385">
        <f>SUM(D214:E214)</f>
        <v>100</v>
      </c>
      <c r="D214" s="382">
        <f>(D215+D216)/2</f>
        <v>77.19047619047619</v>
      </c>
      <c r="E214" s="150">
        <f t="shared" ref="E214" si="30">(E215+E216)/2</f>
        <v>22.80952380952381</v>
      </c>
      <c r="F214" s="122"/>
      <c r="G214" s="122"/>
      <c r="H214" s="122"/>
      <c r="J214" s="104"/>
      <c r="K214" s="104"/>
      <c r="L214" s="104"/>
      <c r="M214" s="104"/>
      <c r="N214" s="104"/>
      <c r="O214" s="104"/>
      <c r="P214" s="104"/>
      <c r="Q214" s="104"/>
      <c r="R214" s="104"/>
      <c r="S214" s="104"/>
    </row>
    <row r="215" spans="1:19" s="109" customFormat="1" ht="15" customHeight="1">
      <c r="A215" s="170"/>
      <c r="B215" s="202" t="s">
        <v>1086</v>
      </c>
      <c r="C215" s="143" t="s">
        <v>1092</v>
      </c>
      <c r="D215" s="127">
        <f>D206*100/C206</f>
        <v>76.952380952380949</v>
      </c>
      <c r="E215" s="128">
        <f>E206*100/C206</f>
        <v>23.047619047619047</v>
      </c>
      <c r="F215" s="122"/>
      <c r="G215" s="122"/>
      <c r="H215" s="122"/>
    </row>
    <row r="216" spans="1:19" s="109" customFormat="1" ht="15" customHeight="1">
      <c r="A216" s="172"/>
      <c r="B216" s="173" t="s">
        <v>1087</v>
      </c>
      <c r="C216" s="134" t="s">
        <v>1092</v>
      </c>
      <c r="D216" s="152">
        <f>D207*100/C207</f>
        <v>77.428571428571431</v>
      </c>
      <c r="E216" s="384">
        <f>E207*100/C207</f>
        <v>22.571428571428573</v>
      </c>
      <c r="F216" s="122"/>
      <c r="G216" s="122"/>
      <c r="H216" s="122"/>
    </row>
    <row r="217" spans="1:19" s="179" customFormat="1" ht="15" customHeight="1">
      <c r="A217" s="175" t="s">
        <v>24</v>
      </c>
      <c r="B217" s="176" t="s">
        <v>1093</v>
      </c>
      <c r="C217" s="177">
        <f>SUM(C218:C220)</f>
        <v>9</v>
      </c>
      <c r="D217" s="178"/>
      <c r="E217" s="178"/>
      <c r="F217" s="178"/>
      <c r="G217" s="178"/>
      <c r="H217" s="178"/>
      <c r="J217" s="109"/>
      <c r="K217" s="109"/>
      <c r="L217" s="109"/>
      <c r="M217" s="109"/>
      <c r="N217" s="109"/>
      <c r="O217" s="109"/>
      <c r="P217" s="109"/>
      <c r="Q217" s="109"/>
      <c r="R217" s="109"/>
      <c r="S217" s="109"/>
    </row>
    <row r="218" spans="1:19" ht="15" customHeight="1">
      <c r="A218" s="212" t="s">
        <v>1094</v>
      </c>
      <c r="B218" s="162" t="s">
        <v>45</v>
      </c>
      <c r="C218" s="128">
        <v>5</v>
      </c>
      <c r="D218" s="106"/>
      <c r="E218" s="106"/>
      <c r="F218" s="106"/>
      <c r="G218" s="106"/>
      <c r="H218" s="106"/>
      <c r="J218" s="109"/>
      <c r="K218" s="109"/>
      <c r="L218" s="109"/>
      <c r="M218" s="109"/>
      <c r="N218" s="109"/>
      <c r="O218" s="109"/>
      <c r="P218" s="109"/>
      <c r="Q218" s="109"/>
      <c r="R218" s="109"/>
      <c r="S218" s="109"/>
    </row>
    <row r="219" spans="1:19" ht="15" customHeight="1">
      <c r="A219" s="212" t="s">
        <v>1095</v>
      </c>
      <c r="B219" s="162" t="s">
        <v>58</v>
      </c>
      <c r="C219" s="128">
        <v>1</v>
      </c>
      <c r="D219" s="106"/>
      <c r="E219" s="106"/>
      <c r="F219" s="106"/>
      <c r="G219" s="106"/>
      <c r="H219" s="106"/>
      <c r="J219" s="109"/>
      <c r="K219" s="109"/>
      <c r="L219" s="109"/>
      <c r="M219" s="109"/>
      <c r="N219" s="109"/>
      <c r="O219" s="109"/>
      <c r="P219" s="109"/>
      <c r="Q219" s="109"/>
      <c r="R219" s="109"/>
      <c r="S219" s="109"/>
    </row>
    <row r="220" spans="1:19" ht="15" customHeight="1">
      <c r="A220" s="211" t="s">
        <v>1096</v>
      </c>
      <c r="B220" s="388" t="s">
        <v>55</v>
      </c>
      <c r="C220" s="384">
        <v>3</v>
      </c>
      <c r="D220" s="106"/>
      <c r="E220" s="106"/>
      <c r="F220" s="106"/>
      <c r="G220" s="106"/>
      <c r="H220" s="106"/>
      <c r="J220" s="109"/>
      <c r="K220" s="109"/>
      <c r="L220" s="109"/>
      <c r="M220" s="109"/>
      <c r="N220" s="109"/>
      <c r="O220" s="109"/>
      <c r="P220" s="109"/>
      <c r="Q220" s="109"/>
      <c r="R220" s="109"/>
      <c r="S220" s="109"/>
    </row>
    <row r="221" spans="1:19" ht="9.6" customHeight="1">
      <c r="D221" s="106"/>
      <c r="E221" s="106"/>
      <c r="F221" s="106"/>
      <c r="G221" s="106"/>
      <c r="H221" s="106"/>
      <c r="J221" s="109"/>
      <c r="K221" s="109"/>
      <c r="L221" s="109"/>
      <c r="M221" s="109"/>
      <c r="N221" s="109"/>
      <c r="O221" s="109"/>
      <c r="P221" s="109"/>
      <c r="Q221" s="109"/>
      <c r="R221" s="109"/>
      <c r="S221" s="109"/>
    </row>
    <row r="222" spans="1:19" ht="27" customHeight="1">
      <c r="A222" s="180" t="s">
        <v>1097</v>
      </c>
      <c r="B222" s="822" t="s">
        <v>1098</v>
      </c>
      <c r="C222" s="822"/>
      <c r="D222" s="822"/>
      <c r="E222" s="822"/>
      <c r="F222" s="822"/>
      <c r="G222" s="822"/>
      <c r="H222" s="106"/>
      <c r="J222" s="109"/>
      <c r="K222" s="109"/>
      <c r="L222" s="109"/>
      <c r="M222" s="109"/>
      <c r="N222" s="109"/>
      <c r="O222" s="109"/>
      <c r="P222" s="109"/>
      <c r="Q222" s="109"/>
      <c r="R222" s="109"/>
      <c r="S222" s="109"/>
    </row>
    <row r="223" spans="1:19" ht="15.45" customHeight="1">
      <c r="A223" s="180" t="s">
        <v>1099</v>
      </c>
      <c r="B223" s="850" t="s">
        <v>1100</v>
      </c>
      <c r="C223" s="850"/>
      <c r="D223" s="850"/>
      <c r="E223" s="850"/>
      <c r="F223" s="850"/>
      <c r="G223" s="850"/>
      <c r="H223" s="106"/>
      <c r="J223" s="109"/>
      <c r="K223" s="109"/>
      <c r="L223" s="109"/>
      <c r="M223" s="109"/>
      <c r="N223" s="109"/>
      <c r="O223" s="109"/>
      <c r="P223" s="109"/>
      <c r="Q223" s="109"/>
      <c r="R223" s="109"/>
      <c r="S223" s="109"/>
    </row>
    <row r="224" spans="1:19" ht="27" customHeight="1">
      <c r="A224" s="180" t="s">
        <v>1101</v>
      </c>
      <c r="B224" s="822" t="s">
        <v>1102</v>
      </c>
      <c r="C224" s="822"/>
      <c r="D224" s="822"/>
      <c r="E224" s="822"/>
      <c r="F224" s="822"/>
      <c r="G224" s="822"/>
      <c r="H224" s="106"/>
      <c r="J224" s="109"/>
      <c r="K224" s="109"/>
      <c r="L224" s="109"/>
      <c r="M224" s="109"/>
      <c r="N224" s="109"/>
      <c r="O224" s="109"/>
      <c r="P224" s="109"/>
      <c r="Q224" s="109"/>
      <c r="R224" s="109"/>
      <c r="S224" s="109"/>
    </row>
    <row r="225" spans="8:19">
      <c r="H225" s="106"/>
      <c r="J225" s="109"/>
      <c r="K225" s="109"/>
      <c r="L225" s="109"/>
      <c r="M225" s="109"/>
      <c r="N225" s="109"/>
      <c r="O225" s="109"/>
      <c r="P225" s="109"/>
      <c r="Q225" s="109"/>
      <c r="R225" s="109"/>
      <c r="S225" s="109"/>
    </row>
    <row r="226" spans="8:19">
      <c r="H226" s="106"/>
      <c r="J226" s="109"/>
      <c r="K226" s="109"/>
      <c r="L226" s="109"/>
      <c r="M226" s="109"/>
      <c r="N226" s="109"/>
      <c r="O226" s="109"/>
      <c r="P226" s="109"/>
      <c r="Q226" s="109"/>
      <c r="R226" s="109"/>
      <c r="S226" s="109"/>
    </row>
    <row r="227" spans="8:19">
      <c r="H227" s="106"/>
      <c r="J227" s="179"/>
      <c r="K227" s="179"/>
      <c r="L227" s="179"/>
      <c r="M227" s="179"/>
      <c r="N227" s="179"/>
      <c r="O227" s="179"/>
      <c r="P227" s="179"/>
      <c r="Q227" s="179"/>
      <c r="R227" s="179"/>
      <c r="S227" s="179"/>
    </row>
    <row r="228" spans="8:19">
      <c r="H228" s="106"/>
    </row>
  </sheetData>
  <mergeCells count="108">
    <mergeCell ref="A2:G2"/>
    <mergeCell ref="A10:A12"/>
    <mergeCell ref="B10:B12"/>
    <mergeCell ref="C10:C12"/>
    <mergeCell ref="D10:F10"/>
    <mergeCell ref="G10:G12"/>
    <mergeCell ref="D11:E11"/>
    <mergeCell ref="F11:F12"/>
    <mergeCell ref="A13:G13"/>
    <mergeCell ref="B223:G223"/>
    <mergeCell ref="B224:G224"/>
    <mergeCell ref="B209:F209"/>
    <mergeCell ref="B210:F210"/>
    <mergeCell ref="B212:E212"/>
    <mergeCell ref="B213:E213"/>
    <mergeCell ref="A23:G23"/>
    <mergeCell ref="A29:A31"/>
    <mergeCell ref="B29:B31"/>
    <mergeCell ref="C29:C31"/>
    <mergeCell ref="D29:F29"/>
    <mergeCell ref="G29:G31"/>
    <mergeCell ref="D30:E30"/>
    <mergeCell ref="F30:F31"/>
    <mergeCell ref="A32:G32"/>
    <mergeCell ref="A42:G42"/>
    <mergeCell ref="A48:A50"/>
    <mergeCell ref="B48:B50"/>
    <mergeCell ref="C48:C50"/>
    <mergeCell ref="D48:F48"/>
    <mergeCell ref="G48:G50"/>
    <mergeCell ref="D49:E49"/>
    <mergeCell ref="F49:F50"/>
    <mergeCell ref="A51:G51"/>
    <mergeCell ref="A61:G61"/>
    <mergeCell ref="A67:A69"/>
    <mergeCell ref="B67:B69"/>
    <mergeCell ref="C67:C69"/>
    <mergeCell ref="D67:F67"/>
    <mergeCell ref="G67:G69"/>
    <mergeCell ref="D68:E68"/>
    <mergeCell ref="F68:F69"/>
    <mergeCell ref="A70:G70"/>
    <mergeCell ref="A81:G81"/>
    <mergeCell ref="A87:A89"/>
    <mergeCell ref="B87:B89"/>
    <mergeCell ref="C87:C89"/>
    <mergeCell ref="D87:F87"/>
    <mergeCell ref="G87:G89"/>
    <mergeCell ref="D88:E88"/>
    <mergeCell ref="F88:F89"/>
    <mergeCell ref="A90:G90"/>
    <mergeCell ref="A96:G96"/>
    <mergeCell ref="A105:A107"/>
    <mergeCell ref="B105:B107"/>
    <mergeCell ref="C105:C107"/>
    <mergeCell ref="D105:F105"/>
    <mergeCell ref="G105:G107"/>
    <mergeCell ref="D106:E106"/>
    <mergeCell ref="F106:F107"/>
    <mergeCell ref="A108:G108"/>
    <mergeCell ref="A115:G115"/>
    <mergeCell ref="A124:A126"/>
    <mergeCell ref="B124:B126"/>
    <mergeCell ref="C124:C126"/>
    <mergeCell ref="D124:F124"/>
    <mergeCell ref="G124:G126"/>
    <mergeCell ref="D125:E125"/>
    <mergeCell ref="F125:F126"/>
    <mergeCell ref="A127:G127"/>
    <mergeCell ref="A131:G131"/>
    <mergeCell ref="A140:A142"/>
    <mergeCell ref="B140:B142"/>
    <mergeCell ref="C140:C142"/>
    <mergeCell ref="D140:F140"/>
    <mergeCell ref="G140:G142"/>
    <mergeCell ref="D141:E141"/>
    <mergeCell ref="F141:F142"/>
    <mergeCell ref="A143:G143"/>
    <mergeCell ref="A151:G151"/>
    <mergeCell ref="A161:A163"/>
    <mergeCell ref="B161:B163"/>
    <mergeCell ref="C161:C163"/>
    <mergeCell ref="D161:F161"/>
    <mergeCell ref="G161:G163"/>
    <mergeCell ref="D162:E162"/>
    <mergeCell ref="F162:F163"/>
    <mergeCell ref="A164:G164"/>
    <mergeCell ref="A167:G167"/>
    <mergeCell ref="A176:A178"/>
    <mergeCell ref="B176:B178"/>
    <mergeCell ref="C176:C178"/>
    <mergeCell ref="D176:F176"/>
    <mergeCell ref="G176:G178"/>
    <mergeCell ref="D177:E177"/>
    <mergeCell ref="F177:F178"/>
    <mergeCell ref="A179:G179"/>
    <mergeCell ref="B208:F208"/>
    <mergeCell ref="B211:E211"/>
    <mergeCell ref="B222:G222"/>
    <mergeCell ref="A189:G189"/>
    <mergeCell ref="E201:G201"/>
    <mergeCell ref="A202:A204"/>
    <mergeCell ref="B202:B204"/>
    <mergeCell ref="C202:C204"/>
    <mergeCell ref="D202:F202"/>
    <mergeCell ref="G202:G204"/>
    <mergeCell ref="D203:E203"/>
    <mergeCell ref="F203:F204"/>
  </mergeCells>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90" zoomScaleNormal="90" zoomScaleSheetLayoutView="106" workbookViewId="0"/>
  </sheetViews>
  <sheetFormatPr defaultColWidth="8" defaultRowHeight="13.8"/>
  <cols>
    <col min="1" max="1" width="8.19921875" style="339" customWidth="1"/>
    <col min="2" max="2" width="10.5" style="339" customWidth="1"/>
    <col min="3" max="3" width="5.09765625" style="339" customWidth="1"/>
    <col min="4" max="4" width="19.5" style="339" customWidth="1"/>
    <col min="5" max="5" width="8.19921875" style="339" customWidth="1"/>
    <col min="6" max="6" width="7.69921875" style="339" customWidth="1"/>
    <col min="7" max="7" width="11.3984375" style="339" customWidth="1"/>
    <col min="8" max="8" width="8.69921875" style="339" customWidth="1"/>
    <col min="9" max="16384" width="8" style="339"/>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87</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243</v>
      </c>
      <c r="E7" s="1192"/>
      <c r="F7" s="1192"/>
      <c r="G7" s="1192"/>
      <c r="H7" s="1193"/>
    </row>
    <row r="8" spans="1:8" s="423" customFormat="1" ht="17.399999999999999" customHeight="1">
      <c r="A8" s="890" t="s">
        <v>13</v>
      </c>
      <c r="B8" s="1191"/>
      <c r="C8" s="1191"/>
      <c r="D8" s="1195" t="s">
        <v>238</v>
      </c>
      <c r="E8" s="1195"/>
      <c r="F8" s="1195"/>
      <c r="G8" s="1195"/>
      <c r="H8" s="1196"/>
    </row>
    <row r="9" spans="1:8" s="423" customFormat="1" ht="17.399999999999999" customHeight="1">
      <c r="A9" s="890" t="s">
        <v>189</v>
      </c>
      <c r="B9" s="1191"/>
      <c r="C9" s="1191"/>
      <c r="D9" s="1192" t="s">
        <v>1903</v>
      </c>
      <c r="E9" s="1192"/>
      <c r="F9" s="1192"/>
      <c r="G9" s="1192"/>
      <c r="H9" s="1193"/>
    </row>
    <row r="10" spans="1:8" s="423" customFormat="1" ht="10.35" customHeight="1">
      <c r="A10" s="422"/>
      <c r="B10" s="422"/>
      <c r="C10" s="422"/>
      <c r="D10" s="422"/>
      <c r="E10" s="422"/>
      <c r="F10" s="422"/>
      <c r="G10" s="422"/>
      <c r="H10" s="422"/>
    </row>
    <row r="11" spans="1:8" s="423" customFormat="1" ht="15" customHeight="1">
      <c r="A11" s="988" t="s">
        <v>1902</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1901</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8" customHeight="1">
      <c r="A19" s="892" t="s">
        <v>178</v>
      </c>
      <c r="B19" s="892"/>
      <c r="C19" s="932" t="s">
        <v>242</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9.7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52.5" customHeight="1">
      <c r="A25" s="567" t="s">
        <v>2819</v>
      </c>
      <c r="B25" s="928" t="s">
        <v>1900</v>
      </c>
      <c r="C25" s="892"/>
      <c r="D25" s="892"/>
      <c r="E25" s="892"/>
      <c r="F25" s="1108"/>
      <c r="G25" s="501" t="s">
        <v>241</v>
      </c>
      <c r="H25" s="431" t="s">
        <v>162</v>
      </c>
    </row>
    <row r="26" spans="1:8" s="423" customFormat="1" ht="60.75" customHeight="1">
      <c r="A26" s="567" t="s">
        <v>2820</v>
      </c>
      <c r="B26" s="928" t="s">
        <v>2821</v>
      </c>
      <c r="C26" s="892"/>
      <c r="D26" s="892"/>
      <c r="E26" s="892"/>
      <c r="F26" s="1108"/>
      <c r="G26" s="501" t="s">
        <v>168</v>
      </c>
      <c r="H26" s="431" t="s">
        <v>162</v>
      </c>
    </row>
    <row r="27" spans="1:8" s="423" customFormat="1" ht="17.850000000000001" customHeight="1">
      <c r="A27" s="977" t="s">
        <v>167</v>
      </c>
      <c r="B27" s="934"/>
      <c r="C27" s="934"/>
      <c r="D27" s="934"/>
      <c r="E27" s="934"/>
      <c r="F27" s="934"/>
      <c r="G27" s="934"/>
      <c r="H27" s="935"/>
    </row>
    <row r="28" spans="1:8" s="423" customFormat="1" ht="45" customHeight="1">
      <c r="A28" s="567" t="s">
        <v>2822</v>
      </c>
      <c r="B28" s="932" t="s">
        <v>1899</v>
      </c>
      <c r="C28" s="932"/>
      <c r="D28" s="932"/>
      <c r="E28" s="932"/>
      <c r="F28" s="932"/>
      <c r="G28" s="501" t="s">
        <v>166</v>
      </c>
      <c r="H28" s="431" t="s">
        <v>162</v>
      </c>
    </row>
    <row r="29" spans="1:8" s="423" customFormat="1" ht="75" customHeight="1">
      <c r="A29" s="567" t="s">
        <v>2823</v>
      </c>
      <c r="B29" s="932" t="s">
        <v>2824</v>
      </c>
      <c r="C29" s="932"/>
      <c r="D29" s="932"/>
      <c r="E29" s="932"/>
      <c r="F29" s="932"/>
      <c r="G29" s="501" t="s">
        <v>229</v>
      </c>
      <c r="H29" s="431" t="s">
        <v>162</v>
      </c>
    </row>
    <row r="30" spans="1:8" s="423" customFormat="1" ht="17.850000000000001" customHeight="1">
      <c r="A30" s="977" t="s">
        <v>163</v>
      </c>
      <c r="B30" s="934"/>
      <c r="C30" s="934"/>
      <c r="D30" s="934"/>
      <c r="E30" s="934"/>
      <c r="F30" s="934"/>
      <c r="G30" s="934"/>
      <c r="H30" s="935"/>
    </row>
    <row r="31" spans="1:8" s="423" customFormat="1" ht="75.75" customHeight="1">
      <c r="A31" s="567" t="s">
        <v>2825</v>
      </c>
      <c r="B31" s="932" t="s">
        <v>1898</v>
      </c>
      <c r="C31" s="932"/>
      <c r="D31" s="932"/>
      <c r="E31" s="932"/>
      <c r="F31" s="932"/>
      <c r="G31" s="501" t="s">
        <v>223</v>
      </c>
      <c r="H31" s="431" t="s">
        <v>162</v>
      </c>
    </row>
    <row r="32" spans="1:8" ht="10.199999999999999" customHeight="1">
      <c r="A32" s="353"/>
      <c r="B32" s="353"/>
      <c r="C32" s="353"/>
      <c r="D32" s="353"/>
      <c r="E32" s="353"/>
      <c r="F32" s="353"/>
      <c r="G32" s="353"/>
      <c r="H32" s="353"/>
    </row>
    <row r="33" spans="1:8" ht="15" customHeight="1">
      <c r="A33" s="354" t="s">
        <v>161</v>
      </c>
      <c r="B33" s="353"/>
      <c r="C33" s="353"/>
      <c r="D33" s="353"/>
      <c r="E33" s="353"/>
      <c r="F33" s="353"/>
      <c r="G33" s="353"/>
      <c r="H33" s="353"/>
    </row>
    <row r="34" spans="1:8" s="340" customFormat="1" ht="17.7" customHeight="1">
      <c r="A34" s="1666" t="s">
        <v>160</v>
      </c>
      <c r="B34" s="1666"/>
      <c r="C34" s="1666"/>
      <c r="D34" s="1666"/>
      <c r="E34" s="1666"/>
      <c r="F34" s="1666"/>
      <c r="G34" s="668">
        <v>9</v>
      </c>
      <c r="H34" s="669" t="s">
        <v>140</v>
      </c>
    </row>
    <row r="35" spans="1:8" ht="17.25" customHeight="1">
      <c r="A35" s="1667" t="s">
        <v>158</v>
      </c>
      <c r="B35" s="1670" t="s">
        <v>1897</v>
      </c>
      <c r="C35" s="1670"/>
      <c r="D35" s="1670"/>
      <c r="E35" s="1670"/>
      <c r="F35" s="1670"/>
      <c r="G35" s="1670"/>
      <c r="H35" s="1671"/>
    </row>
    <row r="36" spans="1:8" ht="17.25" customHeight="1">
      <c r="A36" s="1668"/>
      <c r="B36" s="1672" t="s">
        <v>1896</v>
      </c>
      <c r="C36" s="1672"/>
      <c r="D36" s="1672"/>
      <c r="E36" s="1672"/>
      <c r="F36" s="1672"/>
      <c r="G36" s="1672"/>
      <c r="H36" s="1673"/>
    </row>
    <row r="37" spans="1:8" ht="17.25" customHeight="1">
      <c r="A37" s="1668"/>
      <c r="B37" s="1672" t="s">
        <v>1895</v>
      </c>
      <c r="C37" s="1672"/>
      <c r="D37" s="1672"/>
      <c r="E37" s="1672"/>
      <c r="F37" s="1672"/>
      <c r="G37" s="1672"/>
      <c r="H37" s="1673"/>
    </row>
    <row r="38" spans="1:8" ht="17.25" customHeight="1">
      <c r="A38" s="1668"/>
      <c r="B38" s="1672" t="s">
        <v>1894</v>
      </c>
      <c r="C38" s="1672"/>
      <c r="D38" s="1672"/>
      <c r="E38" s="1672"/>
      <c r="F38" s="1672"/>
      <c r="G38" s="1672"/>
      <c r="H38" s="1673"/>
    </row>
    <row r="39" spans="1:8" ht="17.25" customHeight="1">
      <c r="A39" s="1668"/>
      <c r="B39" s="1672" t="s">
        <v>1893</v>
      </c>
      <c r="C39" s="1672"/>
      <c r="D39" s="1672"/>
      <c r="E39" s="1672"/>
      <c r="F39" s="1672"/>
      <c r="G39" s="1672"/>
      <c r="H39" s="1673"/>
    </row>
    <row r="40" spans="1:8" ht="17.25" customHeight="1">
      <c r="A40" s="1668"/>
      <c r="B40" s="1672" t="s">
        <v>1892</v>
      </c>
      <c r="C40" s="1672"/>
      <c r="D40" s="1672"/>
      <c r="E40" s="1672"/>
      <c r="F40" s="1672"/>
      <c r="G40" s="1672"/>
      <c r="H40" s="1673"/>
    </row>
    <row r="41" spans="1:8" ht="17.25" customHeight="1">
      <c r="A41" s="1669"/>
      <c r="B41" s="1672" t="s">
        <v>1891</v>
      </c>
      <c r="C41" s="1672"/>
      <c r="D41" s="1672"/>
      <c r="E41" s="1672"/>
      <c r="F41" s="1672"/>
      <c r="G41" s="1672"/>
      <c r="H41" s="1673"/>
    </row>
    <row r="42" spans="1:8">
      <c r="A42" s="1674" t="s">
        <v>157</v>
      </c>
      <c r="B42" s="1675"/>
      <c r="C42" s="1675"/>
      <c r="D42" s="1675" t="s">
        <v>1890</v>
      </c>
      <c r="E42" s="1675"/>
      <c r="F42" s="1675"/>
      <c r="G42" s="1675"/>
      <c r="H42" s="1676"/>
    </row>
    <row r="43" spans="1:8" ht="37.200000000000003" customHeight="1">
      <c r="A43" s="1677" t="s">
        <v>156</v>
      </c>
      <c r="B43" s="1678"/>
      <c r="C43" s="1678"/>
      <c r="D43" s="1678" t="s">
        <v>1889</v>
      </c>
      <c r="E43" s="1678"/>
      <c r="F43" s="1678"/>
      <c r="G43" s="1678"/>
      <c r="H43" s="1682"/>
    </row>
    <row r="44" spans="1:8" s="340" customFormat="1" ht="17.7" customHeight="1">
      <c r="A44" s="1679" t="s">
        <v>213</v>
      </c>
      <c r="B44" s="1679"/>
      <c r="C44" s="1679"/>
      <c r="D44" s="1679"/>
      <c r="E44" s="1679"/>
      <c r="F44" s="1679"/>
      <c r="G44" s="668">
        <v>21</v>
      </c>
      <c r="H44" s="669" t="s">
        <v>140</v>
      </c>
    </row>
    <row r="45" spans="1:8" ht="17.25" customHeight="1">
      <c r="A45" s="1667" t="s">
        <v>158</v>
      </c>
      <c r="B45" s="1680" t="s">
        <v>1888</v>
      </c>
      <c r="C45" s="1680"/>
      <c r="D45" s="1680"/>
      <c r="E45" s="1680"/>
      <c r="F45" s="1680"/>
      <c r="G45" s="1680"/>
      <c r="H45" s="1681"/>
    </row>
    <row r="46" spans="1:8" ht="17.25" customHeight="1">
      <c r="A46" s="1668"/>
      <c r="B46" s="1682" t="s">
        <v>1887</v>
      </c>
      <c r="C46" s="1685"/>
      <c r="D46" s="1685"/>
      <c r="E46" s="1685"/>
      <c r="F46" s="1685"/>
      <c r="G46" s="1685"/>
      <c r="H46" s="1685"/>
    </row>
    <row r="47" spans="1:8" ht="17.25" customHeight="1">
      <c r="A47" s="1668"/>
      <c r="B47" s="1682" t="s">
        <v>1886</v>
      </c>
      <c r="C47" s="1685"/>
      <c r="D47" s="1685"/>
      <c r="E47" s="1685"/>
      <c r="F47" s="1685"/>
      <c r="G47" s="1685"/>
      <c r="H47" s="1685"/>
    </row>
    <row r="48" spans="1:8" ht="17.25" customHeight="1">
      <c r="A48" s="1668"/>
      <c r="B48" s="1678" t="s">
        <v>1885</v>
      </c>
      <c r="C48" s="1678"/>
      <c r="D48" s="1678"/>
      <c r="E48" s="1678"/>
      <c r="F48" s="1678"/>
      <c r="G48" s="1678"/>
      <c r="H48" s="1682"/>
    </row>
    <row r="49" spans="1:8" ht="17.25" customHeight="1">
      <c r="A49" s="1669"/>
      <c r="B49" s="1683" t="s">
        <v>1884</v>
      </c>
      <c r="C49" s="1683"/>
      <c r="D49" s="1683"/>
      <c r="E49" s="1683"/>
      <c r="F49" s="1683"/>
      <c r="G49" s="1683"/>
      <c r="H49" s="1684"/>
    </row>
    <row r="50" spans="1:8">
      <c r="A50" s="1674" t="s">
        <v>157</v>
      </c>
      <c r="B50" s="1675"/>
      <c r="C50" s="1675"/>
      <c r="D50" s="1675" t="s">
        <v>1883</v>
      </c>
      <c r="E50" s="1675"/>
      <c r="F50" s="1675"/>
      <c r="G50" s="1675"/>
      <c r="H50" s="1676"/>
    </row>
    <row r="51" spans="1:8" ht="45" customHeight="1">
      <c r="A51" s="1677" t="s">
        <v>156</v>
      </c>
      <c r="B51" s="1678"/>
      <c r="C51" s="1678"/>
      <c r="D51" s="1678" t="s">
        <v>1882</v>
      </c>
      <c r="E51" s="1678"/>
      <c r="F51" s="1678"/>
      <c r="G51" s="1678"/>
      <c r="H51" s="1682"/>
    </row>
    <row r="52" spans="1:8" ht="10.199999999999999" customHeight="1">
      <c r="A52" s="353"/>
      <c r="B52" s="353"/>
      <c r="C52" s="353"/>
      <c r="D52" s="353"/>
      <c r="E52" s="353"/>
      <c r="F52" s="353"/>
      <c r="G52" s="353"/>
      <c r="H52" s="353"/>
    </row>
    <row r="53" spans="1:8" ht="15" customHeight="1">
      <c r="A53" s="354" t="s">
        <v>155</v>
      </c>
      <c r="B53" s="353"/>
      <c r="C53" s="353"/>
      <c r="D53" s="353"/>
      <c r="E53" s="353"/>
      <c r="F53" s="353"/>
      <c r="G53" s="353"/>
      <c r="H53" s="353"/>
    </row>
    <row r="54" spans="1:8" ht="43.5" customHeight="1">
      <c r="A54" s="1686" t="s">
        <v>154</v>
      </c>
      <c r="B54" s="1689"/>
      <c r="C54" s="1673" t="s">
        <v>1881</v>
      </c>
      <c r="D54" s="1687"/>
      <c r="E54" s="1687"/>
      <c r="F54" s="1687"/>
      <c r="G54" s="1687"/>
      <c r="H54" s="1687"/>
    </row>
    <row r="55" spans="1:8" ht="27" customHeight="1">
      <c r="A55" s="1686"/>
      <c r="B55" s="1689"/>
      <c r="C55" s="1672" t="s">
        <v>1880</v>
      </c>
      <c r="D55" s="1672"/>
      <c r="E55" s="1672"/>
      <c r="F55" s="1672"/>
      <c r="G55" s="1672"/>
      <c r="H55" s="1673"/>
    </row>
    <row r="56" spans="1:8" ht="30.75" customHeight="1">
      <c r="A56" s="1686"/>
      <c r="B56" s="1689"/>
      <c r="C56" s="1672" t="s">
        <v>1879</v>
      </c>
      <c r="D56" s="1672"/>
      <c r="E56" s="1672"/>
      <c r="F56" s="1672"/>
      <c r="G56" s="1672"/>
      <c r="H56" s="1673"/>
    </row>
    <row r="57" spans="1:8" ht="27" customHeight="1">
      <c r="A57" s="1690" t="s">
        <v>153</v>
      </c>
      <c r="B57" s="1691"/>
      <c r="C57" s="1672" t="s">
        <v>1878</v>
      </c>
      <c r="D57" s="1672"/>
      <c r="E57" s="1672"/>
      <c r="F57" s="1672"/>
      <c r="G57" s="1672"/>
      <c r="H57" s="1673"/>
    </row>
    <row r="58" spans="1:8" ht="27" customHeight="1">
      <c r="A58" s="1692"/>
      <c r="B58" s="1693"/>
      <c r="C58" s="1672" t="s">
        <v>1877</v>
      </c>
      <c r="D58" s="1672"/>
      <c r="E58" s="1672"/>
      <c r="F58" s="1672"/>
      <c r="G58" s="1672"/>
      <c r="H58" s="1673"/>
    </row>
    <row r="59" spans="1:8" ht="10.199999999999999" customHeight="1">
      <c r="A59" s="353"/>
      <c r="B59" s="353"/>
      <c r="C59" s="353"/>
      <c r="D59" s="353"/>
      <c r="E59" s="353"/>
      <c r="F59" s="353"/>
      <c r="G59" s="353"/>
      <c r="H59" s="353"/>
    </row>
    <row r="60" spans="1:8" ht="15" customHeight="1">
      <c r="A60" s="354" t="s">
        <v>152</v>
      </c>
      <c r="B60" s="354"/>
      <c r="C60" s="354"/>
      <c r="D60" s="354"/>
      <c r="E60" s="354"/>
      <c r="F60" s="354"/>
      <c r="G60" s="353"/>
      <c r="H60" s="353"/>
    </row>
    <row r="61" spans="1:8" ht="16.2">
      <c r="A61" s="1686" t="s">
        <v>151</v>
      </c>
      <c r="B61" s="1686"/>
      <c r="C61" s="1686"/>
      <c r="D61" s="1686"/>
      <c r="E61" s="1686"/>
      <c r="F61" s="1686"/>
      <c r="G61" s="670">
        <v>4</v>
      </c>
      <c r="H61" s="671" t="s">
        <v>1876</v>
      </c>
    </row>
    <row r="62" spans="1:8" ht="16.2">
      <c r="A62" s="1686" t="s">
        <v>150</v>
      </c>
      <c r="B62" s="1686"/>
      <c r="C62" s="1686"/>
      <c r="D62" s="1686"/>
      <c r="E62" s="1686"/>
      <c r="F62" s="1686"/>
      <c r="G62" s="670">
        <v>0</v>
      </c>
      <c r="H62" s="671" t="s">
        <v>1876</v>
      </c>
    </row>
    <row r="63" spans="1:8">
      <c r="A63" s="672"/>
      <c r="B63" s="672"/>
      <c r="C63" s="672"/>
      <c r="D63" s="672"/>
      <c r="E63" s="672"/>
      <c r="F63" s="672"/>
      <c r="G63" s="673"/>
      <c r="H63" s="671"/>
    </row>
    <row r="64" spans="1:8">
      <c r="A64" s="1688" t="s">
        <v>149</v>
      </c>
      <c r="B64" s="1688"/>
      <c r="C64" s="1688"/>
      <c r="D64" s="1688"/>
      <c r="E64" s="1688"/>
      <c r="F64" s="1688"/>
      <c r="G64" s="674"/>
      <c r="H64" s="673"/>
    </row>
    <row r="65" spans="1:8" ht="17.7" customHeight="1">
      <c r="A65" s="1687" t="s">
        <v>148</v>
      </c>
      <c r="B65" s="1687"/>
      <c r="C65" s="1687"/>
      <c r="D65" s="1687"/>
      <c r="E65" s="671">
        <f>SUM(E66:E71)</f>
        <v>37</v>
      </c>
      <c r="F65" s="671" t="s">
        <v>140</v>
      </c>
      <c r="G65" s="675">
        <f>E65/25</f>
        <v>1.48</v>
      </c>
      <c r="H65" s="671" t="s">
        <v>1876</v>
      </c>
    </row>
    <row r="66" spans="1:8" ht="17.7" customHeight="1">
      <c r="A66" s="353" t="s">
        <v>12</v>
      </c>
      <c r="B66" s="1686" t="s">
        <v>14</v>
      </c>
      <c r="C66" s="1686"/>
      <c r="D66" s="1686"/>
      <c r="E66" s="671">
        <v>9</v>
      </c>
      <c r="F66" s="671" t="s">
        <v>140</v>
      </c>
      <c r="G66" s="676"/>
      <c r="H66" s="677"/>
    </row>
    <row r="67" spans="1:8" ht="17.7" customHeight="1">
      <c r="A67" s="353"/>
      <c r="B67" s="1686" t="s">
        <v>147</v>
      </c>
      <c r="C67" s="1686"/>
      <c r="D67" s="1686"/>
      <c r="E67" s="671">
        <v>21</v>
      </c>
      <c r="F67" s="671" t="s">
        <v>140</v>
      </c>
      <c r="G67" s="676"/>
      <c r="H67" s="677"/>
    </row>
    <row r="68" spans="1:8" ht="17.7" customHeight="1">
      <c r="A68" s="353"/>
      <c r="B68" s="1686" t="s">
        <v>146</v>
      </c>
      <c r="C68" s="1686"/>
      <c r="D68" s="1686"/>
      <c r="E68" s="671">
        <v>4</v>
      </c>
      <c r="F68" s="671" t="s">
        <v>140</v>
      </c>
      <c r="G68" s="676"/>
      <c r="H68" s="677"/>
    </row>
    <row r="69" spans="1:8" ht="17.7" customHeight="1">
      <c r="A69" s="353"/>
      <c r="B69" s="1686" t="s">
        <v>145</v>
      </c>
      <c r="C69" s="1686"/>
      <c r="D69" s="1686"/>
      <c r="E69" s="671">
        <v>0</v>
      </c>
      <c r="F69" s="671" t="s">
        <v>140</v>
      </c>
      <c r="G69" s="676"/>
      <c r="H69" s="677"/>
    </row>
    <row r="70" spans="1:8" ht="17.7" customHeight="1">
      <c r="A70" s="353"/>
      <c r="B70" s="1686" t="s">
        <v>144</v>
      </c>
      <c r="C70" s="1686"/>
      <c r="D70" s="1686"/>
      <c r="E70" s="671">
        <v>0</v>
      </c>
      <c r="F70" s="671" t="s">
        <v>140</v>
      </c>
      <c r="G70" s="676"/>
      <c r="H70" s="677"/>
    </row>
    <row r="71" spans="1:8" ht="17.7" customHeight="1">
      <c r="A71" s="353"/>
      <c r="B71" s="1686" t="s">
        <v>143</v>
      </c>
      <c r="C71" s="1686"/>
      <c r="D71" s="1686"/>
      <c r="E71" s="671">
        <v>3</v>
      </c>
      <c r="F71" s="671" t="s">
        <v>140</v>
      </c>
      <c r="G71" s="676"/>
      <c r="H71" s="677"/>
    </row>
    <row r="72" spans="1:8" ht="31.2" customHeight="1">
      <c r="A72" s="1687" t="s">
        <v>142</v>
      </c>
      <c r="B72" s="1687"/>
      <c r="C72" s="1687"/>
      <c r="D72" s="1687"/>
      <c r="E72" s="671">
        <v>0</v>
      </c>
      <c r="F72" s="671" t="s">
        <v>140</v>
      </c>
      <c r="G72" s="675">
        <v>0</v>
      </c>
      <c r="H72" s="671" t="s">
        <v>1876</v>
      </c>
    </row>
    <row r="73" spans="1:8" ht="17.7" customHeight="1">
      <c r="A73" s="1686" t="s">
        <v>141</v>
      </c>
      <c r="B73" s="1686"/>
      <c r="C73" s="1686"/>
      <c r="D73" s="1686"/>
      <c r="E73" s="671">
        <f>G73*25</f>
        <v>63</v>
      </c>
      <c r="F73" s="671" t="s">
        <v>140</v>
      </c>
      <c r="G73" s="675">
        <f>D6-G72-G65</f>
        <v>2.52</v>
      </c>
      <c r="H73" s="671" t="s">
        <v>1876</v>
      </c>
    </row>
    <row r="74" spans="1:8" ht="10.199999999999999" customHeight="1"/>
    <row r="77" spans="1:8">
      <c r="A77" s="339" t="s">
        <v>138</v>
      </c>
    </row>
    <row r="78" spans="1:8" ht="16.2">
      <c r="A78" s="1664" t="s">
        <v>1875</v>
      </c>
      <c r="B78" s="1664"/>
      <c r="C78" s="1664"/>
      <c r="D78" s="1664"/>
      <c r="E78" s="1664"/>
      <c r="F78" s="1664"/>
      <c r="G78" s="1664"/>
      <c r="H78" s="1664"/>
    </row>
    <row r="79" spans="1:8">
      <c r="A79" s="339" t="s">
        <v>136</v>
      </c>
    </row>
    <row r="81" spans="1:8">
      <c r="A81" s="1665" t="s">
        <v>135</v>
      </c>
      <c r="B81" s="1665"/>
      <c r="C81" s="1665"/>
      <c r="D81" s="1665"/>
      <c r="E81" s="1665"/>
      <c r="F81" s="1665"/>
      <c r="G81" s="1665"/>
      <c r="H81" s="1665"/>
    </row>
    <row r="82" spans="1:8">
      <c r="A82" s="1665"/>
      <c r="B82" s="1665"/>
      <c r="C82" s="1665"/>
      <c r="D82" s="1665"/>
      <c r="E82" s="1665"/>
      <c r="F82" s="1665"/>
      <c r="G82" s="1665"/>
      <c r="H82" s="1665"/>
    </row>
    <row r="83" spans="1:8">
      <c r="A83" s="1665"/>
      <c r="B83" s="1665"/>
      <c r="C83" s="1665"/>
      <c r="D83" s="1665"/>
      <c r="E83" s="1665"/>
      <c r="F83" s="1665"/>
      <c r="G83" s="1665"/>
      <c r="H83" s="1665"/>
    </row>
  </sheetData>
  <mergeCells count="80">
    <mergeCell ref="D50:H50"/>
    <mergeCell ref="A51:C51"/>
    <mergeCell ref="A64:F64"/>
    <mergeCell ref="A54:B56"/>
    <mergeCell ref="C54:H54"/>
    <mergeCell ref="C56:H56"/>
    <mergeCell ref="C55:H55"/>
    <mergeCell ref="A57:B58"/>
    <mergeCell ref="C57:H57"/>
    <mergeCell ref="C58:H58"/>
    <mergeCell ref="A61:F61"/>
    <mergeCell ref="A62:F62"/>
    <mergeCell ref="D51:H51"/>
    <mergeCell ref="A50:C50"/>
    <mergeCell ref="A73:D73"/>
    <mergeCell ref="A65:D65"/>
    <mergeCell ref="B66:D66"/>
    <mergeCell ref="B67:D67"/>
    <mergeCell ref="B68:D68"/>
    <mergeCell ref="B69:D69"/>
    <mergeCell ref="B70:D70"/>
    <mergeCell ref="B71:D71"/>
    <mergeCell ref="A72:D72"/>
    <mergeCell ref="A42:C42"/>
    <mergeCell ref="D42:H42"/>
    <mergeCell ref="A43:C43"/>
    <mergeCell ref="A44:F44"/>
    <mergeCell ref="A45:A49"/>
    <mergeCell ref="B45:H45"/>
    <mergeCell ref="B48:H48"/>
    <mergeCell ref="B49:H49"/>
    <mergeCell ref="B47:H47"/>
    <mergeCell ref="B46:H46"/>
    <mergeCell ref="D43:H43"/>
    <mergeCell ref="A35:A41"/>
    <mergeCell ref="B35:H35"/>
    <mergeCell ref="B40:H40"/>
    <mergeCell ref="B41:H41"/>
    <mergeCell ref="B36:H36"/>
    <mergeCell ref="B37:H37"/>
    <mergeCell ref="B38:H38"/>
    <mergeCell ref="B39:H39"/>
    <mergeCell ref="A34:F34"/>
    <mergeCell ref="A18:H18"/>
    <mergeCell ref="A19:B19"/>
    <mergeCell ref="C19:H19"/>
    <mergeCell ref="B31:F31"/>
    <mergeCell ref="A21:D21"/>
    <mergeCell ref="A22:A23"/>
    <mergeCell ref="B22:F23"/>
    <mergeCell ref="A16:D16"/>
    <mergeCell ref="E16:H16"/>
    <mergeCell ref="G22:H22"/>
    <mergeCell ref="A24:H24"/>
    <mergeCell ref="B29:F29"/>
    <mergeCell ref="B26:F26"/>
    <mergeCell ref="A27:H27"/>
    <mergeCell ref="B28:F28"/>
    <mergeCell ref="A78:H78"/>
    <mergeCell ref="A81:H83"/>
    <mergeCell ref="A12:H12"/>
    <mergeCell ref="A2:H2"/>
    <mergeCell ref="A5:H5"/>
    <mergeCell ref="A6:C6"/>
    <mergeCell ref="D6:H6"/>
    <mergeCell ref="A7:C7"/>
    <mergeCell ref="D7:H7"/>
    <mergeCell ref="A8:C8"/>
    <mergeCell ref="A30:H30"/>
    <mergeCell ref="B25:F25"/>
    <mergeCell ref="A14:D14"/>
    <mergeCell ref="E14:H14"/>
    <mergeCell ref="A15:D15"/>
    <mergeCell ref="E15:H15"/>
    <mergeCell ref="D8:H8"/>
    <mergeCell ref="A9:C9"/>
    <mergeCell ref="D9:H9"/>
    <mergeCell ref="A11:H11"/>
    <mergeCell ref="A13:D13"/>
    <mergeCell ref="E13:H13"/>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Normal="100" zoomScaleSheetLayoutView="112" workbookViewId="0"/>
  </sheetViews>
  <sheetFormatPr defaultColWidth="7.8984375" defaultRowHeight="13.8"/>
  <cols>
    <col min="1" max="1" width="7.3984375" style="341" customWidth="1"/>
    <col min="2" max="2" width="10.59765625" style="341" customWidth="1"/>
    <col min="3" max="3" width="5.19921875" style="341" customWidth="1"/>
    <col min="4" max="4" width="16.59765625" style="341" customWidth="1"/>
    <col min="5" max="5" width="8.19921875" style="341" customWidth="1"/>
    <col min="6" max="6" width="11.69921875" style="341" customWidth="1"/>
    <col min="7" max="7" width="10.69921875" style="341" customWidth="1"/>
    <col min="8" max="8" width="9.3984375" style="341" customWidth="1"/>
    <col min="9" max="16384" width="7.8984375" style="341"/>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88</v>
      </c>
      <c r="B5" s="1546"/>
      <c r="C5" s="1546"/>
      <c r="D5" s="1546"/>
      <c r="E5" s="1546"/>
      <c r="F5" s="1546"/>
      <c r="G5" s="1546"/>
      <c r="H5" s="1546"/>
    </row>
    <row r="6" spans="1:8" s="456" customFormat="1" ht="17.850000000000001" customHeight="1">
      <c r="A6" s="1540" t="s">
        <v>10</v>
      </c>
      <c r="B6" s="1559"/>
      <c r="C6" s="1559"/>
      <c r="D6" s="1559">
        <v>1</v>
      </c>
      <c r="E6" s="1559"/>
      <c r="F6" s="1559"/>
      <c r="G6" s="1559"/>
      <c r="H6" s="1563"/>
    </row>
    <row r="7" spans="1:8" s="456" customFormat="1">
      <c r="A7" s="1540" t="s">
        <v>9</v>
      </c>
      <c r="B7" s="1559"/>
      <c r="C7" s="1559"/>
      <c r="D7" s="1566" t="s">
        <v>1904</v>
      </c>
      <c r="E7" s="1566"/>
      <c r="F7" s="1566"/>
      <c r="G7" s="1566"/>
      <c r="H7" s="1567"/>
    </row>
    <row r="8" spans="1:8" s="456" customFormat="1" ht="17.850000000000001" customHeight="1">
      <c r="A8" s="1540" t="s">
        <v>13</v>
      </c>
      <c r="B8" s="1559"/>
      <c r="C8" s="1559"/>
      <c r="D8" s="1537" t="s">
        <v>190</v>
      </c>
      <c r="E8" s="1537"/>
      <c r="F8" s="1537"/>
      <c r="G8" s="1537"/>
      <c r="H8" s="1538"/>
    </row>
    <row r="9" spans="1:8" s="456" customFormat="1" ht="30.9" customHeight="1">
      <c r="A9" s="1540" t="s">
        <v>189</v>
      </c>
      <c r="B9" s="1559"/>
      <c r="C9" s="1559"/>
      <c r="D9" s="1720" t="s">
        <v>1905</v>
      </c>
      <c r="E9" s="1721"/>
      <c r="F9" s="1721"/>
      <c r="G9" s="1721"/>
      <c r="H9" s="1721"/>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1008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1906</v>
      </c>
      <c r="F15" s="1561"/>
      <c r="G15" s="1561"/>
      <c r="H15" s="1562"/>
    </row>
    <row r="16" spans="1:8" s="456" customFormat="1" ht="17.850000000000001" customHeight="1">
      <c r="A16" s="1540" t="s">
        <v>181</v>
      </c>
      <c r="B16" s="1559"/>
      <c r="C16" s="1559"/>
      <c r="D16" s="1559"/>
      <c r="E16" s="1559" t="s">
        <v>180</v>
      </c>
      <c r="F16" s="1559"/>
      <c r="G16" s="1559"/>
      <c r="H16" s="1563"/>
    </row>
    <row r="17" spans="1:9" s="456" customFormat="1" ht="10.35" customHeight="1">
      <c r="A17" s="459"/>
      <c r="B17" s="459"/>
      <c r="C17" s="459"/>
      <c r="D17" s="459"/>
      <c r="E17" s="459"/>
      <c r="F17" s="459"/>
      <c r="G17" s="459"/>
      <c r="H17" s="459"/>
    </row>
    <row r="18" spans="1:9" s="456" customFormat="1" ht="15" customHeight="1">
      <c r="A18" s="1560" t="s">
        <v>179</v>
      </c>
      <c r="B18" s="1560"/>
      <c r="C18" s="1560"/>
      <c r="D18" s="1560"/>
      <c r="E18" s="1560"/>
      <c r="F18" s="1560"/>
      <c r="G18" s="1560"/>
      <c r="H18" s="1560"/>
    </row>
    <row r="19" spans="1:9" s="456" customFormat="1" ht="46.5" customHeight="1">
      <c r="A19" s="1542" t="s">
        <v>178</v>
      </c>
      <c r="B19" s="1542"/>
      <c r="C19" s="1543" t="s">
        <v>1907</v>
      </c>
      <c r="D19" s="1543"/>
      <c r="E19" s="1543"/>
      <c r="F19" s="1543"/>
      <c r="G19" s="1543"/>
      <c r="H19" s="1541"/>
    </row>
    <row r="20" spans="1:9" s="456" customFormat="1" ht="10.35" customHeight="1">
      <c r="A20" s="459"/>
      <c r="B20" s="459"/>
      <c r="C20" s="459"/>
      <c r="D20" s="459"/>
      <c r="E20" s="459"/>
      <c r="F20" s="459"/>
      <c r="G20" s="459"/>
      <c r="H20" s="459"/>
    </row>
    <row r="21" spans="1:9" s="456" customFormat="1" ht="15" customHeight="1">
      <c r="A21" s="1564" t="s">
        <v>176</v>
      </c>
      <c r="B21" s="1564"/>
      <c r="C21" s="1564"/>
      <c r="D21" s="1564"/>
      <c r="E21" s="459"/>
      <c r="F21" s="459"/>
      <c r="G21" s="459"/>
      <c r="H21" s="459"/>
    </row>
    <row r="22" spans="1:9" s="456" customFormat="1">
      <c r="A22" s="1556" t="s">
        <v>175</v>
      </c>
      <c r="B22" s="1557" t="s">
        <v>174</v>
      </c>
      <c r="C22" s="1557"/>
      <c r="D22" s="1557"/>
      <c r="E22" s="1557"/>
      <c r="F22" s="1557"/>
      <c r="G22" s="1557" t="s">
        <v>173</v>
      </c>
      <c r="H22" s="1558"/>
    </row>
    <row r="23" spans="1:9" s="456" customFormat="1" ht="51" customHeight="1">
      <c r="A23" s="1556"/>
      <c r="B23" s="1557"/>
      <c r="C23" s="1557"/>
      <c r="D23" s="1557"/>
      <c r="E23" s="1557"/>
      <c r="F23" s="1557"/>
      <c r="G23" s="542" t="s">
        <v>172</v>
      </c>
      <c r="H23" s="543" t="s">
        <v>171</v>
      </c>
    </row>
    <row r="24" spans="1:9" s="456" customFormat="1" ht="17.850000000000001" customHeight="1">
      <c r="A24" s="1556" t="s">
        <v>170</v>
      </c>
      <c r="B24" s="1557"/>
      <c r="C24" s="1557"/>
      <c r="D24" s="1557"/>
      <c r="E24" s="1557"/>
      <c r="F24" s="1557"/>
      <c r="G24" s="1557"/>
      <c r="H24" s="1558"/>
    </row>
    <row r="25" spans="1:9" s="456" customFormat="1" ht="43.5" customHeight="1">
      <c r="A25" s="567" t="s">
        <v>1618</v>
      </c>
      <c r="B25" s="928" t="s">
        <v>1908</v>
      </c>
      <c r="C25" s="892"/>
      <c r="D25" s="892"/>
      <c r="E25" s="892"/>
      <c r="F25" s="1108"/>
      <c r="G25" s="542" t="s">
        <v>241</v>
      </c>
      <c r="H25" s="458" t="s">
        <v>162</v>
      </c>
      <c r="I25" s="423"/>
    </row>
    <row r="26" spans="1:9" s="456" customFormat="1" ht="36.75" customHeight="1">
      <c r="A26" s="567" t="s">
        <v>1616</v>
      </c>
      <c r="B26" s="928" t="s">
        <v>1029</v>
      </c>
      <c r="C26" s="892"/>
      <c r="D26" s="892"/>
      <c r="E26" s="892"/>
      <c r="F26" s="1108"/>
      <c r="G26" s="542" t="s">
        <v>1028</v>
      </c>
      <c r="H26" s="458" t="s">
        <v>164</v>
      </c>
      <c r="I26" s="423"/>
    </row>
    <row r="27" spans="1:9" s="456" customFormat="1" ht="17.850000000000001" customHeight="1">
      <c r="A27" s="1556" t="s">
        <v>167</v>
      </c>
      <c r="B27" s="1557"/>
      <c r="C27" s="1557"/>
      <c r="D27" s="1557"/>
      <c r="E27" s="1557"/>
      <c r="F27" s="1557"/>
      <c r="G27" s="1557"/>
      <c r="H27" s="1558"/>
    </row>
    <row r="28" spans="1:9" s="456" customFormat="1" ht="40.65" customHeight="1">
      <c r="A28" s="654" t="s">
        <v>1612</v>
      </c>
      <c r="B28" s="928" t="s">
        <v>1055</v>
      </c>
      <c r="C28" s="892"/>
      <c r="D28" s="892"/>
      <c r="E28" s="892"/>
      <c r="F28" s="1108"/>
      <c r="G28" s="542" t="s">
        <v>1054</v>
      </c>
      <c r="H28" s="458" t="s">
        <v>164</v>
      </c>
    </row>
    <row r="29" spans="1:9" s="456" customFormat="1" ht="17.850000000000001" customHeight="1">
      <c r="A29" s="1556" t="s">
        <v>163</v>
      </c>
      <c r="B29" s="1557"/>
      <c r="C29" s="1557"/>
      <c r="D29" s="1557"/>
      <c r="E29" s="1557"/>
      <c r="F29" s="1557"/>
      <c r="G29" s="1557"/>
      <c r="H29" s="1558"/>
    </row>
    <row r="30" spans="1:9" s="456" customFormat="1" ht="57" customHeight="1">
      <c r="A30" s="654" t="s">
        <v>1607</v>
      </c>
      <c r="B30" s="928" t="s">
        <v>1909</v>
      </c>
      <c r="C30" s="892"/>
      <c r="D30" s="892"/>
      <c r="E30" s="892"/>
      <c r="F30" s="1108"/>
      <c r="G30" s="602" t="s">
        <v>226</v>
      </c>
      <c r="H30" s="458" t="s">
        <v>164</v>
      </c>
    </row>
    <row r="31" spans="1:9" ht="10.199999999999999" customHeight="1">
      <c r="A31" s="343"/>
      <c r="B31" s="343"/>
      <c r="C31" s="343"/>
      <c r="D31" s="343"/>
      <c r="E31" s="343"/>
      <c r="F31" s="343"/>
      <c r="G31" s="343"/>
      <c r="H31" s="343"/>
    </row>
    <row r="32" spans="1:9" ht="15" customHeight="1">
      <c r="A32" s="344" t="s">
        <v>161</v>
      </c>
      <c r="B32" s="343"/>
      <c r="C32" s="343"/>
      <c r="D32" s="343"/>
      <c r="E32" s="343"/>
      <c r="F32" s="343"/>
      <c r="G32" s="343"/>
      <c r="H32" s="343"/>
    </row>
    <row r="33" spans="1:8" s="342" customFormat="1" ht="17.7" customHeight="1">
      <c r="A33" s="1714" t="s">
        <v>1910</v>
      </c>
      <c r="B33" s="1714"/>
      <c r="C33" s="1714"/>
      <c r="D33" s="1714"/>
      <c r="E33" s="1714"/>
      <c r="F33" s="1714"/>
      <c r="G33" s="658">
        <v>9</v>
      </c>
      <c r="H33" s="678" t="s">
        <v>140</v>
      </c>
    </row>
    <row r="34" spans="1:8" ht="34.200000000000003" customHeight="1">
      <c r="A34" s="1715" t="s">
        <v>158</v>
      </c>
      <c r="B34" s="1710" t="s">
        <v>1911</v>
      </c>
      <c r="C34" s="1711"/>
      <c r="D34" s="1711"/>
      <c r="E34" s="1711"/>
      <c r="F34" s="1711"/>
      <c r="G34" s="1711"/>
      <c r="H34" s="1711"/>
    </row>
    <row r="35" spans="1:8" ht="34.5" customHeight="1">
      <c r="A35" s="1716"/>
      <c r="B35" s="1717" t="s">
        <v>1912</v>
      </c>
      <c r="C35" s="1717"/>
      <c r="D35" s="1717"/>
      <c r="E35" s="1717"/>
      <c r="F35" s="1717"/>
      <c r="G35" s="1717"/>
      <c r="H35" s="1718"/>
    </row>
    <row r="36" spans="1:8" ht="35.25" customHeight="1">
      <c r="A36" s="1716"/>
      <c r="B36" s="1719" t="s">
        <v>1913</v>
      </c>
      <c r="C36" s="1719"/>
      <c r="D36" s="1719"/>
      <c r="E36" s="1719"/>
      <c r="F36" s="1719"/>
      <c r="G36" s="1719"/>
      <c r="H36" s="1703"/>
    </row>
    <row r="37" spans="1:8" ht="19.95" customHeight="1">
      <c r="A37" s="1716"/>
      <c r="B37" s="1719" t="s">
        <v>1914</v>
      </c>
      <c r="C37" s="1719"/>
      <c r="D37" s="1719"/>
      <c r="E37" s="1719"/>
      <c r="F37" s="1719"/>
      <c r="G37" s="1719"/>
      <c r="H37" s="1703"/>
    </row>
    <row r="38" spans="1:8" ht="22.2" customHeight="1">
      <c r="A38" s="1698" t="s">
        <v>157</v>
      </c>
      <c r="B38" s="1699"/>
      <c r="C38" s="1699"/>
      <c r="D38" s="1699" t="s">
        <v>1915</v>
      </c>
      <c r="E38" s="1699"/>
      <c r="F38" s="1699"/>
      <c r="G38" s="1699"/>
      <c r="H38" s="1700"/>
    </row>
    <row r="39" spans="1:8" ht="41.25" customHeight="1">
      <c r="A39" s="1701" t="s">
        <v>156</v>
      </c>
      <c r="B39" s="1702"/>
      <c r="C39" s="1702"/>
      <c r="D39" s="1703" t="s">
        <v>1916</v>
      </c>
      <c r="E39" s="1694"/>
      <c r="F39" s="1694"/>
      <c r="G39" s="1694"/>
      <c r="H39" s="1694"/>
    </row>
    <row r="40" spans="1:8" ht="10.199999999999999" customHeight="1">
      <c r="A40" s="343"/>
      <c r="B40" s="343"/>
      <c r="C40" s="343"/>
      <c r="D40" s="343"/>
      <c r="E40" s="343"/>
      <c r="F40" s="343"/>
      <c r="G40" s="343"/>
      <c r="H40" s="343"/>
    </row>
    <row r="41" spans="1:8" ht="15" customHeight="1">
      <c r="A41" s="344" t="s">
        <v>155</v>
      </c>
      <c r="B41" s="343"/>
      <c r="C41" s="343"/>
      <c r="D41" s="343"/>
      <c r="E41" s="343"/>
      <c r="F41" s="343"/>
      <c r="G41" s="343"/>
      <c r="H41" s="343"/>
    </row>
    <row r="42" spans="1:8" ht="20.100000000000001" customHeight="1">
      <c r="A42" s="1704" t="s">
        <v>154</v>
      </c>
      <c r="B42" s="1705"/>
      <c r="C42" s="1710" t="s">
        <v>1917</v>
      </c>
      <c r="D42" s="1711"/>
      <c r="E42" s="1711"/>
      <c r="F42" s="1711"/>
      <c r="G42" s="1711"/>
      <c r="H42" s="1711"/>
    </row>
    <row r="43" spans="1:8" ht="20.100000000000001" customHeight="1">
      <c r="A43" s="1706"/>
      <c r="B43" s="1707"/>
      <c r="C43" s="1710" t="s">
        <v>1918</v>
      </c>
      <c r="D43" s="1711"/>
      <c r="E43" s="1711"/>
      <c r="F43" s="1711"/>
      <c r="G43" s="1711"/>
      <c r="H43" s="1711"/>
    </row>
    <row r="44" spans="1:8" ht="42.75" customHeight="1">
      <c r="A44" s="1708"/>
      <c r="B44" s="1709"/>
      <c r="C44" s="1703" t="s">
        <v>1919</v>
      </c>
      <c r="D44" s="1694"/>
      <c r="E44" s="1694"/>
      <c r="F44" s="1694"/>
      <c r="G44" s="1694"/>
      <c r="H44" s="1694"/>
    </row>
    <row r="45" spans="1:8" ht="20.100000000000001" customHeight="1">
      <c r="A45" s="1695" t="s">
        <v>153</v>
      </c>
      <c r="B45" s="1712"/>
      <c r="C45" s="1703" t="s">
        <v>1411</v>
      </c>
      <c r="D45" s="1694"/>
      <c r="E45" s="1694"/>
      <c r="F45" s="1694"/>
      <c r="G45" s="1694"/>
      <c r="H45" s="1694"/>
    </row>
    <row r="46" spans="1:8" ht="10.199999999999999" customHeight="1">
      <c r="A46" s="343"/>
      <c r="B46" s="343"/>
      <c r="C46" s="343"/>
      <c r="D46" s="343"/>
      <c r="E46" s="343"/>
      <c r="F46" s="343"/>
      <c r="G46" s="343"/>
      <c r="H46" s="343"/>
    </row>
    <row r="47" spans="1:8" ht="15" customHeight="1">
      <c r="A47" s="344" t="s">
        <v>152</v>
      </c>
      <c r="B47" s="344"/>
      <c r="C47" s="344"/>
      <c r="D47" s="344"/>
      <c r="E47" s="344"/>
      <c r="F47" s="344"/>
      <c r="G47" s="343"/>
      <c r="H47" s="343"/>
    </row>
    <row r="48" spans="1:8" ht="18.75" customHeight="1">
      <c r="A48" s="1695" t="s">
        <v>151</v>
      </c>
      <c r="B48" s="1695"/>
      <c r="C48" s="1695"/>
      <c r="D48" s="1695"/>
      <c r="E48" s="1695"/>
      <c r="F48" s="1695"/>
      <c r="G48" s="679">
        <v>0.8</v>
      </c>
      <c r="H48" s="680" t="s">
        <v>139</v>
      </c>
    </row>
    <row r="49" spans="1:8" ht="19.5" customHeight="1">
      <c r="A49" s="1695" t="s">
        <v>150</v>
      </c>
      <c r="B49" s="1695"/>
      <c r="C49" s="1695"/>
      <c r="D49" s="1695"/>
      <c r="E49" s="1695"/>
      <c r="F49" s="1695"/>
      <c r="G49" s="679">
        <v>0.2</v>
      </c>
      <c r="H49" s="680" t="s">
        <v>139</v>
      </c>
    </row>
    <row r="50" spans="1:8">
      <c r="A50" s="681"/>
      <c r="B50" s="681"/>
      <c r="C50" s="681"/>
      <c r="D50" s="681"/>
      <c r="E50" s="681"/>
      <c r="F50" s="681"/>
      <c r="G50" s="682"/>
      <c r="H50" s="680"/>
    </row>
    <row r="51" spans="1:8">
      <c r="A51" s="1713" t="s">
        <v>149</v>
      </c>
      <c r="B51" s="1713"/>
      <c r="C51" s="1713"/>
      <c r="D51" s="1713"/>
      <c r="E51" s="1713"/>
      <c r="F51" s="1713"/>
      <c r="G51" s="683"/>
      <c r="H51" s="682"/>
    </row>
    <row r="52" spans="1:8" ht="30.75" customHeight="1">
      <c r="A52" s="1694" t="s">
        <v>148</v>
      </c>
      <c r="B52" s="1694"/>
      <c r="C52" s="1694"/>
      <c r="D52" s="1694"/>
      <c r="E52" s="680">
        <f>SUM(E53:E58)</f>
        <v>14</v>
      </c>
      <c r="F52" s="680" t="s">
        <v>140</v>
      </c>
      <c r="G52" s="684">
        <f>E52/25</f>
        <v>0.56000000000000005</v>
      </c>
      <c r="H52" s="680" t="s">
        <v>139</v>
      </c>
    </row>
    <row r="53" spans="1:8" ht="17.7" customHeight="1">
      <c r="A53" s="343" t="s">
        <v>12</v>
      </c>
      <c r="B53" s="1695" t="s">
        <v>14</v>
      </c>
      <c r="C53" s="1695"/>
      <c r="D53" s="1695"/>
      <c r="E53" s="680">
        <v>0</v>
      </c>
      <c r="F53" s="680" t="s">
        <v>140</v>
      </c>
      <c r="G53" s="345"/>
      <c r="H53" s="685"/>
    </row>
    <row r="54" spans="1:8" ht="17.7" customHeight="1">
      <c r="A54" s="343"/>
      <c r="B54" s="1695" t="s">
        <v>147</v>
      </c>
      <c r="C54" s="1695"/>
      <c r="D54" s="1695"/>
      <c r="E54" s="680">
        <v>9</v>
      </c>
      <c r="F54" s="680" t="s">
        <v>140</v>
      </c>
      <c r="G54" s="345"/>
      <c r="H54" s="685"/>
    </row>
    <row r="55" spans="1:8" ht="17.7" customHeight="1">
      <c r="A55" s="343"/>
      <c r="B55" s="1695" t="s">
        <v>146</v>
      </c>
      <c r="C55" s="1695"/>
      <c r="D55" s="1695"/>
      <c r="E55" s="680">
        <v>3</v>
      </c>
      <c r="F55" s="680" t="s">
        <v>140</v>
      </c>
      <c r="G55" s="345"/>
      <c r="H55" s="685"/>
    </row>
    <row r="56" spans="1:8" ht="17.7" customHeight="1">
      <c r="A56" s="343"/>
      <c r="B56" s="1695" t="s">
        <v>145</v>
      </c>
      <c r="C56" s="1695"/>
      <c r="D56" s="1695"/>
      <c r="E56" s="680">
        <v>0</v>
      </c>
      <c r="F56" s="680" t="s">
        <v>140</v>
      </c>
      <c r="G56" s="345"/>
      <c r="H56" s="685"/>
    </row>
    <row r="57" spans="1:8" ht="17.7" customHeight="1">
      <c r="A57" s="343"/>
      <c r="B57" s="1695" t="s">
        <v>144</v>
      </c>
      <c r="C57" s="1695"/>
      <c r="D57" s="1695"/>
      <c r="E57" s="680">
        <v>0</v>
      </c>
      <c r="F57" s="680" t="s">
        <v>140</v>
      </c>
      <c r="G57" s="345"/>
      <c r="H57" s="685"/>
    </row>
    <row r="58" spans="1:8" ht="17.7" customHeight="1">
      <c r="A58" s="343"/>
      <c r="B58" s="1695" t="s">
        <v>143</v>
      </c>
      <c r="C58" s="1695"/>
      <c r="D58" s="1695"/>
      <c r="E58" s="680">
        <v>2</v>
      </c>
      <c r="F58" s="680" t="s">
        <v>140</v>
      </c>
      <c r="G58" s="345"/>
      <c r="H58" s="685"/>
    </row>
    <row r="59" spans="1:8" ht="36.75" customHeight="1">
      <c r="A59" s="1694" t="s">
        <v>142</v>
      </c>
      <c r="B59" s="1694"/>
      <c r="C59" s="1694"/>
      <c r="D59" s="1694"/>
      <c r="E59" s="680">
        <v>0</v>
      </c>
      <c r="F59" s="680" t="s">
        <v>140</v>
      </c>
      <c r="G59" s="684">
        <v>0</v>
      </c>
      <c r="H59" s="680" t="s">
        <v>139</v>
      </c>
    </row>
    <row r="60" spans="1:8" ht="17.7" customHeight="1">
      <c r="A60" s="1695" t="s">
        <v>141</v>
      </c>
      <c r="B60" s="1695"/>
      <c r="C60" s="1695"/>
      <c r="D60" s="1695"/>
      <c r="E60" s="680">
        <f>G60*25</f>
        <v>10.999999999999998</v>
      </c>
      <c r="F60" s="680" t="s">
        <v>140</v>
      </c>
      <c r="G60" s="684">
        <f>D6-G59-G52</f>
        <v>0.43999999999999995</v>
      </c>
      <c r="H60" s="680" t="s">
        <v>139</v>
      </c>
    </row>
    <row r="61" spans="1:8" ht="10.199999999999999" customHeight="1"/>
    <row r="64" spans="1:8">
      <c r="A64" s="341" t="s">
        <v>138</v>
      </c>
    </row>
    <row r="65" spans="1:8" ht="16.2">
      <c r="A65" s="1696" t="s">
        <v>137</v>
      </c>
      <c r="B65" s="1696"/>
      <c r="C65" s="1696"/>
      <c r="D65" s="1696"/>
      <c r="E65" s="1696"/>
      <c r="F65" s="1696"/>
      <c r="G65" s="1696"/>
      <c r="H65" s="1696"/>
    </row>
    <row r="66" spans="1:8">
      <c r="A66" s="341" t="s">
        <v>136</v>
      </c>
    </row>
    <row r="68" spans="1:8">
      <c r="A68" s="1697" t="s">
        <v>135</v>
      </c>
      <c r="B68" s="1697"/>
      <c r="C68" s="1697"/>
      <c r="D68" s="1697"/>
      <c r="E68" s="1697"/>
      <c r="F68" s="1697"/>
      <c r="G68" s="1697"/>
      <c r="H68" s="1697"/>
    </row>
    <row r="69" spans="1:8">
      <c r="A69" s="1697"/>
      <c r="B69" s="1697"/>
      <c r="C69" s="1697"/>
      <c r="D69" s="1697"/>
      <c r="E69" s="1697"/>
      <c r="F69" s="1697"/>
      <c r="G69" s="1697"/>
      <c r="H69" s="1697"/>
    </row>
    <row r="70" spans="1:8">
      <c r="A70" s="1697"/>
      <c r="B70" s="1697"/>
      <c r="C70" s="1697"/>
      <c r="D70" s="1697"/>
      <c r="E70" s="1697"/>
      <c r="F70" s="1697"/>
      <c r="G70" s="1697"/>
      <c r="H70" s="1697"/>
    </row>
  </sheetData>
  <mergeCells count="64">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B26:F26"/>
    <mergeCell ref="A16:D16"/>
    <mergeCell ref="E16:H16"/>
    <mergeCell ref="A18:H18"/>
    <mergeCell ref="A19:B19"/>
    <mergeCell ref="C19:H19"/>
    <mergeCell ref="A21:D21"/>
    <mergeCell ref="A22:A23"/>
    <mergeCell ref="B22:F23"/>
    <mergeCell ref="G22:H22"/>
    <mergeCell ref="A24:H24"/>
    <mergeCell ref="B25:F25"/>
    <mergeCell ref="A34:A37"/>
    <mergeCell ref="B34:H34"/>
    <mergeCell ref="B35:H35"/>
    <mergeCell ref="B36:H36"/>
    <mergeCell ref="B37:H37"/>
    <mergeCell ref="A27:H27"/>
    <mergeCell ref="B28:F28"/>
    <mergeCell ref="A29:H29"/>
    <mergeCell ref="B30:F30"/>
    <mergeCell ref="A33:F33"/>
    <mergeCell ref="A52:D52"/>
    <mergeCell ref="A38:C38"/>
    <mergeCell ref="D38:H38"/>
    <mergeCell ref="A39:C39"/>
    <mergeCell ref="D39:H39"/>
    <mergeCell ref="A42:B44"/>
    <mergeCell ref="C42:H42"/>
    <mergeCell ref="C43:H43"/>
    <mergeCell ref="C44:H44"/>
    <mergeCell ref="A45:B45"/>
    <mergeCell ref="C45:H45"/>
    <mergeCell ref="A48:F48"/>
    <mergeCell ref="A49:F49"/>
    <mergeCell ref="A51:F51"/>
    <mergeCell ref="A59:D59"/>
    <mergeCell ref="A60:D60"/>
    <mergeCell ref="A65:H65"/>
    <mergeCell ref="A68:H70"/>
    <mergeCell ref="B53:D53"/>
    <mergeCell ref="B54:D54"/>
    <mergeCell ref="B55:D55"/>
    <mergeCell ref="B56:D56"/>
    <mergeCell ref="B57:D57"/>
    <mergeCell ref="B58:D58"/>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zoomScaleSheetLayoutView="136"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32" customFormat="1" ht="10.35" customHeight="1"/>
    <row r="2" spans="1:8" s="433" customFormat="1">
      <c r="A2" s="1018" t="s">
        <v>192</v>
      </c>
      <c r="B2" s="1018"/>
      <c r="C2" s="1018"/>
      <c r="D2" s="1018"/>
      <c r="E2" s="1018"/>
      <c r="F2" s="1018"/>
      <c r="G2" s="1018"/>
      <c r="H2" s="1018"/>
    </row>
    <row r="3" spans="1:8" s="432" customFormat="1" ht="10.35" customHeight="1"/>
    <row r="4" spans="1:8" s="432" customFormat="1" ht="15" customHeight="1">
      <c r="A4" s="433" t="s">
        <v>191</v>
      </c>
    </row>
    <row r="5" spans="1:8" s="432" customFormat="1" ht="17.850000000000001" customHeight="1">
      <c r="A5" s="1579" t="s">
        <v>1938</v>
      </c>
      <c r="B5" s="1579"/>
      <c r="C5" s="1579"/>
      <c r="D5" s="1579"/>
      <c r="E5" s="1579"/>
      <c r="F5" s="1579"/>
      <c r="G5" s="1579"/>
      <c r="H5" s="1579"/>
    </row>
    <row r="6" spans="1:8" s="432" customFormat="1" ht="17.850000000000001" customHeight="1">
      <c r="A6" s="1568" t="s">
        <v>10</v>
      </c>
      <c r="B6" s="1569"/>
      <c r="C6" s="1569"/>
      <c r="D6" s="1569">
        <v>4</v>
      </c>
      <c r="E6" s="1569"/>
      <c r="F6" s="1569"/>
      <c r="G6" s="1569"/>
      <c r="H6" s="1570"/>
    </row>
    <row r="7" spans="1:8" s="432" customFormat="1" ht="17.850000000000001" customHeight="1">
      <c r="A7" s="1568" t="s">
        <v>9</v>
      </c>
      <c r="B7" s="1569"/>
      <c r="C7" s="1569"/>
      <c r="D7" s="1580" t="s">
        <v>1620</v>
      </c>
      <c r="E7" s="1580"/>
      <c r="F7" s="1580"/>
      <c r="G7" s="1580"/>
      <c r="H7" s="1581"/>
    </row>
    <row r="8" spans="1:8" s="432" customFormat="1" ht="17.850000000000001" customHeight="1">
      <c r="A8" s="1568" t="s">
        <v>13</v>
      </c>
      <c r="B8" s="1569"/>
      <c r="C8" s="1569"/>
      <c r="D8" s="1400" t="s">
        <v>190</v>
      </c>
      <c r="E8" s="1400"/>
      <c r="F8" s="1400"/>
      <c r="G8" s="1400"/>
      <c r="H8" s="1401"/>
    </row>
    <row r="9" spans="1:8" s="432" customFormat="1" ht="17.850000000000001" customHeight="1">
      <c r="A9" s="1568" t="s">
        <v>189</v>
      </c>
      <c r="B9" s="1569"/>
      <c r="C9" s="1569"/>
      <c r="D9" s="1400" t="s">
        <v>237</v>
      </c>
      <c r="E9" s="1400"/>
      <c r="F9" s="1400"/>
      <c r="G9" s="1400"/>
      <c r="H9" s="1401"/>
    </row>
    <row r="10" spans="1:8" s="432" customFormat="1" ht="10.35" customHeight="1">
      <c r="A10" s="444"/>
      <c r="B10" s="444"/>
      <c r="C10" s="444"/>
      <c r="D10" s="444"/>
      <c r="E10" s="444"/>
      <c r="F10" s="444"/>
      <c r="G10" s="444"/>
      <c r="H10" s="444"/>
    </row>
    <row r="11" spans="1:8" s="432" customFormat="1" ht="15" customHeight="1">
      <c r="A11" s="1573" t="s">
        <v>188</v>
      </c>
      <c r="B11" s="1573"/>
      <c r="C11" s="1573"/>
      <c r="D11" s="1573"/>
      <c r="E11" s="1573"/>
      <c r="F11" s="1573"/>
      <c r="G11" s="1573"/>
      <c r="H11" s="1573"/>
    </row>
    <row r="12" spans="1:8" s="432" customFormat="1" ht="17.850000000000001" customHeight="1">
      <c r="A12" s="1575" t="s">
        <v>1008</v>
      </c>
      <c r="B12" s="1575"/>
      <c r="C12" s="1575"/>
      <c r="D12" s="1575"/>
      <c r="E12" s="1575"/>
      <c r="F12" s="1575"/>
      <c r="G12" s="1575"/>
      <c r="H12" s="1575"/>
    </row>
    <row r="13" spans="1:8" s="432" customFormat="1" ht="17.850000000000001" customHeight="1">
      <c r="A13" s="1568" t="s">
        <v>186</v>
      </c>
      <c r="B13" s="1569"/>
      <c r="C13" s="1569"/>
      <c r="D13" s="1569"/>
      <c r="E13" s="1569" t="s">
        <v>185</v>
      </c>
      <c r="F13" s="1569"/>
      <c r="G13" s="1569"/>
      <c r="H13" s="1570"/>
    </row>
    <row r="14" spans="1:8" s="432" customFormat="1" ht="17.850000000000001" customHeight="1">
      <c r="A14" s="1568" t="s">
        <v>184</v>
      </c>
      <c r="B14" s="1569"/>
      <c r="C14" s="1569"/>
      <c r="D14" s="1569"/>
      <c r="E14" s="1569" t="s">
        <v>183</v>
      </c>
      <c r="F14" s="1569"/>
      <c r="G14" s="1569"/>
      <c r="H14" s="1570"/>
    </row>
    <row r="15" spans="1:8" s="432" customFormat="1" ht="17.850000000000001" customHeight="1">
      <c r="A15" s="1568" t="s">
        <v>182</v>
      </c>
      <c r="B15" s="1569"/>
      <c r="C15" s="1569"/>
      <c r="D15" s="1569"/>
      <c r="E15" s="1571" t="s">
        <v>1906</v>
      </c>
      <c r="F15" s="1571"/>
      <c r="G15" s="1571"/>
      <c r="H15" s="1572"/>
    </row>
    <row r="16" spans="1:8" s="432" customFormat="1" ht="17.850000000000001" customHeight="1">
      <c r="A16" s="1568" t="s">
        <v>181</v>
      </c>
      <c r="B16" s="1569"/>
      <c r="C16" s="1569"/>
      <c r="D16" s="1569"/>
      <c r="E16" s="1569" t="s">
        <v>180</v>
      </c>
      <c r="F16" s="1569"/>
      <c r="G16" s="1569"/>
      <c r="H16" s="1570"/>
    </row>
    <row r="17" spans="1:8" s="432" customFormat="1" ht="10.35" customHeight="1">
      <c r="A17" s="444"/>
      <c r="B17" s="444"/>
      <c r="C17" s="444"/>
      <c r="D17" s="444"/>
      <c r="E17" s="444"/>
      <c r="F17" s="444"/>
      <c r="G17" s="444"/>
      <c r="H17" s="444"/>
    </row>
    <row r="18" spans="1:8" s="432" customFormat="1" ht="15" customHeight="1">
      <c r="A18" s="1573" t="s">
        <v>179</v>
      </c>
      <c r="B18" s="1573"/>
      <c r="C18" s="1573"/>
      <c r="D18" s="1573"/>
      <c r="E18" s="1573"/>
      <c r="F18" s="1573"/>
      <c r="G18" s="1573"/>
      <c r="H18" s="1573"/>
    </row>
    <row r="19" spans="1:8" s="432" customFormat="1" ht="31.35" customHeight="1">
      <c r="A19" s="1173" t="s">
        <v>178</v>
      </c>
      <c r="B19" s="1173"/>
      <c r="C19" s="1172" t="s">
        <v>827</v>
      </c>
      <c r="D19" s="1173"/>
      <c r="E19" s="1173"/>
      <c r="F19" s="1173"/>
      <c r="G19" s="1173"/>
      <c r="H19" s="1173"/>
    </row>
    <row r="20" spans="1:8" s="432" customFormat="1" ht="10.35" customHeight="1">
      <c r="A20" s="444"/>
      <c r="B20" s="444"/>
      <c r="C20" s="444"/>
      <c r="D20" s="444"/>
      <c r="E20" s="444"/>
      <c r="F20" s="444"/>
      <c r="G20" s="444"/>
      <c r="H20" s="444"/>
    </row>
    <row r="21" spans="1:8" s="432" customFormat="1" ht="15" customHeight="1">
      <c r="A21" s="1588" t="s">
        <v>176</v>
      </c>
      <c r="B21" s="1588"/>
      <c r="C21" s="1588"/>
      <c r="D21" s="1588"/>
      <c r="E21" s="444"/>
      <c r="F21" s="444"/>
      <c r="G21" s="444"/>
      <c r="H21" s="444"/>
    </row>
    <row r="22" spans="1:8" s="432" customFormat="1">
      <c r="A22" s="1576" t="s">
        <v>175</v>
      </c>
      <c r="B22" s="1577" t="s">
        <v>174</v>
      </c>
      <c r="C22" s="1577"/>
      <c r="D22" s="1577"/>
      <c r="E22" s="1577"/>
      <c r="F22" s="1577"/>
      <c r="G22" s="1577" t="s">
        <v>173</v>
      </c>
      <c r="H22" s="1578"/>
    </row>
    <row r="23" spans="1:8" s="432" customFormat="1" ht="42" customHeight="1">
      <c r="A23" s="1576"/>
      <c r="B23" s="1577"/>
      <c r="C23" s="1577"/>
      <c r="D23" s="1577"/>
      <c r="E23" s="1577"/>
      <c r="F23" s="1577"/>
      <c r="G23" s="544" t="s">
        <v>172</v>
      </c>
      <c r="H23" s="545" t="s">
        <v>171</v>
      </c>
    </row>
    <row r="24" spans="1:8" s="432" customFormat="1" ht="17.850000000000001" customHeight="1">
      <c r="A24" s="1576" t="s">
        <v>170</v>
      </c>
      <c r="B24" s="1577"/>
      <c r="C24" s="1577"/>
      <c r="D24" s="1577"/>
      <c r="E24" s="1577"/>
      <c r="F24" s="1577"/>
      <c r="G24" s="1577"/>
      <c r="H24" s="1578"/>
    </row>
    <row r="25" spans="1:8" s="432" customFormat="1" ht="66" customHeight="1">
      <c r="A25" s="686" t="s">
        <v>1937</v>
      </c>
      <c r="B25" s="1181" t="s">
        <v>2826</v>
      </c>
      <c r="C25" s="1181"/>
      <c r="D25" s="1181"/>
      <c r="E25" s="1181"/>
      <c r="F25" s="1181"/>
      <c r="G25" s="544" t="s">
        <v>1936</v>
      </c>
      <c r="H25" s="545" t="s">
        <v>164</v>
      </c>
    </row>
    <row r="26" spans="1:8" s="432" customFormat="1" ht="17.850000000000001" customHeight="1">
      <c r="A26" s="1576" t="s">
        <v>167</v>
      </c>
      <c r="B26" s="1577"/>
      <c r="C26" s="1577"/>
      <c r="D26" s="1577"/>
      <c r="E26" s="1577"/>
      <c r="F26" s="1577"/>
      <c r="G26" s="1577"/>
      <c r="H26" s="1578"/>
    </row>
    <row r="27" spans="1:8" s="432" customFormat="1" ht="33.9" customHeight="1">
      <c r="A27" s="686" t="s">
        <v>1935</v>
      </c>
      <c r="B27" s="1181" t="s">
        <v>1934</v>
      </c>
      <c r="C27" s="1181"/>
      <c r="D27" s="1181"/>
      <c r="E27" s="1181"/>
      <c r="F27" s="1181"/>
      <c r="G27" s="544" t="s">
        <v>1933</v>
      </c>
      <c r="H27" s="545" t="s">
        <v>164</v>
      </c>
    </row>
    <row r="28" spans="1:8" s="432" customFormat="1" ht="17.850000000000001" customHeight="1">
      <c r="A28" s="1576" t="s">
        <v>163</v>
      </c>
      <c r="B28" s="1577"/>
      <c r="C28" s="1577"/>
      <c r="D28" s="1577"/>
      <c r="E28" s="1577"/>
      <c r="F28" s="1577"/>
      <c r="G28" s="1577"/>
      <c r="H28" s="1578"/>
    </row>
    <row r="29" spans="1:8" s="432" customFormat="1" ht="35.1" customHeight="1">
      <c r="A29" s="686" t="s">
        <v>1932</v>
      </c>
      <c r="B29" s="1181" t="s">
        <v>1931</v>
      </c>
      <c r="C29" s="1181"/>
      <c r="D29" s="1181"/>
      <c r="E29" s="1181"/>
      <c r="F29" s="1181"/>
      <c r="G29" s="544" t="s">
        <v>226</v>
      </c>
      <c r="H29" s="445" t="s">
        <v>164</v>
      </c>
    </row>
    <row r="30" spans="1:8" ht="10.199999999999999" customHeight="1">
      <c r="A30" s="299"/>
      <c r="B30" s="299"/>
      <c r="C30" s="299"/>
      <c r="D30" s="299"/>
      <c r="E30" s="299"/>
      <c r="F30" s="299"/>
      <c r="G30" s="299"/>
      <c r="H30" s="299"/>
    </row>
    <row r="31" spans="1:8" ht="15" customHeight="1">
      <c r="A31" s="300" t="s">
        <v>161</v>
      </c>
      <c r="B31" s="299"/>
      <c r="C31" s="299"/>
      <c r="D31" s="299"/>
      <c r="E31" s="299"/>
      <c r="F31" s="299"/>
      <c r="G31" s="299"/>
      <c r="H31" s="299"/>
    </row>
    <row r="32" spans="1:8" s="298" customFormat="1" ht="17.7" customHeight="1">
      <c r="A32" s="1414" t="s">
        <v>160</v>
      </c>
      <c r="B32" s="1414"/>
      <c r="C32" s="1414"/>
      <c r="D32" s="1414"/>
      <c r="E32" s="1414"/>
      <c r="F32" s="1414"/>
      <c r="G32" s="632">
        <v>9</v>
      </c>
      <c r="H32" s="539" t="s">
        <v>140</v>
      </c>
    </row>
    <row r="33" spans="1:8" ht="54" customHeight="1">
      <c r="A33" s="1415" t="s">
        <v>158</v>
      </c>
      <c r="B33" s="1466" t="s">
        <v>1930</v>
      </c>
      <c r="C33" s="1466"/>
      <c r="D33" s="1466"/>
      <c r="E33" s="1466"/>
      <c r="F33" s="1466"/>
      <c r="G33" s="1466"/>
      <c r="H33" s="1417"/>
    </row>
    <row r="34" spans="1:8" ht="50.4" customHeight="1">
      <c r="A34" s="1416"/>
      <c r="B34" s="1466" t="s">
        <v>1929</v>
      </c>
      <c r="C34" s="1466"/>
      <c r="D34" s="1466"/>
      <c r="E34" s="1466"/>
      <c r="F34" s="1466"/>
      <c r="G34" s="1466"/>
      <c r="H34" s="1417"/>
    </row>
    <row r="35" spans="1:8">
      <c r="A35" s="1419" t="s">
        <v>157</v>
      </c>
      <c r="B35" s="1420"/>
      <c r="C35" s="1420"/>
      <c r="D35" s="1420" t="s">
        <v>1928</v>
      </c>
      <c r="E35" s="1420"/>
      <c r="F35" s="1420"/>
      <c r="G35" s="1420"/>
      <c r="H35" s="1478"/>
    </row>
    <row r="36" spans="1:8" ht="42" customHeight="1">
      <c r="A36" s="1423" t="s">
        <v>156</v>
      </c>
      <c r="B36" s="1424"/>
      <c r="C36" s="1424"/>
      <c r="D36" s="1424" t="s">
        <v>868</v>
      </c>
      <c r="E36" s="1424"/>
      <c r="F36" s="1424"/>
      <c r="G36" s="1424"/>
      <c r="H36" s="1428"/>
    </row>
    <row r="37" spans="1:8" s="298" customFormat="1" ht="17.7" customHeight="1">
      <c r="A37" s="1414" t="s">
        <v>828</v>
      </c>
      <c r="B37" s="1414"/>
      <c r="C37" s="1414"/>
      <c r="D37" s="1414"/>
      <c r="E37" s="1414"/>
      <c r="F37" s="1414"/>
      <c r="G37" s="632">
        <v>21</v>
      </c>
      <c r="H37" s="539" t="s">
        <v>140</v>
      </c>
    </row>
    <row r="38" spans="1:8" ht="95.4" customHeight="1">
      <c r="A38" s="537" t="s">
        <v>158</v>
      </c>
      <c r="B38" s="1548" t="s">
        <v>1927</v>
      </c>
      <c r="C38" s="1548"/>
      <c r="D38" s="1548"/>
      <c r="E38" s="1548"/>
      <c r="F38" s="1548"/>
      <c r="G38" s="1548"/>
      <c r="H38" s="1549"/>
    </row>
    <row r="39" spans="1:8">
      <c r="A39" s="1419" t="s">
        <v>157</v>
      </c>
      <c r="B39" s="1420"/>
      <c r="C39" s="1420"/>
      <c r="D39" s="1420" t="s">
        <v>1926</v>
      </c>
      <c r="E39" s="1420"/>
      <c r="F39" s="1420"/>
      <c r="G39" s="1420"/>
      <c r="H39" s="1478"/>
    </row>
    <row r="40" spans="1:8" ht="45" customHeight="1">
      <c r="A40" s="1423" t="s">
        <v>156</v>
      </c>
      <c r="B40" s="1424"/>
      <c r="C40" s="1424"/>
      <c r="D40" s="1424" t="s">
        <v>1925</v>
      </c>
      <c r="E40" s="1424"/>
      <c r="F40" s="1424"/>
      <c r="G40" s="1424"/>
      <c r="H40" s="1428"/>
    </row>
    <row r="41" spans="1:8" ht="10.199999999999999" customHeight="1">
      <c r="A41" s="299"/>
      <c r="B41" s="299"/>
      <c r="C41" s="299"/>
      <c r="D41" s="299"/>
      <c r="E41" s="299"/>
      <c r="F41" s="299"/>
      <c r="G41" s="299"/>
      <c r="H41" s="299"/>
    </row>
    <row r="42" spans="1:8" ht="15" customHeight="1">
      <c r="A42" s="300" t="s">
        <v>155</v>
      </c>
      <c r="B42" s="299"/>
      <c r="C42" s="299"/>
      <c r="D42" s="299"/>
      <c r="E42" s="299"/>
      <c r="F42" s="299"/>
      <c r="G42" s="299"/>
      <c r="H42" s="299"/>
    </row>
    <row r="43" spans="1:8" ht="34.5" customHeight="1">
      <c r="A43" s="1429" t="s">
        <v>154</v>
      </c>
      <c r="B43" s="1431"/>
      <c r="C43" s="1466" t="s">
        <v>1924</v>
      </c>
      <c r="D43" s="1466"/>
      <c r="E43" s="1466"/>
      <c r="F43" s="1466"/>
      <c r="G43" s="1466"/>
      <c r="H43" s="1417"/>
    </row>
    <row r="44" spans="1:8" ht="32.25" customHeight="1">
      <c r="A44" s="1429"/>
      <c r="B44" s="1431"/>
      <c r="C44" s="1466" t="s">
        <v>1923</v>
      </c>
      <c r="D44" s="1466"/>
      <c r="E44" s="1466"/>
      <c r="F44" s="1466"/>
      <c r="G44" s="1466"/>
      <c r="H44" s="1417"/>
    </row>
    <row r="45" spans="1:8" ht="33" customHeight="1">
      <c r="A45" s="1429"/>
      <c r="B45" s="1431"/>
      <c r="C45" s="1466" t="s">
        <v>1922</v>
      </c>
      <c r="D45" s="1466"/>
      <c r="E45" s="1466"/>
      <c r="F45" s="1466"/>
      <c r="G45" s="1466"/>
      <c r="H45" s="1417"/>
    </row>
    <row r="46" spans="1:8" ht="57" customHeight="1">
      <c r="A46" s="1436" t="s">
        <v>153</v>
      </c>
      <c r="B46" s="1437"/>
      <c r="C46" s="1466" t="s">
        <v>1921</v>
      </c>
      <c r="D46" s="1466"/>
      <c r="E46" s="1466"/>
      <c r="F46" s="1466"/>
      <c r="G46" s="1466"/>
      <c r="H46" s="1417"/>
    </row>
    <row r="47" spans="1:8" ht="39.6" customHeight="1">
      <c r="A47" s="1438"/>
      <c r="B47" s="1439"/>
      <c r="C47" s="1466" t="s">
        <v>1920</v>
      </c>
      <c r="D47" s="1466"/>
      <c r="E47" s="1466"/>
      <c r="F47" s="1466"/>
      <c r="G47" s="1466"/>
      <c r="H47" s="1417"/>
    </row>
    <row r="48" spans="1:8" ht="10.199999999999999" customHeight="1">
      <c r="A48" s="299"/>
      <c r="B48" s="299"/>
      <c r="C48" s="299"/>
      <c r="D48" s="299"/>
      <c r="E48" s="299"/>
      <c r="F48" s="299"/>
      <c r="G48" s="299"/>
      <c r="H48" s="299"/>
    </row>
    <row r="49" spans="1:8" ht="15" customHeight="1">
      <c r="A49" s="300" t="s">
        <v>152</v>
      </c>
      <c r="B49" s="300"/>
      <c r="C49" s="300"/>
      <c r="D49" s="300"/>
      <c r="E49" s="300"/>
      <c r="F49" s="300"/>
      <c r="G49" s="299"/>
      <c r="H49" s="299"/>
    </row>
    <row r="50" spans="1:8" ht="16.2">
      <c r="A50" s="1429" t="s">
        <v>151</v>
      </c>
      <c r="B50" s="1429"/>
      <c r="C50" s="1429"/>
      <c r="D50" s="1429"/>
      <c r="E50" s="1429"/>
      <c r="F50" s="1429"/>
      <c r="G50" s="297">
        <v>3.5</v>
      </c>
      <c r="H50" s="291" t="s">
        <v>139</v>
      </c>
    </row>
    <row r="51" spans="1:8" ht="16.2">
      <c r="A51" s="1429" t="s">
        <v>150</v>
      </c>
      <c r="B51" s="1429"/>
      <c r="C51" s="1429"/>
      <c r="D51" s="1429"/>
      <c r="E51" s="1429"/>
      <c r="F51" s="1429"/>
      <c r="G51" s="297">
        <v>0.5</v>
      </c>
      <c r="H51" s="291" t="s">
        <v>139</v>
      </c>
    </row>
    <row r="52" spans="1:8">
      <c r="A52" s="538"/>
      <c r="B52" s="538"/>
      <c r="C52" s="538"/>
      <c r="D52" s="538"/>
      <c r="E52" s="538"/>
      <c r="F52" s="538"/>
      <c r="G52" s="295"/>
      <c r="H52" s="291"/>
    </row>
    <row r="53" spans="1:8">
      <c r="A53" s="1430" t="s">
        <v>149</v>
      </c>
      <c r="B53" s="1430"/>
      <c r="C53" s="1430"/>
      <c r="D53" s="1430"/>
      <c r="E53" s="1430"/>
      <c r="F53" s="1430"/>
      <c r="G53" s="296"/>
      <c r="H53" s="295"/>
    </row>
    <row r="54" spans="1:8" ht="17.7" customHeight="1">
      <c r="A54" s="1418" t="s">
        <v>148</v>
      </c>
      <c r="B54" s="1418"/>
      <c r="C54" s="1418"/>
      <c r="D54" s="1418"/>
      <c r="E54" s="291">
        <f>SUM(E55:E60)</f>
        <v>34</v>
      </c>
      <c r="F54" s="291" t="s">
        <v>140</v>
      </c>
      <c r="G54" s="292">
        <f>E54/25</f>
        <v>1.36</v>
      </c>
      <c r="H54" s="291" t="s">
        <v>139</v>
      </c>
    </row>
    <row r="55" spans="1:8" ht="17.7" customHeight="1">
      <c r="A55" s="299" t="s">
        <v>12</v>
      </c>
      <c r="B55" s="1429" t="s">
        <v>14</v>
      </c>
      <c r="C55" s="1429"/>
      <c r="D55" s="1429"/>
      <c r="E55" s="291">
        <v>9</v>
      </c>
      <c r="F55" s="291" t="s">
        <v>140</v>
      </c>
      <c r="G55" s="303"/>
      <c r="H55" s="337"/>
    </row>
    <row r="56" spans="1:8" ht="17.7" customHeight="1">
      <c r="A56" s="299"/>
      <c r="B56" s="1429" t="s">
        <v>147</v>
      </c>
      <c r="C56" s="1429"/>
      <c r="D56" s="1429"/>
      <c r="E56" s="291">
        <v>21</v>
      </c>
      <c r="F56" s="291" t="s">
        <v>140</v>
      </c>
      <c r="G56" s="303"/>
      <c r="H56" s="337"/>
    </row>
    <row r="57" spans="1:8" ht="17.7" customHeight="1">
      <c r="A57" s="299"/>
      <c r="B57" s="1429" t="s">
        <v>146</v>
      </c>
      <c r="C57" s="1429"/>
      <c r="D57" s="1429"/>
      <c r="E57" s="291">
        <v>2</v>
      </c>
      <c r="F57" s="291" t="s">
        <v>140</v>
      </c>
      <c r="G57" s="303"/>
      <c r="H57" s="337"/>
    </row>
    <row r="58" spans="1:8" ht="17.7" customHeight="1">
      <c r="A58" s="299"/>
      <c r="B58" s="1429" t="s">
        <v>145</v>
      </c>
      <c r="C58" s="1429"/>
      <c r="D58" s="1429"/>
      <c r="E58" s="291">
        <v>0</v>
      </c>
      <c r="F58" s="291" t="s">
        <v>140</v>
      </c>
      <c r="G58" s="303"/>
      <c r="H58" s="337"/>
    </row>
    <row r="59" spans="1:8" ht="17.7" customHeight="1">
      <c r="A59" s="299"/>
      <c r="B59" s="1429" t="s">
        <v>144</v>
      </c>
      <c r="C59" s="1429"/>
      <c r="D59" s="1429"/>
      <c r="E59" s="291">
        <v>0</v>
      </c>
      <c r="F59" s="291" t="s">
        <v>140</v>
      </c>
      <c r="G59" s="303"/>
      <c r="H59" s="337"/>
    </row>
    <row r="60" spans="1:8" ht="17.7" customHeight="1">
      <c r="A60" s="299"/>
      <c r="B60" s="1429" t="s">
        <v>143</v>
      </c>
      <c r="C60" s="1429"/>
      <c r="D60" s="1429"/>
      <c r="E60" s="291">
        <v>2</v>
      </c>
      <c r="F60" s="291" t="s">
        <v>140</v>
      </c>
      <c r="G60" s="303"/>
      <c r="H60" s="337"/>
    </row>
    <row r="61" spans="1:8" ht="31.2" customHeight="1">
      <c r="A61" s="1418" t="s">
        <v>142</v>
      </c>
      <c r="B61" s="1418"/>
      <c r="C61" s="1418"/>
      <c r="D61" s="1418"/>
      <c r="E61" s="291">
        <v>0</v>
      </c>
      <c r="F61" s="291" t="s">
        <v>140</v>
      </c>
      <c r="G61" s="292">
        <v>0</v>
      </c>
      <c r="H61" s="291" t="s">
        <v>139</v>
      </c>
    </row>
    <row r="62" spans="1:8" ht="17.7" customHeight="1">
      <c r="A62" s="1429" t="s">
        <v>141</v>
      </c>
      <c r="B62" s="1429"/>
      <c r="C62" s="1429"/>
      <c r="D62" s="1429"/>
      <c r="E62" s="291">
        <f>G62*25</f>
        <v>65.999999999999986</v>
      </c>
      <c r="F62" s="291" t="s">
        <v>140</v>
      </c>
      <c r="G62" s="292">
        <f>D6-G61-G54</f>
        <v>2.6399999999999997</v>
      </c>
      <c r="H62" s="291" t="s">
        <v>139</v>
      </c>
    </row>
    <row r="63" spans="1:8" ht="10.199999999999999" customHeight="1"/>
    <row r="66" spans="1:8">
      <c r="A66" s="290" t="s">
        <v>138</v>
      </c>
    </row>
    <row r="67" spans="1:8" ht="16.2">
      <c r="A67" s="1410" t="s">
        <v>137</v>
      </c>
      <c r="B67" s="1410"/>
      <c r="C67" s="1410"/>
      <c r="D67" s="1410"/>
      <c r="E67" s="1410"/>
      <c r="F67" s="1410"/>
      <c r="G67" s="1410"/>
      <c r="H67" s="1410"/>
    </row>
    <row r="68" spans="1:8">
      <c r="A68" s="290" t="s">
        <v>136</v>
      </c>
    </row>
    <row r="70" spans="1:8">
      <c r="A70" s="1411" t="s">
        <v>135</v>
      </c>
      <c r="B70" s="1411"/>
      <c r="C70" s="1411"/>
      <c r="D70" s="1411"/>
      <c r="E70" s="1411"/>
      <c r="F70" s="1411"/>
      <c r="G70" s="1411"/>
      <c r="H70" s="1411"/>
    </row>
    <row r="71" spans="1:8">
      <c r="A71" s="1411"/>
      <c r="B71" s="1411"/>
      <c r="C71" s="1411"/>
      <c r="D71" s="1411"/>
      <c r="E71" s="1411"/>
      <c r="F71" s="1411"/>
      <c r="G71" s="1411"/>
      <c r="H71" s="1411"/>
    </row>
    <row r="72" spans="1:8">
      <c r="A72" s="1411"/>
      <c r="B72" s="1411"/>
      <c r="C72" s="1411"/>
      <c r="D72" s="1411"/>
      <c r="E72" s="1411"/>
      <c r="F72" s="1411"/>
      <c r="G72" s="1411"/>
      <c r="H72" s="1411"/>
    </row>
  </sheetData>
  <mergeCells count="68">
    <mergeCell ref="A37:F37"/>
    <mergeCell ref="B38:H38"/>
    <mergeCell ref="D36:H36"/>
    <mergeCell ref="D40:H40"/>
    <mergeCell ref="A62:D62"/>
    <mergeCell ref="A54:D54"/>
    <mergeCell ref="B55:D55"/>
    <mergeCell ref="B56:D56"/>
    <mergeCell ref="B57:D57"/>
    <mergeCell ref="A70:H72"/>
    <mergeCell ref="B29:F29"/>
    <mergeCell ref="A32:F32"/>
    <mergeCell ref="A33:A34"/>
    <mergeCell ref="B33:H33"/>
    <mergeCell ref="B34:H34"/>
    <mergeCell ref="A35:C35"/>
    <mergeCell ref="D35:H35"/>
    <mergeCell ref="B58:D58"/>
    <mergeCell ref="B59:D59"/>
    <mergeCell ref="B60:D60"/>
    <mergeCell ref="A61:D61"/>
    <mergeCell ref="A39:C39"/>
    <mergeCell ref="D39:H39"/>
    <mergeCell ref="A40:C40"/>
    <mergeCell ref="A51:F51"/>
    <mergeCell ref="A8:C8"/>
    <mergeCell ref="D8:H8"/>
    <mergeCell ref="A9:C9"/>
    <mergeCell ref="A24:H24"/>
    <mergeCell ref="B25:F25"/>
    <mergeCell ref="A21:D21"/>
    <mergeCell ref="A22:A23"/>
    <mergeCell ref="B22:F23"/>
    <mergeCell ref="G22:H22"/>
    <mergeCell ref="D9:H9"/>
    <mergeCell ref="A11:H11"/>
    <mergeCell ref="A13:D13"/>
    <mergeCell ref="E13:H13"/>
    <mergeCell ref="A14:D14"/>
    <mergeCell ref="E14:H14"/>
    <mergeCell ref="A15:D15"/>
    <mergeCell ref="A2:H2"/>
    <mergeCell ref="A5:H5"/>
    <mergeCell ref="A6:C6"/>
    <mergeCell ref="D6:H6"/>
    <mergeCell ref="A7:C7"/>
    <mergeCell ref="D7:H7"/>
    <mergeCell ref="A67:H67"/>
    <mergeCell ref="A16:D16"/>
    <mergeCell ref="E16:H16"/>
    <mergeCell ref="A18:H18"/>
    <mergeCell ref="A19:B19"/>
    <mergeCell ref="C19:H19"/>
    <mergeCell ref="C46:H46"/>
    <mergeCell ref="C47:H47"/>
    <mergeCell ref="A53:F53"/>
    <mergeCell ref="A43:B45"/>
    <mergeCell ref="C43:H43"/>
    <mergeCell ref="C45:H45"/>
    <mergeCell ref="C44:H44"/>
    <mergeCell ref="A46:B47"/>
    <mergeCell ref="A50:F50"/>
    <mergeCell ref="A36:C36"/>
    <mergeCell ref="E15:H15"/>
    <mergeCell ref="A12:H12"/>
    <mergeCell ref="A26:H26"/>
    <mergeCell ref="B27:F27"/>
    <mergeCell ref="A28:H28"/>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Normal="100" zoomScaleSheetLayoutView="172" workbookViewId="0"/>
  </sheetViews>
  <sheetFormatPr defaultColWidth="8" defaultRowHeight="13.8"/>
  <cols>
    <col min="1" max="1" width="8.19921875" style="346" customWidth="1"/>
    <col min="2" max="2" width="10.5" style="346" customWidth="1"/>
    <col min="3" max="3" width="5.09765625" style="346" customWidth="1"/>
    <col min="4" max="4" width="19.5" style="346" customWidth="1"/>
    <col min="5" max="5" width="8.19921875" style="346" customWidth="1"/>
    <col min="6" max="6" width="7.69921875" style="346" customWidth="1"/>
    <col min="7" max="7" width="11.3984375" style="346" customWidth="1"/>
    <col min="8" max="8" width="8.69921875" style="346" customWidth="1"/>
    <col min="9" max="16384" width="8" style="346"/>
  </cols>
  <sheetData>
    <row r="1" spans="1:8" s="423" customFormat="1" ht="9.75" customHeight="1"/>
    <row r="2" spans="1:8" s="430" customFormat="1">
      <c r="A2" s="992" t="s">
        <v>192</v>
      </c>
      <c r="B2" s="992"/>
      <c r="C2" s="992"/>
      <c r="D2" s="992"/>
      <c r="E2" s="992"/>
      <c r="F2" s="992"/>
      <c r="G2" s="992"/>
      <c r="H2" s="992"/>
    </row>
    <row r="3" spans="1:8" s="423" customFormat="1" ht="9.75" customHeight="1"/>
    <row r="4" spans="1:8" s="423" customFormat="1" ht="15" customHeight="1">
      <c r="A4" s="430" t="s">
        <v>191</v>
      </c>
    </row>
    <row r="5" spans="1:8" s="423" customFormat="1" ht="17.25" customHeight="1">
      <c r="A5" s="447" t="s">
        <v>90</v>
      </c>
      <c r="B5" s="447"/>
      <c r="C5" s="447"/>
      <c r="D5" s="447"/>
      <c r="E5" s="447"/>
      <c r="F5" s="447"/>
      <c r="G5" s="447"/>
      <c r="H5" s="447"/>
    </row>
    <row r="6" spans="1:8" s="423" customFormat="1" ht="17.399999999999999" customHeight="1">
      <c r="A6" s="890" t="s">
        <v>10</v>
      </c>
      <c r="B6" s="890"/>
      <c r="C6" s="890"/>
      <c r="D6" s="1182">
        <v>4</v>
      </c>
      <c r="E6" s="889"/>
      <c r="F6" s="889"/>
      <c r="G6" s="889"/>
      <c r="H6" s="889"/>
    </row>
    <row r="7" spans="1:8" s="423" customFormat="1" ht="17.399999999999999" customHeight="1">
      <c r="A7" s="890" t="s">
        <v>9</v>
      </c>
      <c r="B7" s="890"/>
      <c r="C7" s="890"/>
      <c r="D7" s="928" t="s">
        <v>1620</v>
      </c>
      <c r="E7" s="892"/>
      <c r="F7" s="892"/>
      <c r="G7" s="892"/>
      <c r="H7" s="892"/>
    </row>
    <row r="8" spans="1:8" s="423" customFormat="1" ht="17.399999999999999" customHeight="1">
      <c r="A8" s="890" t="s">
        <v>13</v>
      </c>
      <c r="B8" s="890"/>
      <c r="C8" s="890"/>
      <c r="D8" s="1182" t="s">
        <v>190</v>
      </c>
      <c r="E8" s="889"/>
      <c r="F8" s="889"/>
      <c r="G8" s="889"/>
      <c r="H8" s="889"/>
    </row>
    <row r="9" spans="1:8" s="423" customFormat="1" ht="17.399999999999999" customHeight="1">
      <c r="A9" s="890" t="s">
        <v>189</v>
      </c>
      <c r="B9" s="890"/>
      <c r="C9" s="890"/>
      <c r="D9" s="1196" t="s">
        <v>2829</v>
      </c>
      <c r="E9" s="1196"/>
      <c r="F9" s="1196"/>
      <c r="G9" s="1196"/>
      <c r="H9" s="1196"/>
    </row>
    <row r="10" spans="1:8" s="423" customFormat="1" ht="9.7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25" customHeight="1">
      <c r="A12" s="993" t="s">
        <v>1008</v>
      </c>
      <c r="B12" s="993"/>
      <c r="C12" s="993"/>
      <c r="D12" s="993"/>
      <c r="E12" s="993"/>
      <c r="F12" s="993"/>
      <c r="G12" s="993"/>
      <c r="H12" s="993"/>
    </row>
    <row r="13" spans="1:8" s="423" customFormat="1" ht="17.25" customHeight="1">
      <c r="A13" s="890" t="s">
        <v>186</v>
      </c>
      <c r="B13" s="890"/>
      <c r="C13" s="890"/>
      <c r="D13" s="890"/>
      <c r="E13" s="1182" t="s">
        <v>185</v>
      </c>
      <c r="F13" s="1182"/>
      <c r="G13" s="1182"/>
      <c r="H13" s="1182"/>
    </row>
    <row r="14" spans="1:8" s="423" customFormat="1" ht="17.25" customHeight="1">
      <c r="A14" s="890" t="s">
        <v>184</v>
      </c>
      <c r="B14" s="890"/>
      <c r="C14" s="890"/>
      <c r="D14" s="890"/>
      <c r="E14" s="1182" t="s">
        <v>183</v>
      </c>
      <c r="F14" s="1182"/>
      <c r="G14" s="1182"/>
      <c r="H14" s="1182"/>
    </row>
    <row r="15" spans="1:8" s="423" customFormat="1" ht="17.25" customHeight="1">
      <c r="A15" s="890" t="s">
        <v>182</v>
      </c>
      <c r="B15" s="890"/>
      <c r="C15" s="890"/>
      <c r="D15" s="890"/>
      <c r="E15" s="1180" t="s">
        <v>1901</v>
      </c>
      <c r="F15" s="1180"/>
      <c r="G15" s="1180"/>
      <c r="H15" s="1180"/>
    </row>
    <row r="16" spans="1:8" s="423" customFormat="1" ht="17.25" customHeight="1">
      <c r="A16" s="890" t="s">
        <v>181</v>
      </c>
      <c r="B16" s="890"/>
      <c r="C16" s="890"/>
      <c r="D16" s="890"/>
      <c r="E16" s="1182" t="s">
        <v>180</v>
      </c>
      <c r="F16" s="1182"/>
      <c r="G16" s="1182"/>
      <c r="H16" s="1182"/>
    </row>
    <row r="17" spans="1:8" s="423" customFormat="1" ht="9.7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8.1" customHeight="1">
      <c r="A19" s="892" t="s">
        <v>178</v>
      </c>
      <c r="B19" s="892"/>
      <c r="C19" s="928" t="s">
        <v>2830</v>
      </c>
      <c r="D19" s="892"/>
      <c r="E19" s="892"/>
      <c r="F19" s="892"/>
      <c r="G19" s="892"/>
      <c r="H19" s="892"/>
    </row>
    <row r="20" spans="1:8" s="423" customFormat="1" ht="9.7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ht="16.5" customHeight="1">
      <c r="A22" s="977" t="s">
        <v>175</v>
      </c>
      <c r="B22" s="934" t="s">
        <v>174</v>
      </c>
      <c r="C22" s="934"/>
      <c r="D22" s="934"/>
      <c r="E22" s="934"/>
      <c r="F22" s="934"/>
      <c r="G22" s="935" t="s">
        <v>173</v>
      </c>
      <c r="H22" s="935"/>
    </row>
    <row r="23" spans="1:8" s="423" customFormat="1" ht="39" customHeight="1">
      <c r="A23" s="977"/>
      <c r="B23" s="934"/>
      <c r="C23" s="934"/>
      <c r="D23" s="934"/>
      <c r="E23" s="934"/>
      <c r="F23" s="934"/>
      <c r="G23" s="501" t="s">
        <v>172</v>
      </c>
      <c r="H23" s="502" t="s">
        <v>171</v>
      </c>
    </row>
    <row r="24" spans="1:8" s="423" customFormat="1" ht="17.25" customHeight="1">
      <c r="A24" s="931" t="s">
        <v>170</v>
      </c>
      <c r="B24" s="931"/>
      <c r="C24" s="931"/>
      <c r="D24" s="931"/>
      <c r="E24" s="931"/>
      <c r="F24" s="931"/>
      <c r="G24" s="931"/>
      <c r="H24" s="931"/>
    </row>
    <row r="25" spans="1:8" s="423" customFormat="1" ht="36.75" customHeight="1">
      <c r="A25" s="567" t="s">
        <v>1969</v>
      </c>
      <c r="B25" s="932" t="s">
        <v>1968</v>
      </c>
      <c r="C25" s="932"/>
      <c r="D25" s="932"/>
      <c r="E25" s="932"/>
      <c r="F25" s="932"/>
      <c r="G25" s="436" t="s">
        <v>241</v>
      </c>
      <c r="H25" s="429" t="s">
        <v>164</v>
      </c>
    </row>
    <row r="26" spans="1:8" s="423" customFormat="1" ht="24.75" customHeight="1">
      <c r="A26" s="567" t="s">
        <v>1967</v>
      </c>
      <c r="B26" s="932" t="s">
        <v>1966</v>
      </c>
      <c r="C26" s="932"/>
      <c r="D26" s="932"/>
      <c r="E26" s="932"/>
      <c r="F26" s="932"/>
      <c r="G26" s="436" t="s">
        <v>169</v>
      </c>
      <c r="H26" s="429" t="s">
        <v>162</v>
      </c>
    </row>
    <row r="27" spans="1:8" s="423" customFormat="1" ht="17.25" customHeight="1">
      <c r="A27" s="931" t="s">
        <v>167</v>
      </c>
      <c r="B27" s="931"/>
      <c r="C27" s="931"/>
      <c r="D27" s="931"/>
      <c r="E27" s="931"/>
      <c r="F27" s="931"/>
      <c r="G27" s="931"/>
      <c r="H27" s="931"/>
    </row>
    <row r="28" spans="1:8" s="423" customFormat="1" ht="37.5" customHeight="1">
      <c r="A28" s="567" t="s">
        <v>1965</v>
      </c>
      <c r="B28" s="932" t="s">
        <v>1964</v>
      </c>
      <c r="C28" s="932"/>
      <c r="D28" s="932"/>
      <c r="E28" s="932"/>
      <c r="F28" s="932"/>
      <c r="G28" s="436" t="s">
        <v>505</v>
      </c>
      <c r="H28" s="429" t="s">
        <v>162</v>
      </c>
    </row>
    <row r="29" spans="1:8" s="423" customFormat="1" ht="39" customHeight="1">
      <c r="A29" s="567" t="s">
        <v>1963</v>
      </c>
      <c r="B29" s="932" t="s">
        <v>1962</v>
      </c>
      <c r="C29" s="932"/>
      <c r="D29" s="932"/>
      <c r="E29" s="932"/>
      <c r="F29" s="932"/>
      <c r="G29" s="436" t="s">
        <v>503</v>
      </c>
      <c r="H29" s="429" t="s">
        <v>164</v>
      </c>
    </row>
    <row r="30" spans="1:8" s="423" customFormat="1" ht="17.25" customHeight="1">
      <c r="A30" s="931" t="s">
        <v>163</v>
      </c>
      <c r="B30" s="931"/>
      <c r="C30" s="931"/>
      <c r="D30" s="931"/>
      <c r="E30" s="931"/>
      <c r="F30" s="931"/>
      <c r="G30" s="931"/>
      <c r="H30" s="931"/>
    </row>
    <row r="31" spans="1:8" s="423" customFormat="1" ht="66" customHeight="1">
      <c r="A31" s="567" t="s">
        <v>1961</v>
      </c>
      <c r="B31" s="932" t="s">
        <v>2831</v>
      </c>
      <c r="C31" s="932"/>
      <c r="D31" s="932"/>
      <c r="E31" s="932"/>
      <c r="F31" s="932"/>
      <c r="G31" s="436" t="s">
        <v>223</v>
      </c>
      <c r="H31" s="429" t="s">
        <v>164</v>
      </c>
    </row>
    <row r="32" spans="1:8" ht="9.75" customHeight="1">
      <c r="A32" s="687"/>
      <c r="B32" s="687"/>
      <c r="C32" s="687"/>
      <c r="D32" s="687"/>
      <c r="E32" s="687"/>
      <c r="F32" s="687"/>
      <c r="G32" s="687"/>
      <c r="H32" s="687"/>
    </row>
    <row r="33" spans="1:10" ht="15" customHeight="1">
      <c r="A33" s="688" t="s">
        <v>161</v>
      </c>
      <c r="B33" s="687"/>
      <c r="C33" s="687"/>
      <c r="D33" s="687"/>
      <c r="E33" s="687"/>
      <c r="F33" s="687"/>
      <c r="G33" s="687"/>
      <c r="H33" s="687"/>
    </row>
    <row r="34" spans="1:10" ht="17.25" customHeight="1">
      <c r="A34" s="1722" t="s">
        <v>160</v>
      </c>
      <c r="B34" s="1722"/>
      <c r="C34" s="1722"/>
      <c r="D34" s="1722"/>
      <c r="E34" s="1722"/>
      <c r="F34" s="1722"/>
      <c r="G34" s="689">
        <v>12</v>
      </c>
      <c r="H34" s="690" t="s">
        <v>140</v>
      </c>
      <c r="I34" s="349"/>
      <c r="J34" s="349"/>
    </row>
    <row r="35" spans="1:10" ht="17.25" customHeight="1">
      <c r="A35" s="1723" t="s">
        <v>158</v>
      </c>
      <c r="B35" s="1724" t="s">
        <v>1960</v>
      </c>
      <c r="C35" s="1724"/>
      <c r="D35" s="1724"/>
      <c r="E35" s="1724"/>
      <c r="F35" s="1724"/>
      <c r="G35" s="1724"/>
      <c r="H35" s="1724"/>
    </row>
    <row r="36" spans="1:10" ht="17.25" customHeight="1">
      <c r="A36" s="1723"/>
      <c r="B36" s="1725" t="s">
        <v>1959</v>
      </c>
      <c r="C36" s="1725"/>
      <c r="D36" s="1725"/>
      <c r="E36" s="1725"/>
      <c r="F36" s="1725"/>
      <c r="G36" s="1725"/>
      <c r="H36" s="1725"/>
    </row>
    <row r="37" spans="1:10" ht="17.25" customHeight="1">
      <c r="A37" s="1723"/>
      <c r="B37" s="1725" t="s">
        <v>1958</v>
      </c>
      <c r="C37" s="1725"/>
      <c r="D37" s="1725"/>
      <c r="E37" s="1725"/>
      <c r="F37" s="1725"/>
      <c r="G37" s="1725"/>
      <c r="H37" s="1725"/>
    </row>
    <row r="38" spans="1:10" ht="17.25" customHeight="1">
      <c r="A38" s="1723"/>
      <c r="B38" s="1725" t="s">
        <v>1957</v>
      </c>
      <c r="C38" s="1725"/>
      <c r="D38" s="1725"/>
      <c r="E38" s="1725"/>
      <c r="F38" s="1725"/>
      <c r="G38" s="1725"/>
      <c r="H38" s="1725"/>
    </row>
    <row r="39" spans="1:10" ht="17.25" customHeight="1">
      <c r="A39" s="1723"/>
      <c r="B39" s="1725" t="s">
        <v>1956</v>
      </c>
      <c r="C39" s="1725"/>
      <c r="D39" s="1725"/>
      <c r="E39" s="1725"/>
      <c r="F39" s="1725"/>
      <c r="G39" s="1725"/>
      <c r="H39" s="1725"/>
    </row>
    <row r="40" spans="1:10" ht="17.25" customHeight="1">
      <c r="A40" s="1723"/>
      <c r="B40" s="1725" t="s">
        <v>1955</v>
      </c>
      <c r="C40" s="1725"/>
      <c r="D40" s="1725"/>
      <c r="E40" s="1725"/>
      <c r="F40" s="1725"/>
      <c r="G40" s="1725"/>
      <c r="H40" s="1725"/>
    </row>
    <row r="41" spans="1:10" ht="17.25" customHeight="1">
      <c r="A41" s="1723"/>
      <c r="B41" s="1725" t="s">
        <v>1954</v>
      </c>
      <c r="C41" s="1725"/>
      <c r="D41" s="1725"/>
      <c r="E41" s="1725"/>
      <c r="F41" s="1725"/>
      <c r="G41" s="1725"/>
      <c r="H41" s="1725"/>
    </row>
    <row r="42" spans="1:10" ht="17.25" customHeight="1">
      <c r="A42" s="1723"/>
      <c r="B42" s="1725" t="s">
        <v>1953</v>
      </c>
      <c r="C42" s="1725"/>
      <c r="D42" s="1725"/>
      <c r="E42" s="1725"/>
      <c r="F42" s="1725"/>
      <c r="G42" s="1725"/>
      <c r="H42" s="1725"/>
    </row>
    <row r="43" spans="1:10" s="349" customFormat="1">
      <c r="A43" s="1726" t="s">
        <v>157</v>
      </c>
      <c r="B43" s="1726"/>
      <c r="C43" s="1726"/>
      <c r="D43" s="1724" t="s">
        <v>1952</v>
      </c>
      <c r="E43" s="1724"/>
      <c r="F43" s="1724"/>
      <c r="G43" s="1724"/>
      <c r="H43" s="1724"/>
      <c r="I43" s="346"/>
      <c r="J43" s="346"/>
    </row>
    <row r="44" spans="1:10" s="423" customFormat="1" ht="41.1" customHeight="1">
      <c r="A44" s="1178" t="s">
        <v>156</v>
      </c>
      <c r="B44" s="1178"/>
      <c r="C44" s="1178"/>
      <c r="D44" s="928" t="s">
        <v>2828</v>
      </c>
      <c r="E44" s="892"/>
      <c r="F44" s="892"/>
      <c r="G44" s="892"/>
      <c r="H44" s="892"/>
    </row>
    <row r="45" spans="1:10" ht="17.25" customHeight="1">
      <c r="A45" s="1722" t="s">
        <v>159</v>
      </c>
      <c r="B45" s="1722"/>
      <c r="C45" s="1722"/>
      <c r="D45" s="1722"/>
      <c r="E45" s="1722"/>
      <c r="F45" s="1722"/>
      <c r="G45" s="689">
        <v>18</v>
      </c>
      <c r="H45" s="690" t="s">
        <v>140</v>
      </c>
      <c r="I45" s="349"/>
      <c r="J45" s="349"/>
    </row>
    <row r="46" spans="1:10" ht="17.25" customHeight="1">
      <c r="A46" s="1723" t="s">
        <v>158</v>
      </c>
      <c r="B46" s="1727" t="s">
        <v>1951</v>
      </c>
      <c r="C46" s="1727"/>
      <c r="D46" s="1727"/>
      <c r="E46" s="1727"/>
      <c r="F46" s="1727"/>
      <c r="G46" s="1727"/>
      <c r="H46" s="1727"/>
    </row>
    <row r="47" spans="1:10" ht="17.25" customHeight="1">
      <c r="A47" s="1723"/>
      <c r="B47" s="1725" t="s">
        <v>1950</v>
      </c>
      <c r="C47" s="1725"/>
      <c r="D47" s="1725"/>
      <c r="E47" s="1725"/>
      <c r="F47" s="1725"/>
      <c r="G47" s="1725"/>
      <c r="H47" s="1725"/>
    </row>
    <row r="48" spans="1:10" ht="17.25" customHeight="1">
      <c r="A48" s="1723"/>
      <c r="B48" s="1725" t="s">
        <v>1949</v>
      </c>
      <c r="C48" s="1725"/>
      <c r="D48" s="1725"/>
      <c r="E48" s="1725"/>
      <c r="F48" s="1725"/>
      <c r="G48" s="1725"/>
      <c r="H48" s="1725"/>
    </row>
    <row r="49" spans="1:10" ht="17.25" customHeight="1">
      <c r="A49" s="1723"/>
      <c r="B49" s="1727" t="s">
        <v>1948</v>
      </c>
      <c r="C49" s="1727"/>
      <c r="D49" s="1727"/>
      <c r="E49" s="1727"/>
      <c r="F49" s="1727"/>
      <c r="G49" s="1727"/>
      <c r="H49" s="1727"/>
    </row>
    <row r="50" spans="1:10" ht="17.25" customHeight="1">
      <c r="A50" s="1723"/>
      <c r="B50" s="1727" t="s">
        <v>1947</v>
      </c>
      <c r="C50" s="1727"/>
      <c r="D50" s="1727"/>
      <c r="E50" s="1727"/>
      <c r="F50" s="1727"/>
      <c r="G50" s="1727"/>
      <c r="H50" s="1727"/>
    </row>
    <row r="51" spans="1:10" ht="17.25" customHeight="1">
      <c r="A51" s="1723"/>
      <c r="B51" s="1727" t="s">
        <v>1946</v>
      </c>
      <c r="C51" s="1727"/>
      <c r="D51" s="1727"/>
      <c r="E51" s="1727"/>
      <c r="F51" s="1727"/>
      <c r="G51" s="1727"/>
      <c r="H51" s="1727"/>
    </row>
    <row r="52" spans="1:10" ht="17.25" customHeight="1">
      <c r="A52" s="1723"/>
      <c r="B52" s="1727" t="s">
        <v>1945</v>
      </c>
      <c r="C52" s="1727"/>
      <c r="D52" s="1727"/>
      <c r="E52" s="1727"/>
      <c r="F52" s="1727"/>
      <c r="G52" s="1727"/>
      <c r="H52" s="1727"/>
    </row>
    <row r="53" spans="1:10" ht="17.25" customHeight="1">
      <c r="A53" s="1723"/>
      <c r="B53" s="1725" t="s">
        <v>1944</v>
      </c>
      <c r="C53" s="1725"/>
      <c r="D53" s="1725"/>
      <c r="E53" s="1725"/>
      <c r="F53" s="1725"/>
      <c r="G53" s="1725"/>
      <c r="H53" s="1725"/>
    </row>
    <row r="54" spans="1:10" ht="17.25" customHeight="1">
      <c r="A54" s="1723"/>
      <c r="B54" s="1728" t="s">
        <v>1943</v>
      </c>
      <c r="C54" s="1728"/>
      <c r="D54" s="1728"/>
      <c r="E54" s="1728"/>
      <c r="F54" s="1728"/>
      <c r="G54" s="1728"/>
      <c r="H54" s="1728"/>
    </row>
    <row r="55" spans="1:10">
      <c r="A55" s="1726" t="s">
        <v>157</v>
      </c>
      <c r="B55" s="1726"/>
      <c r="C55" s="1726"/>
      <c r="D55" s="1731" t="s">
        <v>1942</v>
      </c>
      <c r="E55" s="1731"/>
      <c r="F55" s="1731"/>
      <c r="G55" s="1731"/>
      <c r="H55" s="1731"/>
    </row>
    <row r="56" spans="1:10" s="423" customFormat="1" ht="41.4" customHeight="1">
      <c r="A56" s="1178" t="s">
        <v>156</v>
      </c>
      <c r="B56" s="1178"/>
      <c r="C56" s="1178"/>
      <c r="D56" s="928" t="s">
        <v>2827</v>
      </c>
      <c r="E56" s="892"/>
      <c r="F56" s="892"/>
      <c r="G56" s="892"/>
      <c r="H56" s="892"/>
    </row>
    <row r="57" spans="1:10" s="349" customFormat="1" ht="9.75" customHeight="1">
      <c r="A57" s="687"/>
      <c r="B57" s="687"/>
      <c r="C57" s="687"/>
      <c r="D57" s="687"/>
      <c r="E57" s="687"/>
      <c r="F57" s="687"/>
      <c r="G57" s="687"/>
      <c r="H57" s="687"/>
      <c r="I57" s="346"/>
      <c r="J57" s="346"/>
    </row>
    <row r="58" spans="1:10" ht="15" customHeight="1">
      <c r="A58" s="688" t="s">
        <v>155</v>
      </c>
      <c r="B58" s="687"/>
      <c r="C58" s="687"/>
      <c r="D58" s="687"/>
      <c r="E58" s="687"/>
      <c r="F58" s="687"/>
      <c r="G58" s="687"/>
      <c r="H58" s="687"/>
    </row>
    <row r="59" spans="1:10" ht="42.75" customHeight="1">
      <c r="A59" s="1732" t="s">
        <v>154</v>
      </c>
      <c r="B59" s="1732"/>
      <c r="C59" s="1725" t="s">
        <v>1941</v>
      </c>
      <c r="D59" s="1729"/>
      <c r="E59" s="1729"/>
      <c r="F59" s="1729"/>
      <c r="G59" s="1729"/>
      <c r="H59" s="1729"/>
    </row>
    <row r="60" spans="1:10" ht="33.75" customHeight="1">
      <c r="A60" s="1732"/>
      <c r="B60" s="1732"/>
      <c r="C60" s="1725" t="s">
        <v>1940</v>
      </c>
      <c r="D60" s="1729"/>
      <c r="E60" s="1729"/>
      <c r="F60" s="1729"/>
      <c r="G60" s="1729"/>
      <c r="H60" s="1729"/>
    </row>
    <row r="61" spans="1:10" ht="27" customHeight="1">
      <c r="A61" s="1732" t="s">
        <v>153</v>
      </c>
      <c r="B61" s="1732"/>
      <c r="C61" s="1725" t="s">
        <v>1939</v>
      </c>
      <c r="D61" s="1729"/>
      <c r="E61" s="1729"/>
      <c r="F61" s="1729"/>
      <c r="G61" s="1729"/>
      <c r="H61" s="1729"/>
    </row>
    <row r="62" spans="1:10" ht="9.75" customHeight="1">
      <c r="A62" s="687"/>
      <c r="B62" s="687"/>
      <c r="C62" s="687"/>
      <c r="D62" s="687"/>
      <c r="E62" s="687"/>
      <c r="F62" s="687"/>
      <c r="G62" s="687"/>
      <c r="H62" s="687"/>
    </row>
    <row r="63" spans="1:10" ht="15" customHeight="1">
      <c r="A63" s="688" t="s">
        <v>152</v>
      </c>
      <c r="B63" s="688"/>
      <c r="C63" s="688"/>
      <c r="D63" s="688"/>
      <c r="E63" s="688"/>
      <c r="F63" s="688"/>
      <c r="G63" s="687"/>
      <c r="H63" s="687"/>
    </row>
    <row r="64" spans="1:10" ht="16.2">
      <c r="A64" s="1730" t="s">
        <v>151</v>
      </c>
      <c r="B64" s="1730"/>
      <c r="C64" s="1730"/>
      <c r="D64" s="1730"/>
      <c r="E64" s="1730"/>
      <c r="F64" s="1730"/>
      <c r="G64" s="691">
        <v>3.5</v>
      </c>
      <c r="H64" s="692" t="s">
        <v>139</v>
      </c>
    </row>
    <row r="65" spans="1:10" ht="16.2">
      <c r="A65" s="1730" t="s">
        <v>150</v>
      </c>
      <c r="B65" s="1730"/>
      <c r="C65" s="1730"/>
      <c r="D65" s="1730"/>
      <c r="E65" s="1730"/>
      <c r="F65" s="1730"/>
      <c r="G65" s="691">
        <v>0.5</v>
      </c>
      <c r="H65" s="692" t="s">
        <v>139</v>
      </c>
    </row>
    <row r="66" spans="1:10">
      <c r="A66" s="693"/>
      <c r="B66" s="693"/>
      <c r="C66" s="693"/>
      <c r="D66" s="693"/>
      <c r="E66" s="693"/>
      <c r="F66" s="693"/>
      <c r="G66" s="694"/>
      <c r="H66" s="692"/>
    </row>
    <row r="67" spans="1:10">
      <c r="A67" s="1733" t="s">
        <v>149</v>
      </c>
      <c r="B67" s="1733"/>
      <c r="C67" s="1733"/>
      <c r="D67" s="1733"/>
      <c r="E67" s="1733"/>
      <c r="F67" s="1733"/>
      <c r="G67" s="695"/>
      <c r="H67" s="694"/>
    </row>
    <row r="68" spans="1:10" ht="17.25" customHeight="1">
      <c r="A68" s="1729" t="s">
        <v>148</v>
      </c>
      <c r="B68" s="1729"/>
      <c r="C68" s="1729"/>
      <c r="D68" s="1729"/>
      <c r="E68" s="692">
        <f>SUM(E69:E74)</f>
        <v>35</v>
      </c>
      <c r="F68" s="692" t="s">
        <v>140</v>
      </c>
      <c r="G68" s="696">
        <f>E68/25</f>
        <v>1.4</v>
      </c>
      <c r="H68" s="692" t="s">
        <v>139</v>
      </c>
    </row>
    <row r="69" spans="1:10" ht="17.25" customHeight="1">
      <c r="A69" s="687" t="s">
        <v>12</v>
      </c>
      <c r="B69" s="1730" t="s">
        <v>14</v>
      </c>
      <c r="C69" s="1730"/>
      <c r="D69" s="1730"/>
      <c r="E69" s="692">
        <f>G34</f>
        <v>12</v>
      </c>
      <c r="F69" s="692" t="s">
        <v>140</v>
      </c>
      <c r="G69" s="697"/>
      <c r="H69" s="698"/>
    </row>
    <row r="70" spans="1:10" ht="17.25" customHeight="1">
      <c r="A70" s="687"/>
      <c r="B70" s="1730" t="s">
        <v>147</v>
      </c>
      <c r="C70" s="1730"/>
      <c r="D70" s="1730"/>
      <c r="E70" s="692">
        <f>G45</f>
        <v>18</v>
      </c>
      <c r="F70" s="692" t="s">
        <v>140</v>
      </c>
      <c r="G70" s="697"/>
      <c r="H70" s="698"/>
    </row>
    <row r="71" spans="1:10" ht="17.25" customHeight="1">
      <c r="A71" s="687"/>
      <c r="B71" s="1730" t="s">
        <v>146</v>
      </c>
      <c r="C71" s="1730"/>
      <c r="D71" s="1730"/>
      <c r="E71" s="692">
        <v>2</v>
      </c>
      <c r="F71" s="692" t="s">
        <v>140</v>
      </c>
      <c r="G71" s="697"/>
      <c r="H71" s="698"/>
      <c r="I71" s="348"/>
      <c r="J71" s="348"/>
    </row>
    <row r="72" spans="1:10" ht="17.25" customHeight="1">
      <c r="A72" s="687"/>
      <c r="B72" s="1730" t="s">
        <v>145</v>
      </c>
      <c r="C72" s="1730"/>
      <c r="D72" s="1730"/>
      <c r="E72" s="692">
        <v>0</v>
      </c>
      <c r="F72" s="692" t="s">
        <v>140</v>
      </c>
      <c r="G72" s="697"/>
      <c r="H72" s="698"/>
    </row>
    <row r="73" spans="1:10" ht="17.25" customHeight="1">
      <c r="A73" s="687"/>
      <c r="B73" s="1730" t="s">
        <v>144</v>
      </c>
      <c r="C73" s="1730"/>
      <c r="D73" s="1730"/>
      <c r="E73" s="692">
        <v>0</v>
      </c>
      <c r="F73" s="692" t="s">
        <v>140</v>
      </c>
      <c r="G73" s="697"/>
      <c r="H73" s="698"/>
    </row>
    <row r="74" spans="1:10" ht="17.25" customHeight="1">
      <c r="A74" s="687"/>
      <c r="B74" s="1730" t="s">
        <v>143</v>
      </c>
      <c r="C74" s="1730"/>
      <c r="D74" s="1730"/>
      <c r="E74" s="692">
        <v>3</v>
      </c>
      <c r="F74" s="692" t="s">
        <v>140</v>
      </c>
      <c r="G74" s="697"/>
      <c r="H74" s="698"/>
    </row>
    <row r="75" spans="1:10" ht="30.75" customHeight="1">
      <c r="A75" s="1729" t="s">
        <v>142</v>
      </c>
      <c r="B75" s="1729"/>
      <c r="C75" s="1729"/>
      <c r="D75" s="1729"/>
      <c r="E75" s="692">
        <v>0</v>
      </c>
      <c r="F75" s="692" t="s">
        <v>140</v>
      </c>
      <c r="G75" s="696">
        <f>E75/25</f>
        <v>0</v>
      </c>
      <c r="H75" s="692" t="s">
        <v>139</v>
      </c>
    </row>
    <row r="76" spans="1:10" ht="17.25" customHeight="1">
      <c r="A76" s="1730" t="s">
        <v>141</v>
      </c>
      <c r="B76" s="1730"/>
      <c r="C76" s="1730"/>
      <c r="D76" s="1730"/>
      <c r="E76" s="692">
        <f>G76*25</f>
        <v>65</v>
      </c>
      <c r="F76" s="692" t="s">
        <v>140</v>
      </c>
      <c r="G76" s="696">
        <f>D6-G75-G68</f>
        <v>2.6</v>
      </c>
      <c r="H76" s="692" t="s">
        <v>139</v>
      </c>
    </row>
    <row r="77" spans="1:10" ht="9.75" customHeight="1">
      <c r="A77" s="347"/>
      <c r="B77" s="347"/>
      <c r="C77" s="347"/>
      <c r="D77" s="347"/>
      <c r="E77" s="347"/>
      <c r="F77" s="347"/>
      <c r="G77" s="347"/>
      <c r="H77" s="347"/>
    </row>
    <row r="78" spans="1:10">
      <c r="A78" s="347"/>
      <c r="B78" s="347"/>
      <c r="C78" s="347"/>
      <c r="D78" s="347"/>
      <c r="E78" s="347"/>
      <c r="F78" s="347"/>
      <c r="G78" s="347"/>
      <c r="H78" s="347"/>
    </row>
    <row r="79" spans="1:10">
      <c r="A79" s="347"/>
      <c r="B79" s="347"/>
      <c r="C79" s="347"/>
      <c r="D79" s="347"/>
      <c r="E79" s="347"/>
      <c r="F79" s="347"/>
      <c r="G79" s="347"/>
      <c r="H79" s="347"/>
    </row>
    <row r="80" spans="1:10">
      <c r="A80" s="347"/>
      <c r="B80" s="347"/>
      <c r="C80" s="347"/>
      <c r="D80" s="347"/>
      <c r="E80" s="347"/>
      <c r="F80" s="347"/>
      <c r="G80" s="347"/>
      <c r="H80" s="347"/>
    </row>
    <row r="81" spans="1:8">
      <c r="A81" s="347"/>
      <c r="B81" s="347"/>
      <c r="C81" s="347"/>
      <c r="D81" s="347"/>
      <c r="E81" s="347"/>
      <c r="F81" s="347"/>
      <c r="G81" s="347"/>
      <c r="H81" s="347"/>
    </row>
    <row r="82" spans="1:8">
      <c r="A82" s="347"/>
      <c r="B82" s="347"/>
      <c r="C82" s="347"/>
      <c r="D82" s="347"/>
      <c r="E82" s="347"/>
      <c r="F82" s="347"/>
      <c r="G82" s="347"/>
      <c r="H82" s="347"/>
    </row>
    <row r="83" spans="1:8">
      <c r="A83" s="347"/>
      <c r="B83" s="347"/>
      <c r="C83" s="347"/>
      <c r="D83" s="347"/>
      <c r="E83" s="347"/>
      <c r="F83" s="347"/>
      <c r="G83" s="347"/>
      <c r="H83" s="347"/>
    </row>
    <row r="84" spans="1:8">
      <c r="A84" s="347"/>
      <c r="B84" s="347"/>
      <c r="C84" s="347"/>
      <c r="D84" s="347"/>
      <c r="E84" s="347"/>
      <c r="F84" s="347"/>
      <c r="G84" s="347"/>
      <c r="H84" s="347"/>
    </row>
    <row r="85" spans="1:8">
      <c r="A85" s="347"/>
      <c r="B85" s="347"/>
      <c r="C85" s="347"/>
      <c r="D85" s="347"/>
      <c r="E85" s="347"/>
      <c r="F85" s="347"/>
      <c r="G85" s="347"/>
      <c r="H85" s="347"/>
    </row>
    <row r="86" spans="1:8">
      <c r="A86" s="347"/>
      <c r="B86" s="347"/>
      <c r="C86" s="347"/>
      <c r="D86" s="347"/>
      <c r="E86" s="347"/>
      <c r="F86" s="347"/>
      <c r="G86" s="347"/>
      <c r="H86" s="347"/>
    </row>
    <row r="87" spans="1:8">
      <c r="A87" s="347"/>
      <c r="B87" s="347"/>
      <c r="C87" s="347"/>
      <c r="D87" s="347"/>
      <c r="E87" s="347"/>
      <c r="F87" s="347"/>
      <c r="G87" s="347"/>
      <c r="H87" s="347"/>
    </row>
    <row r="88" spans="1:8">
      <c r="A88" s="347"/>
      <c r="B88" s="347"/>
      <c r="C88" s="347"/>
      <c r="D88" s="347"/>
      <c r="E88" s="347"/>
      <c r="F88" s="347"/>
      <c r="G88" s="347"/>
      <c r="H88" s="347"/>
    </row>
    <row r="89" spans="1:8">
      <c r="A89" s="347"/>
      <c r="B89" s="347"/>
      <c r="C89" s="347"/>
      <c r="D89" s="347"/>
      <c r="E89" s="347"/>
      <c r="F89" s="347"/>
      <c r="G89" s="347"/>
      <c r="H89" s="347"/>
    </row>
    <row r="90" spans="1:8">
      <c r="A90" s="347"/>
      <c r="B90" s="347"/>
      <c r="C90" s="347"/>
      <c r="D90" s="347"/>
      <c r="E90" s="347"/>
      <c r="F90" s="347"/>
      <c r="G90" s="347"/>
      <c r="H90" s="347"/>
    </row>
    <row r="91" spans="1:8">
      <c r="A91" s="347"/>
      <c r="B91" s="347"/>
      <c r="C91" s="347"/>
      <c r="D91" s="347"/>
      <c r="E91" s="347"/>
      <c r="F91" s="347"/>
      <c r="G91" s="347"/>
      <c r="H91" s="347"/>
    </row>
    <row r="92" spans="1:8">
      <c r="A92" s="347"/>
      <c r="B92" s="347"/>
      <c r="C92" s="347"/>
      <c r="D92" s="347"/>
      <c r="E92" s="347"/>
      <c r="F92" s="347"/>
      <c r="G92" s="347"/>
      <c r="H92" s="347"/>
    </row>
    <row r="93" spans="1:8">
      <c r="A93" s="347"/>
      <c r="B93" s="347"/>
      <c r="C93" s="347"/>
      <c r="D93" s="347"/>
      <c r="E93" s="347"/>
      <c r="F93" s="347"/>
      <c r="G93" s="347"/>
      <c r="H93" s="347"/>
    </row>
    <row r="94" spans="1:8">
      <c r="A94" s="347"/>
      <c r="B94" s="347"/>
      <c r="C94" s="347"/>
      <c r="D94" s="347"/>
      <c r="E94" s="347"/>
      <c r="F94" s="347"/>
      <c r="G94" s="347"/>
      <c r="H94" s="347"/>
    </row>
    <row r="95" spans="1:8">
      <c r="A95" s="347"/>
      <c r="B95" s="347"/>
      <c r="C95" s="347"/>
      <c r="D95" s="347"/>
      <c r="E95" s="347"/>
      <c r="F95" s="347"/>
      <c r="G95" s="347"/>
      <c r="H95" s="347"/>
    </row>
    <row r="96" spans="1:8">
      <c r="A96" s="347"/>
      <c r="B96" s="347"/>
      <c r="C96" s="347"/>
      <c r="D96" s="347"/>
      <c r="E96" s="347"/>
      <c r="F96" s="347"/>
      <c r="G96" s="347"/>
      <c r="H96" s="347"/>
    </row>
    <row r="97" spans="1:8">
      <c r="A97" s="347"/>
      <c r="B97" s="347"/>
      <c r="C97" s="347"/>
      <c r="D97" s="347"/>
      <c r="E97" s="347"/>
      <c r="F97" s="347"/>
      <c r="G97" s="347"/>
      <c r="H97" s="347"/>
    </row>
    <row r="98" spans="1:8">
      <c r="A98" s="347"/>
      <c r="B98" s="347"/>
      <c r="C98" s="347"/>
      <c r="D98" s="347"/>
      <c r="E98" s="347"/>
      <c r="F98" s="347"/>
      <c r="G98" s="347"/>
      <c r="H98" s="347"/>
    </row>
    <row r="99" spans="1:8">
      <c r="A99" s="347"/>
      <c r="B99" s="347"/>
      <c r="C99" s="347"/>
      <c r="D99" s="347"/>
      <c r="E99" s="347"/>
      <c r="F99" s="347"/>
      <c r="G99" s="347"/>
      <c r="H99" s="347"/>
    </row>
    <row r="100" spans="1:8">
      <c r="A100" s="347"/>
      <c r="B100" s="347"/>
      <c r="C100" s="347"/>
      <c r="D100" s="347"/>
      <c r="E100" s="347"/>
      <c r="F100" s="347"/>
      <c r="G100" s="347"/>
      <c r="H100" s="347"/>
    </row>
    <row r="101" spans="1:8">
      <c r="A101" s="347"/>
      <c r="B101" s="347"/>
      <c r="C101" s="347"/>
      <c r="D101" s="347"/>
      <c r="E101" s="347"/>
      <c r="F101" s="347"/>
      <c r="G101" s="347"/>
      <c r="H101" s="347"/>
    </row>
    <row r="102" spans="1:8">
      <c r="A102" s="347"/>
      <c r="B102" s="347"/>
      <c r="C102" s="347"/>
      <c r="D102" s="347"/>
      <c r="E102" s="347"/>
      <c r="F102" s="347"/>
      <c r="G102" s="347"/>
      <c r="H102" s="347"/>
    </row>
    <row r="103" spans="1:8">
      <c r="A103" s="347"/>
      <c r="B103" s="347"/>
      <c r="C103" s="347"/>
      <c r="D103" s="347"/>
      <c r="E103" s="347"/>
      <c r="F103" s="347"/>
      <c r="G103" s="347"/>
      <c r="H103" s="347"/>
    </row>
    <row r="104" spans="1:8">
      <c r="A104" s="347"/>
      <c r="B104" s="347"/>
      <c r="C104" s="347"/>
      <c r="D104" s="347"/>
      <c r="E104" s="347"/>
      <c r="F104" s="347"/>
      <c r="G104" s="347"/>
      <c r="H104" s="347"/>
    </row>
    <row r="105" spans="1:8">
      <c r="A105" s="347"/>
      <c r="B105" s="347"/>
      <c r="C105" s="347"/>
      <c r="D105" s="347"/>
      <c r="E105" s="347"/>
      <c r="F105" s="347"/>
      <c r="G105" s="347"/>
      <c r="H105" s="347"/>
    </row>
    <row r="106" spans="1:8">
      <c r="A106" s="347"/>
      <c r="B106" s="347"/>
      <c r="C106" s="347"/>
      <c r="D106" s="347"/>
      <c r="E106" s="347"/>
      <c r="F106" s="347"/>
      <c r="G106" s="347"/>
      <c r="H106" s="347"/>
    </row>
    <row r="107" spans="1:8">
      <c r="A107" s="347"/>
      <c r="B107" s="347"/>
      <c r="C107" s="347"/>
      <c r="D107" s="347"/>
      <c r="E107" s="347"/>
      <c r="F107" s="347"/>
      <c r="G107" s="347"/>
      <c r="H107" s="347"/>
    </row>
    <row r="108" spans="1:8">
      <c r="A108" s="347"/>
      <c r="B108" s="347"/>
      <c r="C108" s="347"/>
      <c r="D108" s="347"/>
      <c r="E108" s="347"/>
      <c r="F108" s="347"/>
      <c r="G108" s="347"/>
      <c r="H108" s="347"/>
    </row>
    <row r="109" spans="1:8">
      <c r="A109" s="347"/>
      <c r="B109" s="347"/>
      <c r="C109" s="347"/>
      <c r="D109" s="347"/>
      <c r="E109" s="347"/>
      <c r="F109" s="347"/>
      <c r="G109" s="347"/>
      <c r="H109" s="347"/>
    </row>
    <row r="110" spans="1:8">
      <c r="A110" s="347"/>
      <c r="B110" s="347"/>
      <c r="C110" s="347"/>
      <c r="D110" s="347"/>
      <c r="E110" s="347"/>
      <c r="F110" s="347"/>
      <c r="G110" s="347"/>
      <c r="H110" s="347"/>
    </row>
  </sheetData>
  <mergeCells count="80">
    <mergeCell ref="B72:D72"/>
    <mergeCell ref="B73:D73"/>
    <mergeCell ref="B74:D74"/>
    <mergeCell ref="A75:D75"/>
    <mergeCell ref="A76:D76"/>
    <mergeCell ref="A68:D68"/>
    <mergeCell ref="B69:D69"/>
    <mergeCell ref="B70:D70"/>
    <mergeCell ref="B71:D71"/>
    <mergeCell ref="A55:C55"/>
    <mergeCell ref="D55:H55"/>
    <mergeCell ref="A56:C56"/>
    <mergeCell ref="A59:B60"/>
    <mergeCell ref="C59:H59"/>
    <mergeCell ref="A61:B61"/>
    <mergeCell ref="C61:H61"/>
    <mergeCell ref="A64:F64"/>
    <mergeCell ref="A65:F65"/>
    <mergeCell ref="A67:F67"/>
    <mergeCell ref="C60:H60"/>
    <mergeCell ref="D56:H56"/>
    <mergeCell ref="A46:A54"/>
    <mergeCell ref="B46:H46"/>
    <mergeCell ref="B47:H47"/>
    <mergeCell ref="B48:H48"/>
    <mergeCell ref="B49:H49"/>
    <mergeCell ref="B50:H50"/>
    <mergeCell ref="B51:H51"/>
    <mergeCell ref="B52:H52"/>
    <mergeCell ref="B53:H53"/>
    <mergeCell ref="B54:H54"/>
    <mergeCell ref="A45:F45"/>
    <mergeCell ref="B31:F31"/>
    <mergeCell ref="A34:F34"/>
    <mergeCell ref="A35:A42"/>
    <mergeCell ref="B35:H35"/>
    <mergeCell ref="B36:H36"/>
    <mergeCell ref="B42:H42"/>
    <mergeCell ref="A43:C43"/>
    <mergeCell ref="D43:H43"/>
    <mergeCell ref="A44:C44"/>
    <mergeCell ref="B37:H37"/>
    <mergeCell ref="B38:H38"/>
    <mergeCell ref="B39:H39"/>
    <mergeCell ref="B40:H40"/>
    <mergeCell ref="B41:H41"/>
    <mergeCell ref="D44:H44"/>
    <mergeCell ref="A27:H27"/>
    <mergeCell ref="B28:F28"/>
    <mergeCell ref="B29:F29"/>
    <mergeCell ref="A30:H30"/>
    <mergeCell ref="A19:B19"/>
    <mergeCell ref="A21:D21"/>
    <mergeCell ref="A22:A23"/>
    <mergeCell ref="B22:F23"/>
    <mergeCell ref="G22:H22"/>
    <mergeCell ref="A24:H24"/>
    <mergeCell ref="B25:F25"/>
    <mergeCell ref="B26:F26"/>
    <mergeCell ref="A2:H2"/>
    <mergeCell ref="A6:C6"/>
    <mergeCell ref="A7:C7"/>
    <mergeCell ref="A8:C8"/>
    <mergeCell ref="A9:C9"/>
    <mergeCell ref="D9:H9"/>
    <mergeCell ref="D7:H7"/>
    <mergeCell ref="D6:H6"/>
    <mergeCell ref="D8:H8"/>
    <mergeCell ref="A12:H12"/>
    <mergeCell ref="A11:H11"/>
    <mergeCell ref="A13:D13"/>
    <mergeCell ref="E13:H13"/>
    <mergeCell ref="C19:H19"/>
    <mergeCell ref="A15:D15"/>
    <mergeCell ref="E15:H15"/>
    <mergeCell ref="A16:D16"/>
    <mergeCell ref="E16:H16"/>
    <mergeCell ref="A18:H18"/>
    <mergeCell ref="A14:D14"/>
    <mergeCell ref="E14:H14"/>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Normal="100" zoomScaleSheetLayoutView="124"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91</v>
      </c>
      <c r="B5" s="993"/>
      <c r="C5" s="993"/>
      <c r="D5" s="993"/>
      <c r="E5" s="993"/>
      <c r="F5" s="993"/>
      <c r="G5" s="993"/>
      <c r="H5" s="993"/>
    </row>
    <row r="6" spans="1:8" s="423" customFormat="1" ht="17.850000000000001" customHeight="1">
      <c r="A6" s="890" t="s">
        <v>10</v>
      </c>
      <c r="B6" s="1191"/>
      <c r="C6" s="1191"/>
      <c r="D6" s="1191">
        <v>4</v>
      </c>
      <c r="E6" s="1191"/>
      <c r="F6" s="1191"/>
      <c r="G6" s="1191"/>
      <c r="H6" s="1182"/>
    </row>
    <row r="7" spans="1:8" s="423" customFormat="1" ht="17.850000000000001" customHeight="1">
      <c r="A7" s="890" t="s">
        <v>9</v>
      </c>
      <c r="B7" s="1191"/>
      <c r="C7" s="1191"/>
      <c r="D7" s="928" t="s">
        <v>1620</v>
      </c>
      <c r="E7" s="892"/>
      <c r="F7" s="892"/>
      <c r="G7" s="892"/>
      <c r="H7" s="892"/>
    </row>
    <row r="8" spans="1:8" s="423" customFormat="1" ht="17.850000000000001" customHeight="1">
      <c r="A8" s="890" t="s">
        <v>13</v>
      </c>
      <c r="B8" s="1191"/>
      <c r="C8" s="1191"/>
      <c r="D8" s="1195" t="s">
        <v>190</v>
      </c>
      <c r="E8" s="1195"/>
      <c r="F8" s="1195"/>
      <c r="G8" s="1195"/>
      <c r="H8" s="1196"/>
    </row>
    <row r="9" spans="1:8" s="423" customFormat="1" ht="17.850000000000001" customHeight="1">
      <c r="A9" s="890" t="s">
        <v>189</v>
      </c>
      <c r="B9" s="1191"/>
      <c r="C9" s="1191"/>
      <c r="D9" s="1195" t="s">
        <v>2011</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1901</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8.1" customHeight="1">
      <c r="A19" s="892" t="s">
        <v>178</v>
      </c>
      <c r="B19" s="1108"/>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1220" t="s">
        <v>175</v>
      </c>
      <c r="B22" s="934" t="s">
        <v>174</v>
      </c>
      <c r="C22" s="934"/>
      <c r="D22" s="934"/>
      <c r="E22" s="934"/>
      <c r="F22" s="934"/>
      <c r="G22" s="934" t="s">
        <v>173</v>
      </c>
      <c r="H22" s="935"/>
    </row>
    <row r="23" spans="1:8" s="423" customFormat="1" ht="35.25" customHeight="1">
      <c r="A23" s="1221"/>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29.25" customHeight="1">
      <c r="A25" s="567" t="s">
        <v>2010</v>
      </c>
      <c r="B25" s="928" t="s">
        <v>2009</v>
      </c>
      <c r="C25" s="892"/>
      <c r="D25" s="892"/>
      <c r="E25" s="892"/>
      <c r="F25" s="1108"/>
      <c r="G25" s="501" t="s">
        <v>559</v>
      </c>
      <c r="H25" s="431" t="s">
        <v>162</v>
      </c>
    </row>
    <row r="26" spans="1:8" s="423" customFormat="1" ht="29.25" customHeight="1">
      <c r="A26" s="567" t="s">
        <v>2008</v>
      </c>
      <c r="B26" s="928" t="s">
        <v>2007</v>
      </c>
      <c r="C26" s="892"/>
      <c r="D26" s="892"/>
      <c r="E26" s="892"/>
      <c r="F26" s="1108"/>
      <c r="G26" s="501" t="s">
        <v>327</v>
      </c>
      <c r="H26" s="431" t="s">
        <v>162</v>
      </c>
    </row>
    <row r="27" spans="1:8" s="423" customFormat="1" ht="43.5" customHeight="1">
      <c r="A27" s="567" t="s">
        <v>2006</v>
      </c>
      <c r="B27" s="928" t="s">
        <v>2005</v>
      </c>
      <c r="C27" s="892"/>
      <c r="D27" s="892"/>
      <c r="E27" s="892"/>
      <c r="F27" s="1108"/>
      <c r="G27" s="501" t="s">
        <v>580</v>
      </c>
      <c r="H27" s="431" t="s">
        <v>162</v>
      </c>
    </row>
    <row r="28" spans="1:8" s="423" customFormat="1" ht="17.850000000000001" customHeight="1">
      <c r="A28" s="977" t="s">
        <v>167</v>
      </c>
      <c r="B28" s="934"/>
      <c r="C28" s="934"/>
      <c r="D28" s="934"/>
      <c r="E28" s="934"/>
      <c r="F28" s="934"/>
      <c r="G28" s="934"/>
      <c r="H28" s="935"/>
    </row>
    <row r="29" spans="1:8" s="423" customFormat="1" ht="38.25" customHeight="1">
      <c r="A29" s="567" t="s">
        <v>2004</v>
      </c>
      <c r="B29" s="928" t="s">
        <v>2003</v>
      </c>
      <c r="C29" s="892"/>
      <c r="D29" s="892"/>
      <c r="E29" s="892"/>
      <c r="F29" s="1108"/>
      <c r="G29" s="501" t="s">
        <v>476</v>
      </c>
      <c r="H29" s="431" t="s">
        <v>162</v>
      </c>
    </row>
    <row r="30" spans="1:8" s="423" customFormat="1" ht="20.25" customHeight="1">
      <c r="A30" s="567" t="s">
        <v>2002</v>
      </c>
      <c r="B30" s="932" t="s">
        <v>2832</v>
      </c>
      <c r="C30" s="932"/>
      <c r="D30" s="932"/>
      <c r="E30" s="932"/>
      <c r="F30" s="932"/>
      <c r="G30" s="501" t="s">
        <v>475</v>
      </c>
      <c r="H30" s="431" t="s">
        <v>162</v>
      </c>
    </row>
    <row r="31" spans="1:8" s="423" customFormat="1" ht="24.75" customHeight="1">
      <c r="A31" s="567" t="s">
        <v>2001</v>
      </c>
      <c r="B31" s="932" t="s">
        <v>2000</v>
      </c>
      <c r="C31" s="932"/>
      <c r="D31" s="932"/>
      <c r="E31" s="932"/>
      <c r="F31" s="932"/>
      <c r="G31" s="501" t="s">
        <v>229</v>
      </c>
      <c r="H31" s="431" t="s">
        <v>162</v>
      </c>
    </row>
    <row r="32" spans="1:8" s="423" customFormat="1" ht="17.850000000000001" customHeight="1">
      <c r="A32" s="977" t="s">
        <v>163</v>
      </c>
      <c r="B32" s="934"/>
      <c r="C32" s="934"/>
      <c r="D32" s="934"/>
      <c r="E32" s="934"/>
      <c r="F32" s="934"/>
      <c r="G32" s="934"/>
      <c r="H32" s="935"/>
    </row>
    <row r="33" spans="1:8" s="423" customFormat="1" ht="39.6" customHeight="1">
      <c r="A33" s="567" t="s">
        <v>1999</v>
      </c>
      <c r="B33" s="932" t="s">
        <v>2833</v>
      </c>
      <c r="C33" s="932"/>
      <c r="D33" s="932"/>
      <c r="E33" s="932"/>
      <c r="F33" s="932"/>
      <c r="G33" s="436" t="s">
        <v>265</v>
      </c>
      <c r="H33" s="431" t="s">
        <v>162</v>
      </c>
    </row>
    <row r="34" spans="1:8" ht="10.199999999999999" customHeight="1">
      <c r="A34" s="299"/>
      <c r="B34" s="299"/>
      <c r="C34" s="299"/>
      <c r="D34" s="299"/>
      <c r="E34" s="299"/>
      <c r="F34" s="299"/>
      <c r="G34" s="299"/>
      <c r="H34" s="299"/>
    </row>
    <row r="35" spans="1:8" ht="15" customHeight="1">
      <c r="A35" s="300" t="s">
        <v>161</v>
      </c>
      <c r="B35" s="299"/>
      <c r="C35" s="299"/>
      <c r="D35" s="299"/>
      <c r="E35" s="299"/>
      <c r="F35" s="299"/>
      <c r="G35" s="299"/>
      <c r="H35" s="299"/>
    </row>
    <row r="36" spans="1:8" s="298" customFormat="1" ht="17.7" customHeight="1">
      <c r="A36" s="1414" t="s">
        <v>160</v>
      </c>
      <c r="B36" s="1414"/>
      <c r="C36" s="1414"/>
      <c r="D36" s="1414"/>
      <c r="E36" s="1414"/>
      <c r="F36" s="1414"/>
      <c r="G36" s="632">
        <v>9</v>
      </c>
      <c r="H36" s="539" t="s">
        <v>140</v>
      </c>
    </row>
    <row r="37" spans="1:8" ht="18.75" customHeight="1">
      <c r="A37" s="1415" t="s">
        <v>158</v>
      </c>
      <c r="B37" s="1466" t="s">
        <v>1998</v>
      </c>
      <c r="C37" s="1466"/>
      <c r="D37" s="1466"/>
      <c r="E37" s="1466"/>
      <c r="F37" s="1466"/>
      <c r="G37" s="1466"/>
      <c r="H37" s="1417"/>
    </row>
    <row r="38" spans="1:8" ht="20.25" customHeight="1">
      <c r="A38" s="1416"/>
      <c r="B38" s="1466" t="s">
        <v>1997</v>
      </c>
      <c r="C38" s="1466"/>
      <c r="D38" s="1466"/>
      <c r="E38" s="1466"/>
      <c r="F38" s="1466"/>
      <c r="G38" s="1466"/>
      <c r="H38" s="1417"/>
    </row>
    <row r="39" spans="1:8" ht="19.5" customHeight="1">
      <c r="A39" s="1416"/>
      <c r="B39" s="1466" t="s">
        <v>1996</v>
      </c>
      <c r="C39" s="1466"/>
      <c r="D39" s="1466"/>
      <c r="E39" s="1466"/>
      <c r="F39" s="1466"/>
      <c r="G39" s="1466"/>
      <c r="H39" s="1417"/>
    </row>
    <row r="40" spans="1:8" ht="21.75" customHeight="1">
      <c r="A40" s="1416"/>
      <c r="B40" s="1466" t="s">
        <v>1995</v>
      </c>
      <c r="C40" s="1466"/>
      <c r="D40" s="1466"/>
      <c r="E40" s="1466"/>
      <c r="F40" s="1466"/>
      <c r="G40" s="1466"/>
      <c r="H40" s="1417"/>
    </row>
    <row r="41" spans="1:8" ht="21" customHeight="1">
      <c r="A41" s="1416"/>
      <c r="B41" s="1466" t="s">
        <v>1994</v>
      </c>
      <c r="C41" s="1466"/>
      <c r="D41" s="1466"/>
      <c r="E41" s="1466"/>
      <c r="F41" s="1466"/>
      <c r="G41" s="1466"/>
      <c r="H41" s="1417"/>
    </row>
    <row r="42" spans="1:8" ht="21.75" customHeight="1">
      <c r="A42" s="1416"/>
      <c r="B42" s="1417" t="s">
        <v>1993</v>
      </c>
      <c r="C42" s="1418"/>
      <c r="D42" s="1418"/>
      <c r="E42" s="1418"/>
      <c r="F42" s="1418"/>
      <c r="G42" s="1418"/>
      <c r="H42" s="1418"/>
    </row>
    <row r="43" spans="1:8" ht="21" customHeight="1">
      <c r="A43" s="1416"/>
      <c r="B43" s="1466" t="s">
        <v>1992</v>
      </c>
      <c r="C43" s="1466"/>
      <c r="D43" s="1466"/>
      <c r="E43" s="1466"/>
      <c r="F43" s="1466"/>
      <c r="G43" s="1466"/>
      <c r="H43" s="1417"/>
    </row>
    <row r="44" spans="1:8" ht="21" customHeight="1">
      <c r="A44" s="1427"/>
      <c r="B44" s="1466" t="s">
        <v>1991</v>
      </c>
      <c r="C44" s="1466"/>
      <c r="D44" s="1466"/>
      <c r="E44" s="1466"/>
      <c r="F44" s="1466"/>
      <c r="G44" s="1466"/>
      <c r="H44" s="1417"/>
    </row>
    <row r="45" spans="1:8">
      <c r="A45" s="1419" t="s">
        <v>157</v>
      </c>
      <c r="B45" s="1420"/>
      <c r="C45" s="1420"/>
      <c r="D45" s="1420" t="s">
        <v>1990</v>
      </c>
      <c r="E45" s="1420"/>
      <c r="F45" s="1420"/>
      <c r="G45" s="1420"/>
      <c r="H45" s="1478"/>
    </row>
    <row r="46" spans="1:8" ht="52.5" customHeight="1">
      <c r="A46" s="1423" t="s">
        <v>156</v>
      </c>
      <c r="B46" s="1424"/>
      <c r="C46" s="1424"/>
      <c r="D46" s="1417" t="s">
        <v>1989</v>
      </c>
      <c r="E46" s="1418"/>
      <c r="F46" s="1418"/>
      <c r="G46" s="1418"/>
      <c r="H46" s="1418"/>
    </row>
    <row r="47" spans="1:8" ht="15.75" customHeight="1">
      <c r="A47" s="539"/>
      <c r="B47" s="539"/>
      <c r="C47" s="539"/>
      <c r="D47" s="539"/>
      <c r="E47" s="539"/>
      <c r="F47" s="539"/>
      <c r="G47" s="632"/>
      <c r="H47" s="539"/>
    </row>
    <row r="48" spans="1:8" s="298" customFormat="1" ht="17.7" customHeight="1">
      <c r="A48" s="1414" t="s">
        <v>213</v>
      </c>
      <c r="B48" s="1414"/>
      <c r="C48" s="1414"/>
      <c r="D48" s="1414"/>
      <c r="E48" s="1414"/>
      <c r="F48" s="1414"/>
      <c r="G48" s="632">
        <v>21</v>
      </c>
      <c r="H48" s="539" t="s">
        <v>140</v>
      </c>
    </row>
    <row r="49" spans="1:8" ht="17.25" customHeight="1">
      <c r="A49" s="1415" t="s">
        <v>158</v>
      </c>
      <c r="B49" s="1417" t="s">
        <v>1988</v>
      </c>
      <c r="C49" s="1418"/>
      <c r="D49" s="1418"/>
      <c r="E49" s="1418"/>
      <c r="F49" s="1418"/>
      <c r="G49" s="1418"/>
      <c r="H49" s="1418"/>
    </row>
    <row r="50" spans="1:8" ht="17.25" customHeight="1">
      <c r="A50" s="1416"/>
      <c r="B50" s="1417" t="s">
        <v>1987</v>
      </c>
      <c r="C50" s="1418"/>
      <c r="D50" s="1418"/>
      <c r="E50" s="1418"/>
      <c r="F50" s="1418"/>
      <c r="G50" s="1418"/>
      <c r="H50" s="1418"/>
    </row>
    <row r="51" spans="1:8" ht="17.25" customHeight="1">
      <c r="A51" s="1416"/>
      <c r="B51" s="1417" t="s">
        <v>1986</v>
      </c>
      <c r="C51" s="1418"/>
      <c r="D51" s="1418"/>
      <c r="E51" s="1418"/>
      <c r="F51" s="1418"/>
      <c r="G51" s="1418"/>
      <c r="H51" s="1418"/>
    </row>
    <row r="52" spans="1:8" ht="17.25" customHeight="1">
      <c r="A52" s="1416"/>
      <c r="B52" s="1417" t="s">
        <v>1985</v>
      </c>
      <c r="C52" s="1418"/>
      <c r="D52" s="1418"/>
      <c r="E52" s="1418"/>
      <c r="F52" s="1418"/>
      <c r="G52" s="1418"/>
      <c r="H52" s="1418"/>
    </row>
    <row r="53" spans="1:8" ht="17.25" customHeight="1">
      <c r="A53" s="1416"/>
      <c r="B53" s="1417" t="s">
        <v>1984</v>
      </c>
      <c r="C53" s="1418"/>
      <c r="D53" s="1418"/>
      <c r="E53" s="1418"/>
      <c r="F53" s="1418"/>
      <c r="G53" s="1418"/>
      <c r="H53" s="1418"/>
    </row>
    <row r="54" spans="1:8" ht="17.25" customHeight="1">
      <c r="A54" s="1416"/>
      <c r="B54" s="1417" t="s">
        <v>1983</v>
      </c>
      <c r="C54" s="1418"/>
      <c r="D54" s="1418"/>
      <c r="E54" s="1418"/>
      <c r="F54" s="1418"/>
      <c r="G54" s="1418"/>
      <c r="H54" s="1418"/>
    </row>
    <row r="55" spans="1:8" ht="33.75" customHeight="1">
      <c r="A55" s="1416"/>
      <c r="B55" s="1417" t="s">
        <v>1982</v>
      </c>
      <c r="C55" s="1418"/>
      <c r="D55" s="1418"/>
      <c r="E55" s="1418"/>
      <c r="F55" s="1418"/>
      <c r="G55" s="1418"/>
      <c r="H55" s="1418"/>
    </row>
    <row r="56" spans="1:8" ht="22.95" customHeight="1">
      <c r="A56" s="1416"/>
      <c r="B56" s="1417" t="s">
        <v>1981</v>
      </c>
      <c r="C56" s="1418"/>
      <c r="D56" s="1418"/>
      <c r="E56" s="1418"/>
      <c r="F56" s="1418"/>
      <c r="G56" s="1418"/>
      <c r="H56" s="1418"/>
    </row>
    <row r="57" spans="1:8" ht="17.25" customHeight="1">
      <c r="A57" s="1416"/>
      <c r="B57" s="1417" t="s">
        <v>1980</v>
      </c>
      <c r="C57" s="1418"/>
      <c r="D57" s="1418"/>
      <c r="E57" s="1418"/>
      <c r="F57" s="1418"/>
      <c r="G57" s="1418"/>
      <c r="H57" s="1418"/>
    </row>
    <row r="58" spans="1:8" ht="35.25" customHeight="1">
      <c r="A58" s="1416"/>
      <c r="B58" s="1417" t="s">
        <v>1979</v>
      </c>
      <c r="C58" s="1418"/>
      <c r="D58" s="1418"/>
      <c r="E58" s="1418"/>
      <c r="F58" s="1418"/>
      <c r="G58" s="1418"/>
      <c r="H58" s="1418"/>
    </row>
    <row r="59" spans="1:8" ht="36" customHeight="1">
      <c r="A59" s="1416"/>
      <c r="B59" s="1417" t="s">
        <v>1978</v>
      </c>
      <c r="C59" s="1418"/>
      <c r="D59" s="1418"/>
      <c r="E59" s="1418"/>
      <c r="F59" s="1418"/>
      <c r="G59" s="1418"/>
      <c r="H59" s="1418"/>
    </row>
    <row r="60" spans="1:8" ht="35.25" customHeight="1">
      <c r="A60" s="1416"/>
      <c r="B60" s="1417" t="s">
        <v>1977</v>
      </c>
      <c r="C60" s="1418"/>
      <c r="D60" s="1418"/>
      <c r="E60" s="1418"/>
      <c r="F60" s="1418"/>
      <c r="G60" s="1418"/>
      <c r="H60" s="1418"/>
    </row>
    <row r="61" spans="1:8" ht="33.75" customHeight="1">
      <c r="A61" s="1427"/>
      <c r="B61" s="1417" t="s">
        <v>1976</v>
      </c>
      <c r="C61" s="1418"/>
      <c r="D61" s="1418"/>
      <c r="E61" s="1418"/>
      <c r="F61" s="1418"/>
      <c r="G61" s="1418"/>
      <c r="H61" s="1418"/>
    </row>
    <row r="62" spans="1:8">
      <c r="A62" s="1419" t="s">
        <v>157</v>
      </c>
      <c r="B62" s="1420"/>
      <c r="C62" s="1420"/>
      <c r="D62" s="1420" t="s">
        <v>1975</v>
      </c>
      <c r="E62" s="1420"/>
      <c r="F62" s="1420"/>
      <c r="G62" s="1420"/>
      <c r="H62" s="1478"/>
    </row>
    <row r="63" spans="1:8" ht="48" customHeight="1">
      <c r="A63" s="1423" t="s">
        <v>156</v>
      </c>
      <c r="B63" s="1424"/>
      <c r="C63" s="1424"/>
      <c r="D63" s="1424" t="s">
        <v>2995</v>
      </c>
      <c r="E63" s="1424"/>
      <c r="F63" s="1424"/>
      <c r="G63" s="1424"/>
      <c r="H63" s="1428"/>
    </row>
    <row r="64" spans="1:8" ht="13.5" customHeight="1">
      <c r="A64" s="303"/>
      <c r="B64" s="303"/>
      <c r="C64" s="303"/>
      <c r="D64" s="303"/>
      <c r="E64" s="303"/>
      <c r="F64" s="303"/>
      <c r="G64" s="303"/>
      <c r="H64" s="303"/>
    </row>
    <row r="65" spans="1:8" ht="24" customHeight="1">
      <c r="A65" s="300" t="s">
        <v>155</v>
      </c>
      <c r="B65" s="299"/>
      <c r="C65" s="299"/>
      <c r="D65" s="299"/>
      <c r="E65" s="299"/>
      <c r="F65" s="299"/>
      <c r="G65" s="299"/>
      <c r="H65" s="299"/>
    </row>
    <row r="66" spans="1:8" ht="34.5" customHeight="1">
      <c r="A66" s="1429" t="s">
        <v>154</v>
      </c>
      <c r="B66" s="1431"/>
      <c r="C66" s="1466" t="s">
        <v>1974</v>
      </c>
      <c r="D66" s="1466"/>
      <c r="E66" s="1466"/>
      <c r="F66" s="1466"/>
      <c r="G66" s="1466"/>
      <c r="H66" s="1417"/>
    </row>
    <row r="67" spans="1:8" ht="36" customHeight="1">
      <c r="A67" s="1429"/>
      <c r="B67" s="1431"/>
      <c r="C67" s="1466" t="s">
        <v>1973</v>
      </c>
      <c r="D67" s="1466"/>
      <c r="E67" s="1466"/>
      <c r="F67" s="1466"/>
      <c r="G67" s="1466"/>
      <c r="H67" s="1417"/>
    </row>
    <row r="68" spans="1:8" ht="38.25" customHeight="1">
      <c r="A68" s="1429"/>
      <c r="B68" s="1431"/>
      <c r="C68" s="1466" t="s">
        <v>1972</v>
      </c>
      <c r="D68" s="1466"/>
      <c r="E68" s="1466"/>
      <c r="F68" s="1466"/>
      <c r="G68" s="1466"/>
      <c r="H68" s="1417"/>
    </row>
    <row r="69" spans="1:8" ht="42" customHeight="1">
      <c r="A69" s="1436" t="s">
        <v>153</v>
      </c>
      <c r="B69" s="1437"/>
      <c r="C69" s="1466" t="s">
        <v>1971</v>
      </c>
      <c r="D69" s="1466"/>
      <c r="E69" s="1466"/>
      <c r="F69" s="1466"/>
      <c r="G69" s="1466"/>
      <c r="H69" s="1417"/>
    </row>
    <row r="70" spans="1:8" ht="38.25" customHeight="1">
      <c r="A70" s="1438"/>
      <c r="B70" s="1439"/>
      <c r="C70" s="1466" t="s">
        <v>1970</v>
      </c>
      <c r="D70" s="1466"/>
      <c r="E70" s="1466"/>
      <c r="F70" s="1466"/>
      <c r="G70" s="1466"/>
      <c r="H70" s="1417"/>
    </row>
    <row r="71" spans="1:8" ht="10.199999999999999" customHeight="1">
      <c r="A71" s="299"/>
      <c r="B71" s="299"/>
      <c r="C71" s="299"/>
      <c r="D71" s="299"/>
      <c r="E71" s="299"/>
      <c r="F71" s="299"/>
      <c r="G71" s="299"/>
      <c r="H71" s="299"/>
    </row>
    <row r="72" spans="1:8" ht="15" customHeight="1">
      <c r="A72" s="300" t="s">
        <v>152</v>
      </c>
      <c r="B72" s="300"/>
      <c r="C72" s="300"/>
      <c r="D72" s="300"/>
      <c r="E72" s="300"/>
      <c r="F72" s="300"/>
      <c r="G72" s="299"/>
      <c r="H72" s="299"/>
    </row>
    <row r="73" spans="1:8" ht="16.2">
      <c r="A73" s="1429" t="s">
        <v>151</v>
      </c>
      <c r="B73" s="1429"/>
      <c r="C73" s="1429"/>
      <c r="D73" s="1429"/>
      <c r="E73" s="1429"/>
      <c r="F73" s="1429"/>
      <c r="G73" s="297">
        <v>4</v>
      </c>
      <c r="H73" s="291" t="s">
        <v>139</v>
      </c>
    </row>
    <row r="74" spans="1:8" ht="16.2">
      <c r="A74" s="1429" t="s">
        <v>150</v>
      </c>
      <c r="B74" s="1429"/>
      <c r="C74" s="1429"/>
      <c r="D74" s="1429"/>
      <c r="E74" s="1429"/>
      <c r="F74" s="1429"/>
      <c r="G74" s="297">
        <v>0</v>
      </c>
      <c r="H74" s="291" t="s">
        <v>139</v>
      </c>
    </row>
    <row r="75" spans="1:8">
      <c r="A75" s="538"/>
      <c r="B75" s="538"/>
      <c r="C75" s="538"/>
      <c r="D75" s="538"/>
      <c r="E75" s="538"/>
      <c r="F75" s="538"/>
      <c r="G75" s="295"/>
      <c r="H75" s="291"/>
    </row>
    <row r="76" spans="1:8">
      <c r="A76" s="1430" t="s">
        <v>149</v>
      </c>
      <c r="B76" s="1430"/>
      <c r="C76" s="1430"/>
      <c r="D76" s="1430"/>
      <c r="E76" s="1430"/>
      <c r="F76" s="1430"/>
      <c r="G76" s="296"/>
      <c r="H76" s="295"/>
    </row>
    <row r="77" spans="1:8" ht="17.7" customHeight="1">
      <c r="A77" s="1418" t="s">
        <v>148</v>
      </c>
      <c r="B77" s="1418"/>
      <c r="C77" s="1418"/>
      <c r="D77" s="1418"/>
      <c r="E77" s="291">
        <f>SUM(E78:E83)</f>
        <v>36</v>
      </c>
      <c r="F77" s="291" t="s">
        <v>140</v>
      </c>
      <c r="G77" s="292">
        <f>E77/25</f>
        <v>1.44</v>
      </c>
      <c r="H77" s="291" t="s">
        <v>139</v>
      </c>
    </row>
    <row r="78" spans="1:8" ht="17.7" customHeight="1">
      <c r="A78" s="299" t="s">
        <v>12</v>
      </c>
      <c r="B78" s="1429" t="s">
        <v>14</v>
      </c>
      <c r="C78" s="1429"/>
      <c r="D78" s="1429"/>
      <c r="E78" s="291">
        <v>9</v>
      </c>
      <c r="F78" s="291" t="s">
        <v>140</v>
      </c>
      <c r="G78" s="303"/>
      <c r="H78" s="337"/>
    </row>
    <row r="79" spans="1:8" ht="17.7" customHeight="1">
      <c r="A79" s="299"/>
      <c r="B79" s="1429" t="s">
        <v>147</v>
      </c>
      <c r="C79" s="1429"/>
      <c r="D79" s="1429"/>
      <c r="E79" s="291">
        <v>21</v>
      </c>
      <c r="F79" s="291" t="s">
        <v>140</v>
      </c>
      <c r="G79" s="303"/>
      <c r="H79" s="337"/>
    </row>
    <row r="80" spans="1:8" ht="17.7" customHeight="1">
      <c r="A80" s="299"/>
      <c r="B80" s="1429" t="s">
        <v>146</v>
      </c>
      <c r="C80" s="1429"/>
      <c r="D80" s="1429"/>
      <c r="E80" s="291">
        <v>3</v>
      </c>
      <c r="F80" s="291" t="s">
        <v>140</v>
      </c>
      <c r="G80" s="303"/>
      <c r="H80" s="337"/>
    </row>
    <row r="81" spans="1:8" ht="17.7" customHeight="1">
      <c r="A81" s="299"/>
      <c r="B81" s="1429" t="s">
        <v>145</v>
      </c>
      <c r="C81" s="1429"/>
      <c r="D81" s="1429"/>
      <c r="E81" s="291">
        <v>0</v>
      </c>
      <c r="F81" s="291" t="s">
        <v>140</v>
      </c>
      <c r="G81" s="303"/>
      <c r="H81" s="337"/>
    </row>
    <row r="82" spans="1:8" ht="17.7" customHeight="1">
      <c r="A82" s="299"/>
      <c r="B82" s="1429" t="s">
        <v>144</v>
      </c>
      <c r="C82" s="1429"/>
      <c r="D82" s="1429"/>
      <c r="E82" s="291">
        <v>0</v>
      </c>
      <c r="F82" s="291" t="s">
        <v>140</v>
      </c>
      <c r="G82" s="303"/>
      <c r="H82" s="337"/>
    </row>
    <row r="83" spans="1:8" ht="17.7" customHeight="1">
      <c r="A83" s="299"/>
      <c r="B83" s="1429" t="s">
        <v>143</v>
      </c>
      <c r="C83" s="1429"/>
      <c r="D83" s="1429"/>
      <c r="E83" s="291">
        <v>3</v>
      </c>
      <c r="F83" s="291" t="s">
        <v>140</v>
      </c>
      <c r="G83" s="303"/>
      <c r="H83" s="337"/>
    </row>
    <row r="84" spans="1:8" ht="31.2" customHeight="1">
      <c r="A84" s="1418" t="s">
        <v>142</v>
      </c>
      <c r="B84" s="1418"/>
      <c r="C84" s="1418"/>
      <c r="D84" s="1418"/>
      <c r="E84" s="291">
        <v>0</v>
      </c>
      <c r="F84" s="291" t="s">
        <v>140</v>
      </c>
      <c r="G84" s="292">
        <v>0</v>
      </c>
      <c r="H84" s="291" t="s">
        <v>139</v>
      </c>
    </row>
    <row r="85" spans="1:8" ht="17.7" customHeight="1">
      <c r="A85" s="1429" t="s">
        <v>141</v>
      </c>
      <c r="B85" s="1429"/>
      <c r="C85" s="1429"/>
      <c r="D85" s="1429"/>
      <c r="E85" s="291">
        <f>G85*25</f>
        <v>64</v>
      </c>
      <c r="F85" s="291" t="s">
        <v>140</v>
      </c>
      <c r="G85" s="292">
        <f>D6-G84-G77</f>
        <v>2.56</v>
      </c>
      <c r="H85" s="291" t="s">
        <v>139</v>
      </c>
    </row>
    <row r="86" spans="1:8" ht="10.199999999999999" customHeight="1"/>
    <row r="89" spans="1:8">
      <c r="A89" s="290" t="s">
        <v>138</v>
      </c>
    </row>
    <row r="90" spans="1:8" ht="16.2">
      <c r="A90" s="1410" t="s">
        <v>137</v>
      </c>
      <c r="B90" s="1410"/>
      <c r="C90" s="1410"/>
      <c r="D90" s="1410"/>
      <c r="E90" s="1410"/>
      <c r="F90" s="1410"/>
      <c r="G90" s="1410"/>
      <c r="H90" s="1410"/>
    </row>
    <row r="91" spans="1:8">
      <c r="A91" s="290" t="s">
        <v>136</v>
      </c>
    </row>
    <row r="93" spans="1:8">
      <c r="A93" s="1411" t="s">
        <v>135</v>
      </c>
      <c r="B93" s="1411"/>
      <c r="C93" s="1411"/>
      <c r="D93" s="1411"/>
      <c r="E93" s="1411"/>
      <c r="F93" s="1411"/>
      <c r="G93" s="1411"/>
      <c r="H93" s="1411"/>
    </row>
    <row r="94" spans="1:8">
      <c r="A94" s="1411"/>
      <c r="B94" s="1411"/>
      <c r="C94" s="1411"/>
      <c r="D94" s="1411"/>
      <c r="E94" s="1411"/>
      <c r="F94" s="1411"/>
      <c r="G94" s="1411"/>
      <c r="H94" s="1411"/>
    </row>
    <row r="95" spans="1:8">
      <c r="A95" s="1411"/>
      <c r="B95" s="1411"/>
      <c r="C95" s="1411"/>
      <c r="D95" s="1411"/>
      <c r="E95" s="1411"/>
      <c r="F95" s="1411"/>
      <c r="G95" s="1411"/>
      <c r="H95" s="1411"/>
    </row>
  </sheetData>
  <mergeCells count="91">
    <mergeCell ref="A21:D21"/>
    <mergeCell ref="A22:A23"/>
    <mergeCell ref="A2:H2"/>
    <mergeCell ref="A5:H5"/>
    <mergeCell ref="A6:C6"/>
    <mergeCell ref="D6:H6"/>
    <mergeCell ref="A7:C7"/>
    <mergeCell ref="D7:H7"/>
    <mergeCell ref="A15:D15"/>
    <mergeCell ref="C19:H19"/>
    <mergeCell ref="A14:D14"/>
    <mergeCell ref="E14:H14"/>
    <mergeCell ref="E15:H15"/>
    <mergeCell ref="A16:D16"/>
    <mergeCell ref="E16:H16"/>
    <mergeCell ref="A18:H18"/>
    <mergeCell ref="A19:B19"/>
    <mergeCell ref="A90:H90"/>
    <mergeCell ref="A93:H95"/>
    <mergeCell ref="A32:H32"/>
    <mergeCell ref="B27:F27"/>
    <mergeCell ref="B26:F26"/>
    <mergeCell ref="B29:F29"/>
    <mergeCell ref="B50:H50"/>
    <mergeCell ref="B58:H58"/>
    <mergeCell ref="B59:H59"/>
    <mergeCell ref="B39:H39"/>
    <mergeCell ref="B40:H40"/>
    <mergeCell ref="B41:H41"/>
    <mergeCell ref="B42:H42"/>
    <mergeCell ref="A45:C45"/>
    <mergeCell ref="D45:H45"/>
    <mergeCell ref="B22:F23"/>
    <mergeCell ref="G22:H22"/>
    <mergeCell ref="A24:H24"/>
    <mergeCell ref="A36:F36"/>
    <mergeCell ref="B33:F33"/>
    <mergeCell ref="B25:F25"/>
    <mergeCell ref="B31:F31"/>
    <mergeCell ref="A28:H28"/>
    <mergeCell ref="B30:F30"/>
    <mergeCell ref="D8:H8"/>
    <mergeCell ref="A9:C9"/>
    <mergeCell ref="D9:H9"/>
    <mergeCell ref="A11:H11"/>
    <mergeCell ref="A13:D13"/>
    <mergeCell ref="E13:H13"/>
    <mergeCell ref="A8:C8"/>
    <mergeCell ref="A12:H12"/>
    <mergeCell ref="B37:H37"/>
    <mergeCell ref="B43:H43"/>
    <mergeCell ref="B44:H44"/>
    <mergeCell ref="B38:H38"/>
    <mergeCell ref="A37:A44"/>
    <mergeCell ref="D46:H46"/>
    <mergeCell ref="A46:C46"/>
    <mergeCell ref="A85:D85"/>
    <mergeCell ref="A77:D77"/>
    <mergeCell ref="B78:D78"/>
    <mergeCell ref="B79:D79"/>
    <mergeCell ref="B80:D80"/>
    <mergeCell ref="B81:D81"/>
    <mergeCell ref="B82:D82"/>
    <mergeCell ref="B83:D83"/>
    <mergeCell ref="A84:D84"/>
    <mergeCell ref="A48:F48"/>
    <mergeCell ref="A49:A61"/>
    <mergeCell ref="B49:H49"/>
    <mergeCell ref="B52:H52"/>
    <mergeCell ref="B61:H61"/>
    <mergeCell ref="B51:H51"/>
    <mergeCell ref="B60:H60"/>
    <mergeCell ref="B53:H53"/>
    <mergeCell ref="B54:H54"/>
    <mergeCell ref="B55:H55"/>
    <mergeCell ref="B56:H56"/>
    <mergeCell ref="B57:H57"/>
    <mergeCell ref="A76:F76"/>
    <mergeCell ref="A73:F73"/>
    <mergeCell ref="A74:F74"/>
    <mergeCell ref="D63:H63"/>
    <mergeCell ref="A66:B68"/>
    <mergeCell ref="C66:H66"/>
    <mergeCell ref="A62:C62"/>
    <mergeCell ref="D62:H62"/>
    <mergeCell ref="C67:H67"/>
    <mergeCell ref="C68:H68"/>
    <mergeCell ref="A69:B70"/>
    <mergeCell ref="C69:H69"/>
    <mergeCell ref="C70:H70"/>
    <mergeCell ref="A63:C63"/>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zoomScaleSheetLayoutView="142" workbookViewId="0"/>
  </sheetViews>
  <sheetFormatPr defaultColWidth="8" defaultRowHeight="13.8"/>
  <cols>
    <col min="1" max="1" width="9.0976562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68</v>
      </c>
      <c r="B5" s="993"/>
      <c r="C5" s="993"/>
      <c r="D5" s="993"/>
      <c r="E5" s="993"/>
      <c r="F5" s="993"/>
      <c r="G5" s="993"/>
      <c r="H5" s="993"/>
    </row>
    <row r="6" spans="1:8" s="423" customFormat="1" ht="17.850000000000001" customHeight="1">
      <c r="A6" s="890" t="s">
        <v>10</v>
      </c>
      <c r="B6" s="1191"/>
      <c r="C6" s="1191"/>
      <c r="D6" s="1191">
        <v>4</v>
      </c>
      <c r="E6" s="1191"/>
      <c r="F6" s="1191"/>
      <c r="G6" s="1191"/>
      <c r="H6" s="1182"/>
    </row>
    <row r="7" spans="1:8" s="423" customFormat="1" ht="17.850000000000001" customHeight="1">
      <c r="A7" s="890" t="s">
        <v>9</v>
      </c>
      <c r="B7" s="1191"/>
      <c r="C7" s="1191"/>
      <c r="D7" s="1192" t="s">
        <v>1620</v>
      </c>
      <c r="E7" s="1192"/>
      <c r="F7" s="1192"/>
      <c r="G7" s="1192"/>
      <c r="H7" s="1193"/>
    </row>
    <row r="8" spans="1:8" s="423" customFormat="1" ht="17.850000000000001" customHeight="1">
      <c r="A8" s="890" t="s">
        <v>13</v>
      </c>
      <c r="B8" s="1191"/>
      <c r="C8" s="1191"/>
      <c r="D8" s="1195" t="s">
        <v>238</v>
      </c>
      <c r="E8" s="1195"/>
      <c r="F8" s="1195"/>
      <c r="G8" s="1195"/>
      <c r="H8" s="1196"/>
    </row>
    <row r="9" spans="1:8" s="423" customFormat="1" ht="17.850000000000001" customHeight="1">
      <c r="A9" s="890" t="s">
        <v>189</v>
      </c>
      <c r="B9" s="1191"/>
      <c r="C9" s="1191"/>
      <c r="D9" s="1195" t="s">
        <v>2835</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1901</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52.5" customHeight="1">
      <c r="A19" s="892" t="s">
        <v>178</v>
      </c>
      <c r="B19" s="892"/>
      <c r="C19" s="932" t="s">
        <v>242</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7.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55.5" customHeight="1">
      <c r="A25" s="567" t="s">
        <v>2043</v>
      </c>
      <c r="B25" s="932" t="s">
        <v>2836</v>
      </c>
      <c r="C25" s="932"/>
      <c r="D25" s="932"/>
      <c r="E25" s="932"/>
      <c r="F25" s="932"/>
      <c r="G25" s="436" t="s">
        <v>477</v>
      </c>
      <c r="H25" s="431" t="s">
        <v>162</v>
      </c>
    </row>
    <row r="26" spans="1:8" s="423" customFormat="1" ht="58.5" customHeight="1">
      <c r="A26" s="567" t="s">
        <v>2042</v>
      </c>
      <c r="B26" s="932" t="s">
        <v>2041</v>
      </c>
      <c r="C26" s="932"/>
      <c r="D26" s="932"/>
      <c r="E26" s="932"/>
      <c r="F26" s="932"/>
      <c r="G26" s="501" t="s">
        <v>580</v>
      </c>
      <c r="H26" s="431" t="s">
        <v>162</v>
      </c>
    </row>
    <row r="27" spans="1:8" s="423" customFormat="1" ht="17.850000000000001" customHeight="1">
      <c r="A27" s="977" t="s">
        <v>167</v>
      </c>
      <c r="B27" s="934"/>
      <c r="C27" s="934"/>
      <c r="D27" s="934"/>
      <c r="E27" s="934"/>
      <c r="F27" s="934"/>
      <c r="G27" s="934"/>
      <c r="H27" s="935"/>
    </row>
    <row r="28" spans="1:8" s="423" customFormat="1" ht="50.25" customHeight="1">
      <c r="A28" s="567" t="s">
        <v>2040</v>
      </c>
      <c r="B28" s="932" t="s">
        <v>2039</v>
      </c>
      <c r="C28" s="932"/>
      <c r="D28" s="932"/>
      <c r="E28" s="932"/>
      <c r="F28" s="932"/>
      <c r="G28" s="501" t="s">
        <v>561</v>
      </c>
      <c r="H28" s="431" t="s">
        <v>162</v>
      </c>
    </row>
    <row r="29" spans="1:8" s="423" customFormat="1" ht="69.75" customHeight="1">
      <c r="A29" s="567" t="s">
        <v>2038</v>
      </c>
      <c r="B29" s="932" t="s">
        <v>2037</v>
      </c>
      <c r="C29" s="932"/>
      <c r="D29" s="932"/>
      <c r="E29" s="932"/>
      <c r="F29" s="932"/>
      <c r="G29" s="501" t="s">
        <v>275</v>
      </c>
      <c r="H29" s="431" t="s">
        <v>164</v>
      </c>
    </row>
    <row r="30" spans="1:8" s="423" customFormat="1" ht="17.850000000000001" customHeight="1">
      <c r="A30" s="977" t="s">
        <v>163</v>
      </c>
      <c r="B30" s="934"/>
      <c r="C30" s="934"/>
      <c r="D30" s="934"/>
      <c r="E30" s="934"/>
      <c r="F30" s="934"/>
      <c r="G30" s="934"/>
      <c r="H30" s="935"/>
    </row>
    <row r="31" spans="1:8" s="423" customFormat="1" ht="65.25" customHeight="1">
      <c r="A31" s="567" t="s">
        <v>2036</v>
      </c>
      <c r="B31" s="928" t="s">
        <v>2035</v>
      </c>
      <c r="C31" s="892"/>
      <c r="D31" s="892"/>
      <c r="E31" s="892"/>
      <c r="F31" s="1108"/>
      <c r="G31" s="436" t="s">
        <v>226</v>
      </c>
      <c r="H31" s="431" t="s">
        <v>164</v>
      </c>
    </row>
    <row r="32" spans="1:8" s="423" customFormat="1" ht="60.75" customHeight="1">
      <c r="A32" s="567" t="s">
        <v>2034</v>
      </c>
      <c r="B32" s="932" t="s">
        <v>2033</v>
      </c>
      <c r="C32" s="932"/>
      <c r="D32" s="932"/>
      <c r="E32" s="932"/>
      <c r="F32" s="932"/>
      <c r="G32" s="436" t="s">
        <v>223</v>
      </c>
      <c r="H32" s="431" t="s">
        <v>162</v>
      </c>
    </row>
    <row r="33" spans="1:8" ht="10.199999999999999" customHeight="1">
      <c r="A33" s="299"/>
      <c r="B33" s="299"/>
      <c r="C33" s="299"/>
      <c r="D33" s="299"/>
      <c r="E33" s="299"/>
      <c r="F33" s="299"/>
      <c r="G33" s="299"/>
      <c r="H33" s="299"/>
    </row>
    <row r="34" spans="1:8" ht="15" customHeight="1">
      <c r="A34" s="300" t="s">
        <v>161</v>
      </c>
      <c r="B34" s="299"/>
      <c r="C34" s="299"/>
      <c r="D34" s="299"/>
      <c r="E34" s="299"/>
      <c r="F34" s="299"/>
      <c r="G34" s="299"/>
      <c r="H34" s="299"/>
    </row>
    <row r="35" spans="1:8" s="298" customFormat="1" ht="17.7" customHeight="1">
      <c r="A35" s="1414" t="s">
        <v>160</v>
      </c>
      <c r="B35" s="1414"/>
      <c r="C35" s="1414"/>
      <c r="D35" s="1414"/>
      <c r="E35" s="1414"/>
      <c r="F35" s="1414"/>
      <c r="G35" s="632">
        <v>12</v>
      </c>
      <c r="H35" s="539" t="s">
        <v>140</v>
      </c>
    </row>
    <row r="36" spans="1:8" ht="53.4" customHeight="1">
      <c r="A36" s="1415" t="s">
        <v>158</v>
      </c>
      <c r="B36" s="1466" t="s">
        <v>2032</v>
      </c>
      <c r="C36" s="1466"/>
      <c r="D36" s="1466"/>
      <c r="E36" s="1466"/>
      <c r="F36" s="1466"/>
      <c r="G36" s="1466"/>
      <c r="H36" s="1417"/>
    </row>
    <row r="37" spans="1:8" ht="52.2" customHeight="1">
      <c r="A37" s="1416"/>
      <c r="B37" s="1466" t="s">
        <v>2031</v>
      </c>
      <c r="C37" s="1466"/>
      <c r="D37" s="1466"/>
      <c r="E37" s="1466"/>
      <c r="F37" s="1466"/>
      <c r="G37" s="1466"/>
      <c r="H37" s="1417"/>
    </row>
    <row r="38" spans="1:8" ht="39.9" customHeight="1">
      <c r="A38" s="1416"/>
      <c r="B38" s="1466" t="s">
        <v>2030</v>
      </c>
      <c r="C38" s="1466"/>
      <c r="D38" s="1466"/>
      <c r="E38" s="1466"/>
      <c r="F38" s="1466"/>
      <c r="G38" s="1466"/>
      <c r="H38" s="1417"/>
    </row>
    <row r="39" spans="1:8" ht="42" customHeight="1">
      <c r="A39" s="1416"/>
      <c r="B39" s="1466" t="s">
        <v>2029</v>
      </c>
      <c r="C39" s="1466"/>
      <c r="D39" s="1466"/>
      <c r="E39" s="1466"/>
      <c r="F39" s="1466"/>
      <c r="G39" s="1466"/>
      <c r="H39" s="1417"/>
    </row>
    <row r="40" spans="1:8" ht="53.25" customHeight="1">
      <c r="A40" s="1416"/>
      <c r="B40" s="1466" t="s">
        <v>2028</v>
      </c>
      <c r="C40" s="1466"/>
      <c r="D40" s="1466"/>
      <c r="E40" s="1466"/>
      <c r="F40" s="1466"/>
      <c r="G40" s="1466"/>
      <c r="H40" s="1417"/>
    </row>
    <row r="41" spans="1:8" ht="60.75" customHeight="1">
      <c r="A41" s="1416"/>
      <c r="B41" s="1466" t="s">
        <v>2027</v>
      </c>
      <c r="C41" s="1466"/>
      <c r="D41" s="1466"/>
      <c r="E41" s="1466"/>
      <c r="F41" s="1466"/>
      <c r="G41" s="1466"/>
      <c r="H41" s="1417"/>
    </row>
    <row r="42" spans="1:8" ht="42.75" customHeight="1">
      <c r="A42" s="1416"/>
      <c r="B42" s="1417" t="s">
        <v>2026</v>
      </c>
      <c r="C42" s="1418"/>
      <c r="D42" s="1418"/>
      <c r="E42" s="1418"/>
      <c r="F42" s="1418"/>
      <c r="G42" s="1418"/>
      <c r="H42" s="1418"/>
    </row>
    <row r="43" spans="1:8" ht="35.700000000000003" customHeight="1">
      <c r="A43" s="1427"/>
      <c r="B43" s="1466" t="s">
        <v>2025</v>
      </c>
      <c r="C43" s="1466"/>
      <c r="D43" s="1466"/>
      <c r="E43" s="1466"/>
      <c r="F43" s="1466"/>
      <c r="G43" s="1466"/>
      <c r="H43" s="1417"/>
    </row>
    <row r="44" spans="1:8">
      <c r="A44" s="1419" t="s">
        <v>157</v>
      </c>
      <c r="B44" s="1420"/>
      <c r="C44" s="1420"/>
      <c r="D44" s="1420" t="s">
        <v>2024</v>
      </c>
      <c r="E44" s="1420"/>
      <c r="F44" s="1420"/>
      <c r="G44" s="1420"/>
      <c r="H44" s="1478"/>
    </row>
    <row r="45" spans="1:8" ht="42.6" customHeight="1">
      <c r="A45" s="1423" t="s">
        <v>156</v>
      </c>
      <c r="B45" s="1424"/>
      <c r="C45" s="1424"/>
      <c r="D45" s="1424" t="s">
        <v>2023</v>
      </c>
      <c r="E45" s="1424"/>
      <c r="F45" s="1424"/>
      <c r="G45" s="1424"/>
      <c r="H45" s="1428"/>
    </row>
    <row r="46" spans="1:8" s="298" customFormat="1" ht="17.7" customHeight="1">
      <c r="A46" s="1414" t="s">
        <v>159</v>
      </c>
      <c r="B46" s="1414"/>
      <c r="C46" s="1414"/>
      <c r="D46" s="1414"/>
      <c r="E46" s="1414"/>
      <c r="F46" s="1414"/>
      <c r="G46" s="632">
        <v>18</v>
      </c>
      <c r="H46" s="539" t="s">
        <v>140</v>
      </c>
    </row>
    <row r="47" spans="1:8" s="298" customFormat="1" ht="50.25" customHeight="1">
      <c r="A47" s="1583" t="s">
        <v>158</v>
      </c>
      <c r="B47" s="1417" t="s">
        <v>2022</v>
      </c>
      <c r="C47" s="1418"/>
      <c r="D47" s="1418"/>
      <c r="E47" s="1418"/>
      <c r="F47" s="1418"/>
      <c r="G47" s="1418"/>
      <c r="H47" s="1418"/>
    </row>
    <row r="48" spans="1:8" ht="35.1" customHeight="1">
      <c r="A48" s="1584"/>
      <c r="B48" s="1417" t="s">
        <v>2021</v>
      </c>
      <c r="C48" s="1418"/>
      <c r="D48" s="1418"/>
      <c r="E48" s="1418"/>
      <c r="F48" s="1418"/>
      <c r="G48" s="1418"/>
      <c r="H48" s="1418"/>
    </row>
    <row r="49" spans="1:11" ht="47.1" customHeight="1">
      <c r="A49" s="1584"/>
      <c r="B49" s="1417" t="s">
        <v>2020</v>
      </c>
      <c r="C49" s="1418"/>
      <c r="D49" s="1418"/>
      <c r="E49" s="1418"/>
      <c r="F49" s="1418"/>
      <c r="G49" s="1418"/>
      <c r="H49" s="1418"/>
    </row>
    <row r="50" spans="1:11" ht="54" customHeight="1">
      <c r="A50" s="1584"/>
      <c r="B50" s="1417" t="s">
        <v>2019</v>
      </c>
      <c r="C50" s="1418"/>
      <c r="D50" s="1418"/>
      <c r="E50" s="1418"/>
      <c r="F50" s="1418"/>
      <c r="G50" s="1418"/>
      <c r="H50" s="1418"/>
    </row>
    <row r="51" spans="1:11" ht="40.5" customHeight="1">
      <c r="A51" s="1584"/>
      <c r="B51" s="1417" t="s">
        <v>2018</v>
      </c>
      <c r="C51" s="1418"/>
      <c r="D51" s="1418"/>
      <c r="E51" s="1418"/>
      <c r="F51" s="1418"/>
      <c r="G51" s="1418"/>
      <c r="H51" s="1418"/>
    </row>
    <row r="52" spans="1:11" ht="28.2" customHeight="1">
      <c r="A52" s="1585"/>
      <c r="B52" s="1417" t="s">
        <v>2017</v>
      </c>
      <c r="C52" s="1418"/>
      <c r="D52" s="1418"/>
      <c r="E52" s="1418"/>
      <c r="F52" s="1418"/>
      <c r="G52" s="1418"/>
      <c r="H52" s="1418"/>
    </row>
    <row r="53" spans="1:11">
      <c r="A53" s="1419" t="s">
        <v>157</v>
      </c>
      <c r="B53" s="1420"/>
      <c r="C53" s="1420"/>
      <c r="D53" s="1195" t="s">
        <v>2834</v>
      </c>
      <c r="E53" s="1195"/>
      <c r="F53" s="1195"/>
      <c r="G53" s="1195"/>
      <c r="H53" s="1196"/>
    </row>
    <row r="54" spans="1:11" ht="32.25" customHeight="1">
      <c r="A54" s="1423" t="s">
        <v>156</v>
      </c>
      <c r="B54" s="1424"/>
      <c r="C54" s="1424"/>
      <c r="D54" s="1424" t="s">
        <v>2016</v>
      </c>
      <c r="E54" s="1424"/>
      <c r="F54" s="1424"/>
      <c r="G54" s="1424"/>
      <c r="H54" s="1428"/>
    </row>
    <row r="55" spans="1:11" ht="10.199999999999999" customHeight="1">
      <c r="A55" s="299"/>
      <c r="B55" s="299"/>
      <c r="C55" s="299"/>
      <c r="D55" s="299"/>
      <c r="E55" s="299"/>
      <c r="F55" s="299"/>
      <c r="G55" s="299"/>
      <c r="H55" s="299"/>
    </row>
    <row r="56" spans="1:11" ht="15" customHeight="1">
      <c r="A56" s="300" t="s">
        <v>155</v>
      </c>
      <c r="B56" s="299"/>
      <c r="C56" s="299"/>
      <c r="D56" s="299"/>
      <c r="E56" s="299"/>
      <c r="F56" s="299"/>
      <c r="G56" s="299"/>
      <c r="H56" s="299"/>
    </row>
    <row r="57" spans="1:11" ht="51" customHeight="1">
      <c r="A57" s="1639" t="s">
        <v>154</v>
      </c>
      <c r="B57" s="1417" t="s">
        <v>2015</v>
      </c>
      <c r="C57" s="1418"/>
      <c r="D57" s="1418"/>
      <c r="E57" s="1418"/>
      <c r="F57" s="1418"/>
      <c r="G57" s="1418"/>
      <c r="H57" s="1418"/>
    </row>
    <row r="58" spans="1:11" ht="41.25" customHeight="1">
      <c r="A58" s="1641"/>
      <c r="B58" s="1417" t="s">
        <v>2014</v>
      </c>
      <c r="C58" s="1418"/>
      <c r="D58" s="1418"/>
      <c r="E58" s="1418"/>
      <c r="F58" s="1418"/>
      <c r="G58" s="1418"/>
      <c r="H58" s="1418"/>
    </row>
    <row r="59" spans="1:11" ht="57" customHeight="1">
      <c r="A59" s="1639" t="s">
        <v>153</v>
      </c>
      <c r="B59" s="1417" t="s">
        <v>2013</v>
      </c>
      <c r="C59" s="1418"/>
      <c r="D59" s="1418"/>
      <c r="E59" s="1418"/>
      <c r="F59" s="1418"/>
      <c r="G59" s="1418"/>
      <c r="H59" s="1418"/>
      <c r="K59" s="334"/>
    </row>
    <row r="60" spans="1:11" ht="51.9" customHeight="1">
      <c r="A60" s="1641"/>
      <c r="B60" s="1417" t="s">
        <v>2012</v>
      </c>
      <c r="C60" s="1418"/>
      <c r="D60" s="1418"/>
      <c r="E60" s="1418"/>
      <c r="F60" s="1418"/>
      <c r="G60" s="1418"/>
      <c r="H60" s="1418"/>
    </row>
    <row r="61" spans="1:11" ht="10.5" customHeight="1">
      <c r="A61" s="299"/>
      <c r="B61" s="299"/>
      <c r="C61" s="299"/>
      <c r="D61" s="299"/>
      <c r="E61" s="299"/>
      <c r="F61" s="299"/>
      <c r="G61" s="299"/>
      <c r="H61" s="299"/>
    </row>
    <row r="62" spans="1:11" ht="15" customHeight="1">
      <c r="A62" s="300" t="s">
        <v>152</v>
      </c>
      <c r="B62" s="300"/>
      <c r="C62" s="300"/>
      <c r="D62" s="300"/>
      <c r="E62" s="300"/>
      <c r="F62" s="300"/>
      <c r="G62" s="299"/>
      <c r="H62" s="299"/>
    </row>
    <row r="63" spans="1:11" ht="16.2">
      <c r="A63" s="1429" t="s">
        <v>151</v>
      </c>
      <c r="B63" s="1429"/>
      <c r="C63" s="1429"/>
      <c r="D63" s="1429"/>
      <c r="E63" s="1429"/>
      <c r="F63" s="1429"/>
      <c r="G63" s="297">
        <v>3.5</v>
      </c>
      <c r="H63" s="291" t="s">
        <v>139</v>
      </c>
    </row>
    <row r="64" spans="1:11" ht="16.2">
      <c r="A64" s="1429" t="s">
        <v>150</v>
      </c>
      <c r="B64" s="1429"/>
      <c r="C64" s="1429"/>
      <c r="D64" s="1429"/>
      <c r="E64" s="1429"/>
      <c r="F64" s="1429"/>
      <c r="G64" s="297">
        <v>0.5</v>
      </c>
      <c r="H64" s="291" t="s">
        <v>139</v>
      </c>
    </row>
    <row r="65" spans="1:8">
      <c r="A65" s="538"/>
      <c r="B65" s="538"/>
      <c r="C65" s="538"/>
      <c r="D65" s="538"/>
      <c r="E65" s="538"/>
      <c r="F65" s="538"/>
      <c r="G65" s="295"/>
      <c r="H65" s="291"/>
    </row>
    <row r="66" spans="1:8">
      <c r="A66" s="1430" t="s">
        <v>149</v>
      </c>
      <c r="B66" s="1430"/>
      <c r="C66" s="1430"/>
      <c r="D66" s="1430"/>
      <c r="E66" s="1430"/>
      <c r="F66" s="1430"/>
      <c r="G66" s="296"/>
      <c r="H66" s="295"/>
    </row>
    <row r="67" spans="1:8" ht="17.7" customHeight="1">
      <c r="A67" s="1418" t="s">
        <v>148</v>
      </c>
      <c r="B67" s="1418"/>
      <c r="C67" s="1418"/>
      <c r="D67" s="1418"/>
      <c r="E67" s="291">
        <v>34</v>
      </c>
      <c r="F67" s="291" t="s">
        <v>140</v>
      </c>
      <c r="G67" s="292">
        <f>E67/25</f>
        <v>1.36</v>
      </c>
      <c r="H67" s="291" t="s">
        <v>139</v>
      </c>
    </row>
    <row r="68" spans="1:8" ht="17.7" customHeight="1">
      <c r="A68" s="299" t="s">
        <v>12</v>
      </c>
      <c r="B68" s="1429" t="s">
        <v>14</v>
      </c>
      <c r="C68" s="1429"/>
      <c r="D68" s="1429"/>
      <c r="E68" s="291">
        <v>12</v>
      </c>
      <c r="F68" s="291" t="s">
        <v>140</v>
      </c>
      <c r="G68" s="303"/>
      <c r="H68" s="337"/>
    </row>
    <row r="69" spans="1:8" ht="17.7" customHeight="1">
      <c r="A69" s="299"/>
      <c r="B69" s="1429" t="s">
        <v>147</v>
      </c>
      <c r="C69" s="1429"/>
      <c r="D69" s="1429"/>
      <c r="E69" s="291">
        <v>18</v>
      </c>
      <c r="F69" s="291" t="s">
        <v>140</v>
      </c>
      <c r="G69" s="303"/>
      <c r="H69" s="337"/>
    </row>
    <row r="70" spans="1:8" ht="17.7" customHeight="1">
      <c r="A70" s="299"/>
      <c r="B70" s="1429" t="s">
        <v>146</v>
      </c>
      <c r="C70" s="1429"/>
      <c r="D70" s="1429"/>
      <c r="E70" s="291">
        <v>2</v>
      </c>
      <c r="F70" s="291" t="s">
        <v>140</v>
      </c>
      <c r="G70" s="303"/>
      <c r="H70" s="337"/>
    </row>
    <row r="71" spans="1:8" ht="17.7" customHeight="1">
      <c r="A71" s="299"/>
      <c r="B71" s="1429" t="s">
        <v>145</v>
      </c>
      <c r="C71" s="1429"/>
      <c r="D71" s="1429"/>
      <c r="E71" s="291">
        <v>0</v>
      </c>
      <c r="F71" s="291" t="s">
        <v>140</v>
      </c>
      <c r="G71" s="303"/>
      <c r="H71" s="337"/>
    </row>
    <row r="72" spans="1:8" ht="17.7" customHeight="1">
      <c r="A72" s="299"/>
      <c r="B72" s="1429" t="s">
        <v>144</v>
      </c>
      <c r="C72" s="1429"/>
      <c r="D72" s="1429"/>
      <c r="E72" s="291">
        <v>0</v>
      </c>
      <c r="F72" s="291" t="s">
        <v>140</v>
      </c>
      <c r="G72" s="303"/>
      <c r="H72" s="337"/>
    </row>
    <row r="73" spans="1:8" ht="17.7" customHeight="1">
      <c r="A73" s="299"/>
      <c r="B73" s="1429" t="s">
        <v>143</v>
      </c>
      <c r="C73" s="1429"/>
      <c r="D73" s="1429"/>
      <c r="E73" s="291">
        <v>2</v>
      </c>
      <c r="F73" s="291" t="s">
        <v>140</v>
      </c>
      <c r="G73" s="303"/>
      <c r="H73" s="337"/>
    </row>
    <row r="74" spans="1:8" ht="31.2" customHeight="1">
      <c r="A74" s="1418" t="s">
        <v>142</v>
      </c>
      <c r="B74" s="1418"/>
      <c r="C74" s="1418"/>
      <c r="D74" s="1418"/>
      <c r="E74" s="291">
        <v>0</v>
      </c>
      <c r="F74" s="291" t="s">
        <v>140</v>
      </c>
      <c r="G74" s="292">
        <v>0</v>
      </c>
      <c r="H74" s="291" t="s">
        <v>139</v>
      </c>
    </row>
    <row r="75" spans="1:8" ht="17.7" customHeight="1">
      <c r="A75" s="1429" t="s">
        <v>141</v>
      </c>
      <c r="B75" s="1429"/>
      <c r="C75" s="1429"/>
      <c r="D75" s="1429"/>
      <c r="E75" s="291">
        <f>G75*25</f>
        <v>65.999999999999986</v>
      </c>
      <c r="F75" s="291" t="s">
        <v>140</v>
      </c>
      <c r="G75" s="292">
        <f>D6-G74-G67</f>
        <v>2.6399999999999997</v>
      </c>
      <c r="H75" s="291" t="s">
        <v>139</v>
      </c>
    </row>
  </sheetData>
  <mergeCells count="80">
    <mergeCell ref="A2:H2"/>
    <mergeCell ref="A5:H5"/>
    <mergeCell ref="A6:C6"/>
    <mergeCell ref="D6:H6"/>
    <mergeCell ref="A7:C7"/>
    <mergeCell ref="D7:H7"/>
    <mergeCell ref="D8:H8"/>
    <mergeCell ref="A9:C9"/>
    <mergeCell ref="D9:H9"/>
    <mergeCell ref="A11:H11"/>
    <mergeCell ref="A13:D13"/>
    <mergeCell ref="E13:H13"/>
    <mergeCell ref="A8:C8"/>
    <mergeCell ref="A12:H12"/>
    <mergeCell ref="A14:D14"/>
    <mergeCell ref="A21:D21"/>
    <mergeCell ref="A22:A23"/>
    <mergeCell ref="B22:F23"/>
    <mergeCell ref="G22:H22"/>
    <mergeCell ref="E14:H14"/>
    <mergeCell ref="A15:D15"/>
    <mergeCell ref="E15:H15"/>
    <mergeCell ref="A16:D16"/>
    <mergeCell ref="E16:H16"/>
    <mergeCell ref="A18:H18"/>
    <mergeCell ref="A19:B19"/>
    <mergeCell ref="C19:H19"/>
    <mergeCell ref="A24:H24"/>
    <mergeCell ref="B31:F31"/>
    <mergeCell ref="A44:C44"/>
    <mergeCell ref="D44:H44"/>
    <mergeCell ref="B40:H40"/>
    <mergeCell ref="B42:H42"/>
    <mergeCell ref="B32:F32"/>
    <mergeCell ref="B25:F25"/>
    <mergeCell ref="B29:F29"/>
    <mergeCell ref="A27:H27"/>
    <mergeCell ref="B28:F28"/>
    <mergeCell ref="A30:H30"/>
    <mergeCell ref="B26:F26"/>
    <mergeCell ref="D45:H45"/>
    <mergeCell ref="A35:F35"/>
    <mergeCell ref="A36:A43"/>
    <mergeCell ref="B36:H36"/>
    <mergeCell ref="B41:H41"/>
    <mergeCell ref="B43:H43"/>
    <mergeCell ref="B37:H37"/>
    <mergeCell ref="B38:H38"/>
    <mergeCell ref="B39:H39"/>
    <mergeCell ref="A45:C45"/>
    <mergeCell ref="A75:D75"/>
    <mergeCell ref="A67:D67"/>
    <mergeCell ref="B68:D68"/>
    <mergeCell ref="B69:D69"/>
    <mergeCell ref="B70:D70"/>
    <mergeCell ref="B71:D71"/>
    <mergeCell ref="B72:D72"/>
    <mergeCell ref="B73:D73"/>
    <mergeCell ref="A74:D74"/>
    <mergeCell ref="A66:F66"/>
    <mergeCell ref="A53:C53"/>
    <mergeCell ref="D53:H53"/>
    <mergeCell ref="A54:C54"/>
    <mergeCell ref="A63:F63"/>
    <mergeCell ref="A64:F64"/>
    <mergeCell ref="D54:H54"/>
    <mergeCell ref="A57:A58"/>
    <mergeCell ref="A59:A60"/>
    <mergeCell ref="B57:H57"/>
    <mergeCell ref="B59:H59"/>
    <mergeCell ref="B60:H60"/>
    <mergeCell ref="B58:H58"/>
    <mergeCell ref="B48:H48"/>
    <mergeCell ref="B51:H51"/>
    <mergeCell ref="B52:H52"/>
    <mergeCell ref="A46:F46"/>
    <mergeCell ref="B50:H50"/>
    <mergeCell ref="B49:H49"/>
    <mergeCell ref="A47:A52"/>
    <mergeCell ref="B47:H47"/>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zoomScaleSheetLayoutView="124" workbookViewId="0"/>
  </sheetViews>
  <sheetFormatPr defaultColWidth="8" defaultRowHeight="13.8"/>
  <cols>
    <col min="1" max="1" width="8.3984375" style="320" customWidth="1"/>
    <col min="2" max="2" width="10.5" style="320" customWidth="1"/>
    <col min="3" max="3" width="5.09765625" style="320" customWidth="1"/>
    <col min="4" max="4" width="19.5" style="320" customWidth="1"/>
    <col min="5" max="5" width="8.3984375" style="320" customWidth="1"/>
    <col min="6" max="6" width="7.69921875" style="320" customWidth="1"/>
    <col min="7" max="7" width="11.3984375" style="320" customWidth="1"/>
    <col min="8" max="8" width="8.69921875" style="320" customWidth="1"/>
    <col min="9" max="16384" width="8" style="32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93</v>
      </c>
      <c r="B5" s="993"/>
      <c r="C5" s="993"/>
      <c r="D5" s="993"/>
      <c r="E5" s="993"/>
      <c r="F5" s="993"/>
      <c r="G5" s="993"/>
      <c r="H5" s="993"/>
    </row>
    <row r="6" spans="1:8" s="423" customFormat="1" ht="17.399999999999999" customHeight="1">
      <c r="A6" s="890" t="s">
        <v>10</v>
      </c>
      <c r="B6" s="1191"/>
      <c r="C6" s="1191"/>
      <c r="D6" s="1191">
        <v>3</v>
      </c>
      <c r="E6" s="1191"/>
      <c r="F6" s="1191"/>
      <c r="G6" s="1191"/>
      <c r="H6" s="1182"/>
    </row>
    <row r="7" spans="1:8" s="423" customFormat="1" ht="17.399999999999999" customHeight="1">
      <c r="A7" s="890" t="s">
        <v>9</v>
      </c>
      <c r="B7" s="1191"/>
      <c r="C7" s="1191"/>
      <c r="D7" s="1192" t="s">
        <v>1620</v>
      </c>
      <c r="E7" s="1192"/>
      <c r="F7" s="1192"/>
      <c r="G7" s="1192"/>
      <c r="H7" s="1193"/>
    </row>
    <row r="8" spans="1:8" s="423" customFormat="1" ht="17.399999999999999" customHeight="1">
      <c r="A8" s="890" t="s">
        <v>13</v>
      </c>
      <c r="B8" s="1191"/>
      <c r="C8" s="1191"/>
      <c r="D8" s="1195" t="s">
        <v>238</v>
      </c>
      <c r="E8" s="1195"/>
      <c r="F8" s="1195"/>
      <c r="G8" s="1195"/>
      <c r="H8" s="1196"/>
    </row>
    <row r="9" spans="1:8" s="423" customFormat="1" ht="17.399999999999999" customHeight="1">
      <c r="A9" s="890" t="s">
        <v>189</v>
      </c>
      <c r="B9" s="1191"/>
      <c r="C9" s="1191"/>
      <c r="D9" s="1195" t="s">
        <v>2838</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1901</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9.5" customHeight="1">
      <c r="A19" s="892" t="s">
        <v>178</v>
      </c>
      <c r="B19" s="892"/>
      <c r="C19" s="932" t="s">
        <v>2839</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27"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56.25" customHeight="1">
      <c r="A25" s="567" t="s">
        <v>2072</v>
      </c>
      <c r="B25" s="932" t="s">
        <v>2840</v>
      </c>
      <c r="C25" s="932"/>
      <c r="D25" s="932"/>
      <c r="E25" s="932"/>
      <c r="F25" s="932"/>
      <c r="G25" s="501" t="s">
        <v>241</v>
      </c>
      <c r="H25" s="431" t="s">
        <v>270</v>
      </c>
    </row>
    <row r="26" spans="1:8" s="423" customFormat="1" ht="55.5" customHeight="1">
      <c r="A26" s="567" t="s">
        <v>2071</v>
      </c>
      <c r="B26" s="932" t="s">
        <v>2841</v>
      </c>
      <c r="C26" s="932"/>
      <c r="D26" s="932"/>
      <c r="E26" s="932"/>
      <c r="F26" s="932"/>
      <c r="G26" s="501" t="s">
        <v>328</v>
      </c>
      <c r="H26" s="431" t="s">
        <v>162</v>
      </c>
    </row>
    <row r="27" spans="1:8" s="423" customFormat="1" ht="17.850000000000001" customHeight="1">
      <c r="A27" s="977" t="s">
        <v>167</v>
      </c>
      <c r="B27" s="934"/>
      <c r="C27" s="934"/>
      <c r="D27" s="934"/>
      <c r="E27" s="934"/>
      <c r="F27" s="934"/>
      <c r="G27" s="934"/>
      <c r="H27" s="935"/>
    </row>
    <row r="28" spans="1:8" s="423" customFormat="1" ht="45.6" customHeight="1">
      <c r="A28" s="567" t="s">
        <v>2070</v>
      </c>
      <c r="B28" s="932" t="s">
        <v>2842</v>
      </c>
      <c r="C28" s="932"/>
      <c r="D28" s="932"/>
      <c r="E28" s="932"/>
      <c r="F28" s="932"/>
      <c r="G28" s="501" t="s">
        <v>315</v>
      </c>
      <c r="H28" s="431" t="s">
        <v>270</v>
      </c>
    </row>
    <row r="29" spans="1:8" s="423" customFormat="1" ht="37.5" customHeight="1">
      <c r="A29" s="567" t="s">
        <v>2069</v>
      </c>
      <c r="B29" s="932" t="s">
        <v>2068</v>
      </c>
      <c r="C29" s="932"/>
      <c r="D29" s="932"/>
      <c r="E29" s="932"/>
      <c r="F29" s="932"/>
      <c r="G29" s="501" t="s">
        <v>476</v>
      </c>
      <c r="H29" s="431" t="s">
        <v>162</v>
      </c>
    </row>
    <row r="30" spans="1:8" s="423" customFormat="1" ht="17.850000000000001" customHeight="1">
      <c r="A30" s="977" t="s">
        <v>163</v>
      </c>
      <c r="B30" s="934"/>
      <c r="C30" s="934"/>
      <c r="D30" s="934"/>
      <c r="E30" s="934"/>
      <c r="F30" s="934"/>
      <c r="G30" s="934"/>
      <c r="H30" s="935"/>
    </row>
    <row r="31" spans="1:8" s="423" customFormat="1" ht="71.25" customHeight="1">
      <c r="A31" s="567" t="s">
        <v>2067</v>
      </c>
      <c r="B31" s="932" t="s">
        <v>2066</v>
      </c>
      <c r="C31" s="932"/>
      <c r="D31" s="932"/>
      <c r="E31" s="932"/>
      <c r="F31" s="932"/>
      <c r="G31" s="501" t="s">
        <v>265</v>
      </c>
      <c r="H31" s="431" t="s">
        <v>270</v>
      </c>
    </row>
    <row r="32" spans="1:8" ht="10.199999999999999" customHeight="1">
      <c r="A32" s="330"/>
      <c r="B32" s="330"/>
      <c r="C32" s="330"/>
      <c r="D32" s="330"/>
      <c r="E32" s="330"/>
      <c r="F32" s="330"/>
      <c r="G32" s="330"/>
      <c r="H32" s="330"/>
    </row>
    <row r="33" spans="1:8" ht="15" customHeight="1">
      <c r="A33" s="356" t="s">
        <v>161</v>
      </c>
      <c r="B33" s="330"/>
      <c r="C33" s="330"/>
      <c r="D33" s="330"/>
      <c r="E33" s="330"/>
      <c r="F33" s="330"/>
      <c r="G33" s="330"/>
      <c r="H33" s="330"/>
    </row>
    <row r="34" spans="1:8" s="325" customFormat="1" ht="17.7" customHeight="1">
      <c r="A34" s="1506" t="s">
        <v>160</v>
      </c>
      <c r="B34" s="1506"/>
      <c r="C34" s="1506"/>
      <c r="D34" s="1506"/>
      <c r="E34" s="1506"/>
      <c r="F34" s="1506"/>
      <c r="G34" s="699">
        <v>9</v>
      </c>
      <c r="H34" s="644" t="s">
        <v>140</v>
      </c>
    </row>
    <row r="35" spans="1:8" ht="39.9" customHeight="1">
      <c r="A35" s="1510" t="s">
        <v>158</v>
      </c>
      <c r="B35" s="1413" t="s">
        <v>2065</v>
      </c>
      <c r="C35" s="1433"/>
      <c r="D35" s="1433"/>
      <c r="E35" s="1433"/>
      <c r="F35" s="1433"/>
      <c r="G35" s="1433"/>
      <c r="H35" s="1433"/>
    </row>
    <row r="36" spans="1:8" ht="39.9" customHeight="1">
      <c r="A36" s="1511"/>
      <c r="B36" s="1413" t="s">
        <v>2064</v>
      </c>
      <c r="C36" s="1433"/>
      <c r="D36" s="1433"/>
      <c r="E36" s="1433"/>
      <c r="F36" s="1433"/>
      <c r="G36" s="1433"/>
      <c r="H36" s="1433"/>
    </row>
    <row r="37" spans="1:8" ht="33.75" customHeight="1">
      <c r="A37" s="1511"/>
      <c r="B37" s="1412" t="s">
        <v>2063</v>
      </c>
      <c r="C37" s="1412"/>
      <c r="D37" s="1412"/>
      <c r="E37" s="1412"/>
      <c r="F37" s="1412"/>
      <c r="G37" s="1412"/>
      <c r="H37" s="1413"/>
    </row>
    <row r="38" spans="1:8" ht="39.9" customHeight="1">
      <c r="A38" s="1511"/>
      <c r="B38" s="1412" t="s">
        <v>2062</v>
      </c>
      <c r="C38" s="1412"/>
      <c r="D38" s="1412"/>
      <c r="E38" s="1412"/>
      <c r="F38" s="1412"/>
      <c r="G38" s="1412"/>
      <c r="H38" s="1413"/>
    </row>
    <row r="39" spans="1:8" ht="20.100000000000001" customHeight="1">
      <c r="A39" s="1511"/>
      <c r="B39" s="1442" t="s">
        <v>2061</v>
      </c>
      <c r="C39" s="1615"/>
      <c r="D39" s="1615"/>
      <c r="E39" s="1615"/>
      <c r="F39" s="1615"/>
      <c r="G39" s="1615"/>
      <c r="H39" s="1615"/>
    </row>
    <row r="40" spans="1:8" ht="20.100000000000001" customHeight="1">
      <c r="A40" s="1511"/>
      <c r="B40" s="1442" t="s">
        <v>2060</v>
      </c>
      <c r="C40" s="1615"/>
      <c r="D40" s="1615"/>
      <c r="E40" s="1615"/>
      <c r="F40" s="1615"/>
      <c r="G40" s="1615"/>
      <c r="H40" s="1615"/>
    </row>
    <row r="41" spans="1:8" ht="20.100000000000001" customHeight="1">
      <c r="A41" s="1738"/>
      <c r="B41" s="1413" t="s">
        <v>2059</v>
      </c>
      <c r="C41" s="1433"/>
      <c r="D41" s="1433"/>
      <c r="E41" s="1433"/>
      <c r="F41" s="1433"/>
      <c r="G41" s="1433"/>
      <c r="H41" s="1433"/>
    </row>
    <row r="42" spans="1:8">
      <c r="A42" s="1522" t="s">
        <v>157</v>
      </c>
      <c r="B42" s="1523"/>
      <c r="C42" s="1523"/>
      <c r="D42" s="1421" t="s">
        <v>2058</v>
      </c>
      <c r="E42" s="1421"/>
      <c r="F42" s="1421"/>
      <c r="G42" s="1421"/>
      <c r="H42" s="1422"/>
    </row>
    <row r="43" spans="1:8" ht="52.5" customHeight="1">
      <c r="A43" s="1527" t="s">
        <v>156</v>
      </c>
      <c r="B43" s="1528"/>
      <c r="C43" s="1528"/>
      <c r="D43" s="1528" t="s">
        <v>2057</v>
      </c>
      <c r="E43" s="1528"/>
      <c r="F43" s="1528"/>
      <c r="G43" s="1528"/>
      <c r="H43" s="1525"/>
    </row>
    <row r="44" spans="1:8" s="325" customFormat="1" ht="17.7" customHeight="1">
      <c r="A44" s="1744" t="s">
        <v>159</v>
      </c>
      <c r="B44" s="1744"/>
      <c r="C44" s="1744"/>
      <c r="D44" s="1744"/>
      <c r="E44" s="1744"/>
      <c r="F44" s="1744"/>
      <c r="G44" s="699">
        <v>21</v>
      </c>
      <c r="H44" s="644" t="s">
        <v>140</v>
      </c>
    </row>
    <row r="45" spans="1:8" ht="30" customHeight="1">
      <c r="A45" s="1510" t="s">
        <v>158</v>
      </c>
      <c r="B45" s="1413" t="s">
        <v>2056</v>
      </c>
      <c r="C45" s="1433"/>
      <c r="D45" s="1433"/>
      <c r="E45" s="1433"/>
      <c r="F45" s="1433"/>
      <c r="G45" s="1433"/>
      <c r="H45" s="1433"/>
    </row>
    <row r="46" spans="1:8" ht="17.25" customHeight="1">
      <c r="A46" s="1511"/>
      <c r="B46" s="1413" t="s">
        <v>2055</v>
      </c>
      <c r="C46" s="1433"/>
      <c r="D46" s="1433"/>
      <c r="E46" s="1433"/>
      <c r="F46" s="1433"/>
      <c r="G46" s="1433"/>
      <c r="H46" s="1433"/>
    </row>
    <row r="47" spans="1:8" ht="17.25" customHeight="1">
      <c r="A47" s="1511"/>
      <c r="B47" s="1740" t="s">
        <v>2054</v>
      </c>
      <c r="C47" s="1740"/>
      <c r="D47" s="1740"/>
      <c r="E47" s="1740"/>
      <c r="F47" s="1740"/>
      <c r="G47" s="1740"/>
      <c r="H47" s="1741"/>
    </row>
    <row r="48" spans="1:8" ht="17.25" customHeight="1">
      <c r="A48" s="1511"/>
      <c r="B48" s="1742" t="s">
        <v>2053</v>
      </c>
      <c r="C48" s="1743"/>
      <c r="D48" s="1743"/>
      <c r="E48" s="1743"/>
      <c r="F48" s="1743"/>
      <c r="G48" s="1743"/>
      <c r="H48" s="1743"/>
    </row>
    <row r="49" spans="1:8" ht="17.25" customHeight="1">
      <c r="A49" s="1511"/>
      <c r="B49" s="1530" t="s">
        <v>2052</v>
      </c>
      <c r="C49" s="1530"/>
      <c r="D49" s="1530"/>
      <c r="E49" s="1530"/>
      <c r="F49" s="1530"/>
      <c r="G49" s="1530"/>
      <c r="H49" s="1739"/>
    </row>
    <row r="50" spans="1:8" ht="17.25" customHeight="1">
      <c r="A50" s="1738"/>
      <c r="B50" s="1742" t="s">
        <v>2051</v>
      </c>
      <c r="C50" s="1743"/>
      <c r="D50" s="1743"/>
      <c r="E50" s="1743"/>
      <c r="F50" s="1743"/>
      <c r="G50" s="1743"/>
      <c r="H50" s="1743"/>
    </row>
    <row r="51" spans="1:8">
      <c r="A51" s="1522" t="s">
        <v>157</v>
      </c>
      <c r="B51" s="1523"/>
      <c r="C51" s="1523"/>
      <c r="D51" s="1195" t="s">
        <v>2837</v>
      </c>
      <c r="E51" s="1195"/>
      <c r="F51" s="1195"/>
      <c r="G51" s="1195"/>
      <c r="H51" s="1196"/>
    </row>
    <row r="52" spans="1:8" ht="45" customHeight="1">
      <c r="A52" s="1527" t="s">
        <v>156</v>
      </c>
      <c r="B52" s="1528"/>
      <c r="C52" s="1528"/>
      <c r="D52" s="1528" t="s">
        <v>2050</v>
      </c>
      <c r="E52" s="1528"/>
      <c r="F52" s="1528"/>
      <c r="G52" s="1528"/>
      <c r="H52" s="1525"/>
    </row>
    <row r="53" spans="1:8" ht="18" customHeight="1">
      <c r="A53" s="330"/>
      <c r="B53" s="330"/>
      <c r="C53" s="330"/>
      <c r="D53" s="330"/>
      <c r="E53" s="330"/>
      <c r="F53" s="330"/>
      <c r="G53" s="330"/>
      <c r="H53" s="330"/>
    </row>
    <row r="54" spans="1:8" ht="15" customHeight="1">
      <c r="A54" s="356" t="s">
        <v>155</v>
      </c>
      <c r="B54" s="330"/>
      <c r="C54" s="330"/>
      <c r="D54" s="330"/>
      <c r="E54" s="330"/>
      <c r="F54" s="330"/>
      <c r="G54" s="330"/>
      <c r="H54" s="330"/>
    </row>
    <row r="55" spans="1:8" ht="33.75" customHeight="1">
      <c r="A55" s="1505" t="s">
        <v>154</v>
      </c>
      <c r="B55" s="1529"/>
      <c r="C55" s="1413" t="s">
        <v>2049</v>
      </c>
      <c r="D55" s="1433"/>
      <c r="E55" s="1433"/>
      <c r="F55" s="1433"/>
      <c r="G55" s="1433"/>
      <c r="H55" s="1433"/>
    </row>
    <row r="56" spans="1:8" ht="39.75" customHeight="1">
      <c r="A56" s="1505"/>
      <c r="B56" s="1529"/>
      <c r="C56" s="1412" t="s">
        <v>2048</v>
      </c>
      <c r="D56" s="1412"/>
      <c r="E56" s="1412"/>
      <c r="F56" s="1412"/>
      <c r="G56" s="1412"/>
      <c r="H56" s="1413"/>
    </row>
    <row r="57" spans="1:8" ht="45.75" customHeight="1">
      <c r="A57" s="1505"/>
      <c r="B57" s="1529"/>
      <c r="C57" s="1412" t="s">
        <v>2047</v>
      </c>
      <c r="D57" s="1412"/>
      <c r="E57" s="1412"/>
      <c r="F57" s="1412"/>
      <c r="G57" s="1412"/>
      <c r="H57" s="1413"/>
    </row>
    <row r="58" spans="1:8" ht="39.9" customHeight="1">
      <c r="A58" s="1735" t="s">
        <v>153</v>
      </c>
      <c r="B58" s="1515"/>
      <c r="C58" s="1412" t="s">
        <v>2046</v>
      </c>
      <c r="D58" s="1412"/>
      <c r="E58" s="1412"/>
      <c r="F58" s="1412"/>
      <c r="G58" s="1412"/>
      <c r="H58" s="1413"/>
    </row>
    <row r="59" spans="1:8" ht="39.9" customHeight="1">
      <c r="A59" s="1736"/>
      <c r="B59" s="1519"/>
      <c r="C59" s="1412" t="s">
        <v>2045</v>
      </c>
      <c r="D59" s="1412"/>
      <c r="E59" s="1412"/>
      <c r="F59" s="1412"/>
      <c r="G59" s="1412"/>
      <c r="H59" s="1413"/>
    </row>
    <row r="60" spans="1:8" ht="10.199999999999999" customHeight="1">
      <c r="A60" s="330"/>
      <c r="B60" s="330"/>
      <c r="C60" s="330"/>
      <c r="D60" s="330"/>
      <c r="E60" s="330"/>
      <c r="F60" s="330"/>
      <c r="G60" s="330"/>
      <c r="H60" s="330"/>
    </row>
    <row r="61" spans="1:8" ht="15" customHeight="1">
      <c r="A61" s="324" t="s">
        <v>152</v>
      </c>
      <c r="B61" s="700"/>
      <c r="C61" s="700"/>
      <c r="D61" s="700"/>
      <c r="E61" s="700"/>
      <c r="F61" s="700"/>
      <c r="G61" s="330"/>
      <c r="H61" s="330"/>
    </row>
    <row r="62" spans="1:8" ht="16.2">
      <c r="A62" s="1734" t="s">
        <v>151</v>
      </c>
      <c r="B62" s="1734"/>
      <c r="C62" s="1734"/>
      <c r="D62" s="1734"/>
      <c r="E62" s="1734"/>
      <c r="F62" s="1734"/>
      <c r="G62" s="646">
        <v>2.7</v>
      </c>
      <c r="H62" s="647" t="s">
        <v>1876</v>
      </c>
    </row>
    <row r="63" spans="1:8" ht="16.2">
      <c r="A63" s="1734" t="s">
        <v>150</v>
      </c>
      <c r="B63" s="1734"/>
      <c r="C63" s="1734"/>
      <c r="D63" s="1734"/>
      <c r="E63" s="1734"/>
      <c r="F63" s="1734"/>
      <c r="G63" s="646">
        <v>0.3</v>
      </c>
      <c r="H63" s="647" t="s">
        <v>1876</v>
      </c>
    </row>
    <row r="64" spans="1:8">
      <c r="A64" s="701"/>
      <c r="B64" s="701"/>
      <c r="C64" s="701"/>
      <c r="D64" s="701"/>
      <c r="E64" s="701"/>
      <c r="F64" s="701"/>
      <c r="G64" s="702"/>
      <c r="H64" s="647"/>
    </row>
    <row r="65" spans="1:10">
      <c r="A65" s="1514" t="s">
        <v>149</v>
      </c>
      <c r="B65" s="1514"/>
      <c r="C65" s="1514"/>
      <c r="D65" s="1514"/>
      <c r="E65" s="1514"/>
      <c r="F65" s="1514"/>
      <c r="G65" s="703"/>
      <c r="H65" s="649"/>
    </row>
    <row r="66" spans="1:10" ht="17.7" customHeight="1">
      <c r="A66" s="1468" t="s">
        <v>148</v>
      </c>
      <c r="B66" s="1468"/>
      <c r="C66" s="1468"/>
      <c r="D66" s="1468"/>
      <c r="E66" s="650">
        <v>30</v>
      </c>
      <c r="F66" s="650" t="s">
        <v>140</v>
      </c>
      <c r="G66" s="651">
        <f>E66/25</f>
        <v>1.2</v>
      </c>
      <c r="H66" s="647" t="s">
        <v>1876</v>
      </c>
    </row>
    <row r="67" spans="1:10" ht="17.7" customHeight="1">
      <c r="A67" s="652" t="s">
        <v>12</v>
      </c>
      <c r="B67" s="1505" t="s">
        <v>14</v>
      </c>
      <c r="C67" s="1505"/>
      <c r="D67" s="1505"/>
      <c r="E67" s="650">
        <v>9</v>
      </c>
      <c r="F67" s="650" t="s">
        <v>140</v>
      </c>
      <c r="G67" s="704"/>
      <c r="H67" s="322"/>
    </row>
    <row r="68" spans="1:10" ht="17.7" customHeight="1">
      <c r="A68" s="330"/>
      <c r="B68" s="1505" t="s">
        <v>147</v>
      </c>
      <c r="C68" s="1505"/>
      <c r="D68" s="1505"/>
      <c r="E68" s="650">
        <v>21</v>
      </c>
      <c r="F68" s="650" t="s">
        <v>140</v>
      </c>
      <c r="G68" s="358"/>
      <c r="H68" s="327"/>
    </row>
    <row r="69" spans="1:10" ht="17.7" customHeight="1">
      <c r="A69" s="330"/>
      <c r="B69" s="1505" t="s">
        <v>146</v>
      </c>
      <c r="C69" s="1505"/>
      <c r="D69" s="1505"/>
      <c r="E69" s="650">
        <v>3</v>
      </c>
      <c r="F69" s="650" t="s">
        <v>140</v>
      </c>
      <c r="G69" s="358"/>
      <c r="H69" s="327"/>
      <c r="I69" s="350"/>
      <c r="J69" s="350"/>
    </row>
    <row r="70" spans="1:10" ht="17.7" customHeight="1">
      <c r="A70" s="330"/>
      <c r="B70" s="1505" t="s">
        <v>145</v>
      </c>
      <c r="C70" s="1505"/>
      <c r="D70" s="1505"/>
      <c r="E70" s="650">
        <v>0</v>
      </c>
      <c r="F70" s="650" t="s">
        <v>140</v>
      </c>
      <c r="G70" s="358"/>
      <c r="H70" s="327"/>
    </row>
    <row r="71" spans="1:10" ht="17.7" customHeight="1">
      <c r="A71" s="330"/>
      <c r="B71" s="1505" t="s">
        <v>144</v>
      </c>
      <c r="C71" s="1505"/>
      <c r="D71" s="1505"/>
      <c r="E71" s="650">
        <v>0</v>
      </c>
      <c r="F71" s="650" t="s">
        <v>140</v>
      </c>
      <c r="G71" s="358"/>
      <c r="H71" s="327"/>
    </row>
    <row r="72" spans="1:10" ht="17.7" customHeight="1">
      <c r="A72" s="330"/>
      <c r="B72" s="1505" t="s">
        <v>143</v>
      </c>
      <c r="C72" s="1505"/>
      <c r="D72" s="1505"/>
      <c r="E72" s="650">
        <v>2</v>
      </c>
      <c r="F72" s="650" t="s">
        <v>140</v>
      </c>
      <c r="G72" s="704"/>
      <c r="H72" s="322"/>
    </row>
    <row r="73" spans="1:10" ht="31.2" customHeight="1">
      <c r="A73" s="1737" t="s">
        <v>142</v>
      </c>
      <c r="B73" s="1737"/>
      <c r="C73" s="1737"/>
      <c r="D73" s="1737"/>
      <c r="E73" s="705">
        <v>0</v>
      </c>
      <c r="F73" s="705" t="s">
        <v>140</v>
      </c>
      <c r="G73" s="706">
        <v>0</v>
      </c>
      <c r="H73" s="707" t="s">
        <v>1876</v>
      </c>
    </row>
    <row r="74" spans="1:10" ht="17.7" customHeight="1">
      <c r="A74" s="1505" t="s">
        <v>141</v>
      </c>
      <c r="B74" s="1505"/>
      <c r="C74" s="1505"/>
      <c r="D74" s="1505"/>
      <c r="E74" s="650">
        <f>G74*25</f>
        <v>45</v>
      </c>
      <c r="F74" s="650" t="s">
        <v>140</v>
      </c>
      <c r="G74" s="651">
        <f>D6-G73-G66</f>
        <v>1.8</v>
      </c>
      <c r="H74" s="647" t="s">
        <v>1876</v>
      </c>
    </row>
    <row r="75" spans="1:10" ht="10.199999999999999" customHeight="1"/>
    <row r="78" spans="1:10">
      <c r="A78" s="320" t="s">
        <v>138</v>
      </c>
    </row>
    <row r="79" spans="1:10" ht="16.2">
      <c r="A79" s="1745" t="s">
        <v>2044</v>
      </c>
      <c r="B79" s="1745"/>
      <c r="C79" s="1745"/>
      <c r="D79" s="1745"/>
      <c r="E79" s="1745"/>
      <c r="F79" s="1745"/>
      <c r="G79" s="1745"/>
      <c r="H79" s="1745"/>
    </row>
    <row r="80" spans="1:10">
      <c r="A80" s="320" t="s">
        <v>136</v>
      </c>
    </row>
    <row r="82" spans="1:8">
      <c r="A82" s="1746" t="s">
        <v>135</v>
      </c>
      <c r="B82" s="1746"/>
      <c r="C82" s="1746"/>
      <c r="D82" s="1746"/>
      <c r="E82" s="1746"/>
      <c r="F82" s="1746"/>
      <c r="G82" s="1746"/>
      <c r="H82" s="1746"/>
    </row>
    <row r="83" spans="1:8">
      <c r="A83" s="1746"/>
      <c r="B83" s="1746"/>
      <c r="C83" s="1746"/>
      <c r="D83" s="1746"/>
      <c r="E83" s="1746"/>
      <c r="F83" s="1746"/>
      <c r="G83" s="1746"/>
      <c r="H83" s="1746"/>
    </row>
    <row r="84" spans="1:8">
      <c r="A84" s="1746"/>
      <c r="B84" s="1746"/>
      <c r="C84" s="1746"/>
      <c r="D84" s="1746"/>
      <c r="E84" s="1746"/>
      <c r="F84" s="1746"/>
      <c r="G84" s="1746"/>
      <c r="H84" s="1746"/>
    </row>
  </sheetData>
  <mergeCells count="81">
    <mergeCell ref="A2:H2"/>
    <mergeCell ref="A5:H5"/>
    <mergeCell ref="A6:C6"/>
    <mergeCell ref="D6:H6"/>
    <mergeCell ref="A7:C7"/>
    <mergeCell ref="D7:H7"/>
    <mergeCell ref="A79:H79"/>
    <mergeCell ref="A82:H84"/>
    <mergeCell ref="A12:H12"/>
    <mergeCell ref="B25:F25"/>
    <mergeCell ref="B29:F29"/>
    <mergeCell ref="A27:H27"/>
    <mergeCell ref="B28:F28"/>
    <mergeCell ref="A15:D15"/>
    <mergeCell ref="A30:H30"/>
    <mergeCell ref="B26:F26"/>
    <mergeCell ref="E15:H15"/>
    <mergeCell ref="A16:D16"/>
    <mergeCell ref="E16:H16"/>
    <mergeCell ref="A18:H18"/>
    <mergeCell ref="A19:B19"/>
    <mergeCell ref="C19:H19"/>
    <mergeCell ref="D8:H8"/>
    <mergeCell ref="A9:C9"/>
    <mergeCell ref="D9:H9"/>
    <mergeCell ref="A11:H11"/>
    <mergeCell ref="A13:D13"/>
    <mergeCell ref="E13:H13"/>
    <mergeCell ref="A8:C8"/>
    <mergeCell ref="A14:D14"/>
    <mergeCell ref="A21:D21"/>
    <mergeCell ref="A22:A23"/>
    <mergeCell ref="B22:F23"/>
    <mergeCell ref="G22:H22"/>
    <mergeCell ref="E14:H14"/>
    <mergeCell ref="A24:H24"/>
    <mergeCell ref="B41:H41"/>
    <mergeCell ref="A42:C42"/>
    <mergeCell ref="D42:H42"/>
    <mergeCell ref="A43:C43"/>
    <mergeCell ref="A34:F34"/>
    <mergeCell ref="A35:A41"/>
    <mergeCell ref="B37:H37"/>
    <mergeCell ref="B38:H38"/>
    <mergeCell ref="B31:F31"/>
    <mergeCell ref="B35:H35"/>
    <mergeCell ref="B36:H36"/>
    <mergeCell ref="B39:H39"/>
    <mergeCell ref="B40:H40"/>
    <mergeCell ref="A45:A50"/>
    <mergeCell ref="D43:H43"/>
    <mergeCell ref="B45:H45"/>
    <mergeCell ref="B49:H49"/>
    <mergeCell ref="B46:H46"/>
    <mergeCell ref="B47:H47"/>
    <mergeCell ref="B48:H48"/>
    <mergeCell ref="B50:H50"/>
    <mergeCell ref="A44:F44"/>
    <mergeCell ref="A74:D74"/>
    <mergeCell ref="A66:D66"/>
    <mergeCell ref="B67:D67"/>
    <mergeCell ref="B68:D68"/>
    <mergeCell ref="B69:D69"/>
    <mergeCell ref="B70:D70"/>
    <mergeCell ref="B71:D71"/>
    <mergeCell ref="B72:D72"/>
    <mergeCell ref="A73:D73"/>
    <mergeCell ref="A51:C51"/>
    <mergeCell ref="D51:H51"/>
    <mergeCell ref="A52:C52"/>
    <mergeCell ref="A65:F65"/>
    <mergeCell ref="D52:H52"/>
    <mergeCell ref="A55:B57"/>
    <mergeCell ref="A62:F62"/>
    <mergeCell ref="A63:F63"/>
    <mergeCell ref="C55:H55"/>
    <mergeCell ref="C57:H57"/>
    <mergeCell ref="C56:H56"/>
    <mergeCell ref="A58:B59"/>
    <mergeCell ref="C58:H58"/>
    <mergeCell ref="C59:H59"/>
  </mergeCells>
  <pageMargins left="0.7" right="0.7" top="0.75" bottom="0.75" header="0.3" footer="0.3"/>
  <pageSetup paperSize="9" orientation="portrait" r:id="rId1"/>
  <rowBreaks count="1" manualBreakCount="1">
    <brk id="32"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zoomScaleSheetLayoutView="142" workbookViewId="0"/>
  </sheetViews>
  <sheetFormatPr defaultColWidth="7.8984375" defaultRowHeight="13.8"/>
  <cols>
    <col min="1" max="1" width="8.19921875" style="339" customWidth="1"/>
    <col min="2" max="2" width="10.59765625" style="339" customWidth="1"/>
    <col min="3" max="3" width="5.19921875" style="339" customWidth="1"/>
    <col min="4" max="4" width="19.59765625" style="339" customWidth="1"/>
    <col min="5" max="5" width="8.19921875" style="339" customWidth="1"/>
    <col min="6" max="6" width="7.8984375" style="339"/>
    <col min="7" max="7" width="11.5" style="339" customWidth="1"/>
    <col min="8" max="8" width="8.69921875" style="339" customWidth="1"/>
    <col min="9" max="16384" width="7.8984375" style="339"/>
  </cols>
  <sheetData>
    <row r="1" spans="1:8" ht="10.199999999999999" customHeight="1"/>
    <row r="2" spans="1:8" s="340" customFormat="1">
      <c r="A2" s="1778" t="s">
        <v>192</v>
      </c>
      <c r="B2" s="1778"/>
      <c r="C2" s="1778"/>
      <c r="D2" s="1778"/>
      <c r="E2" s="1778"/>
      <c r="F2" s="1778"/>
      <c r="G2" s="1778"/>
      <c r="H2" s="1778"/>
    </row>
    <row r="3" spans="1:8" ht="10.199999999999999" customHeight="1"/>
    <row r="4" spans="1:8" ht="15" customHeight="1">
      <c r="A4" s="351" t="s">
        <v>191</v>
      </c>
    </row>
    <row r="5" spans="1:8" s="352" customFormat="1" ht="17.7" customHeight="1">
      <c r="A5" s="1779" t="s">
        <v>2073</v>
      </c>
      <c r="B5" s="1779"/>
      <c r="C5" s="1779"/>
      <c r="D5" s="1779"/>
      <c r="E5" s="1779"/>
      <c r="F5" s="1779"/>
      <c r="G5" s="1779"/>
      <c r="H5" s="1779"/>
    </row>
    <row r="6" spans="1:8" ht="17.7" customHeight="1">
      <c r="A6" s="1755" t="s">
        <v>10</v>
      </c>
      <c r="B6" s="1770"/>
      <c r="C6" s="1770"/>
      <c r="D6" s="1771">
        <v>6</v>
      </c>
      <c r="E6" s="1771"/>
      <c r="F6" s="1771"/>
      <c r="G6" s="1771"/>
      <c r="H6" s="1772"/>
    </row>
    <row r="7" spans="1:8">
      <c r="A7" s="1755" t="s">
        <v>9</v>
      </c>
      <c r="B7" s="1770"/>
      <c r="C7" s="1770"/>
      <c r="D7" s="1702" t="s">
        <v>2074</v>
      </c>
      <c r="E7" s="1702"/>
      <c r="F7" s="1702"/>
      <c r="G7" s="1702"/>
      <c r="H7" s="1780"/>
    </row>
    <row r="8" spans="1:8" ht="17.7" customHeight="1">
      <c r="A8" s="1755" t="s">
        <v>13</v>
      </c>
      <c r="B8" s="1770"/>
      <c r="C8" s="1770"/>
      <c r="D8" s="1699" t="s">
        <v>190</v>
      </c>
      <c r="E8" s="1699"/>
      <c r="F8" s="1699"/>
      <c r="G8" s="1699"/>
      <c r="H8" s="1700"/>
    </row>
    <row r="9" spans="1:8" ht="32.4" customHeight="1">
      <c r="A9" s="1755" t="s">
        <v>189</v>
      </c>
      <c r="B9" s="1770"/>
      <c r="C9" s="1770"/>
      <c r="D9" s="1702" t="s">
        <v>2075</v>
      </c>
      <c r="E9" s="1702"/>
      <c r="F9" s="1702"/>
      <c r="G9" s="1702"/>
      <c r="H9" s="1780"/>
    </row>
    <row r="10" spans="1:8" ht="10.199999999999999" customHeight="1">
      <c r="A10" s="353"/>
      <c r="B10" s="353"/>
      <c r="C10" s="353"/>
      <c r="D10" s="353"/>
      <c r="E10" s="353"/>
      <c r="F10" s="353"/>
      <c r="G10" s="353"/>
      <c r="H10" s="353"/>
    </row>
    <row r="11" spans="1:8" ht="15" customHeight="1">
      <c r="A11" s="1775" t="s">
        <v>188</v>
      </c>
      <c r="B11" s="1775"/>
      <c r="C11" s="1775"/>
      <c r="D11" s="1775"/>
      <c r="E11" s="1775"/>
      <c r="F11" s="1775"/>
      <c r="G11" s="1775"/>
      <c r="H11" s="1775"/>
    </row>
    <row r="12" spans="1:8" s="352" customFormat="1" ht="17.7" customHeight="1">
      <c r="A12" s="1777" t="s">
        <v>1008</v>
      </c>
      <c r="B12" s="1777"/>
      <c r="C12" s="1777"/>
      <c r="D12" s="1777"/>
      <c r="E12" s="1777"/>
      <c r="F12" s="1777"/>
      <c r="G12" s="1777"/>
      <c r="H12" s="1777"/>
    </row>
    <row r="13" spans="1:8" ht="17.7" customHeight="1">
      <c r="A13" s="1755" t="s">
        <v>186</v>
      </c>
      <c r="B13" s="1770"/>
      <c r="C13" s="1770"/>
      <c r="D13" s="1770"/>
      <c r="E13" s="1771" t="s">
        <v>185</v>
      </c>
      <c r="F13" s="1771"/>
      <c r="G13" s="1771"/>
      <c r="H13" s="1772"/>
    </row>
    <row r="14" spans="1:8" ht="17.7" customHeight="1">
      <c r="A14" s="1755" t="s">
        <v>184</v>
      </c>
      <c r="B14" s="1770"/>
      <c r="C14" s="1770"/>
      <c r="D14" s="1770"/>
      <c r="E14" s="1771" t="s">
        <v>183</v>
      </c>
      <c r="F14" s="1771"/>
      <c r="G14" s="1771"/>
      <c r="H14" s="1772"/>
    </row>
    <row r="15" spans="1:8" ht="17.7" customHeight="1">
      <c r="A15" s="1755" t="s">
        <v>182</v>
      </c>
      <c r="B15" s="1770"/>
      <c r="C15" s="1770"/>
      <c r="D15" s="1770"/>
      <c r="E15" s="1773" t="s">
        <v>1901</v>
      </c>
      <c r="F15" s="1773"/>
      <c r="G15" s="1773"/>
      <c r="H15" s="1774"/>
    </row>
    <row r="16" spans="1:8" ht="17.7" customHeight="1">
      <c r="A16" s="1755" t="s">
        <v>181</v>
      </c>
      <c r="B16" s="1770"/>
      <c r="C16" s="1770"/>
      <c r="D16" s="1770"/>
      <c r="E16" s="1771" t="s">
        <v>180</v>
      </c>
      <c r="F16" s="1771"/>
      <c r="G16" s="1771"/>
      <c r="H16" s="1772"/>
    </row>
    <row r="17" spans="1:8" ht="10.199999999999999" customHeight="1">
      <c r="A17" s="353"/>
      <c r="B17" s="353"/>
      <c r="C17" s="353"/>
      <c r="D17" s="353"/>
      <c r="E17" s="353"/>
      <c r="F17" s="353"/>
      <c r="G17" s="353"/>
      <c r="H17" s="353"/>
    </row>
    <row r="18" spans="1:8" ht="15" customHeight="1">
      <c r="A18" s="1775" t="s">
        <v>179</v>
      </c>
      <c r="B18" s="1775"/>
      <c r="C18" s="1775"/>
      <c r="D18" s="1775"/>
      <c r="E18" s="1775"/>
      <c r="F18" s="1775"/>
      <c r="G18" s="1775"/>
      <c r="H18" s="1775"/>
    </row>
    <row r="19" spans="1:8" ht="49.5" customHeight="1">
      <c r="A19" s="1711" t="s">
        <v>178</v>
      </c>
      <c r="B19" s="1711"/>
      <c r="C19" s="1776" t="s">
        <v>355</v>
      </c>
      <c r="D19" s="1776"/>
      <c r="E19" s="1776"/>
      <c r="F19" s="1776"/>
      <c r="G19" s="1776"/>
      <c r="H19" s="1710"/>
    </row>
    <row r="20" spans="1:8" ht="10.199999999999999" customHeight="1">
      <c r="A20" s="353"/>
      <c r="B20" s="353"/>
      <c r="C20" s="353"/>
      <c r="D20" s="353"/>
      <c r="E20" s="353"/>
      <c r="F20" s="353"/>
      <c r="G20" s="353"/>
      <c r="H20" s="353"/>
    </row>
    <row r="21" spans="1:8" ht="15" customHeight="1">
      <c r="A21" s="1769" t="s">
        <v>176</v>
      </c>
      <c r="B21" s="1769"/>
      <c r="C21" s="1769"/>
      <c r="D21" s="1769"/>
      <c r="E21" s="353"/>
      <c r="F21" s="353"/>
      <c r="G21" s="353"/>
      <c r="H21" s="353"/>
    </row>
    <row r="22" spans="1:8" s="462" customFormat="1">
      <c r="A22" s="1764" t="s">
        <v>175</v>
      </c>
      <c r="B22" s="1765" t="s">
        <v>174</v>
      </c>
      <c r="C22" s="1765"/>
      <c r="D22" s="1765"/>
      <c r="E22" s="1765"/>
      <c r="F22" s="1765"/>
      <c r="G22" s="1765" t="s">
        <v>173</v>
      </c>
      <c r="H22" s="1766"/>
    </row>
    <row r="23" spans="1:8" s="462" customFormat="1" ht="29.25" customHeight="1">
      <c r="A23" s="1764"/>
      <c r="B23" s="1765"/>
      <c r="C23" s="1765"/>
      <c r="D23" s="1765"/>
      <c r="E23" s="1765"/>
      <c r="F23" s="1765"/>
      <c r="G23" s="549" t="s">
        <v>172</v>
      </c>
      <c r="H23" s="550" t="s">
        <v>171</v>
      </c>
    </row>
    <row r="24" spans="1:8" s="462" customFormat="1" ht="17.850000000000001" customHeight="1">
      <c r="A24" s="1764" t="s">
        <v>167</v>
      </c>
      <c r="B24" s="1765"/>
      <c r="C24" s="1765"/>
      <c r="D24" s="1765"/>
      <c r="E24" s="1765"/>
      <c r="F24" s="1765"/>
      <c r="G24" s="1765"/>
      <c r="H24" s="1766"/>
    </row>
    <row r="25" spans="1:8" s="462" customFormat="1" ht="61.5" customHeight="1">
      <c r="A25" s="708" t="s">
        <v>2843</v>
      </c>
      <c r="B25" s="1767" t="s">
        <v>2076</v>
      </c>
      <c r="C25" s="1767"/>
      <c r="D25" s="1767"/>
      <c r="E25" s="1767"/>
      <c r="F25" s="1767"/>
      <c r="G25" s="549" t="s">
        <v>278</v>
      </c>
      <c r="H25" s="550" t="s">
        <v>162</v>
      </c>
    </row>
    <row r="26" spans="1:8" s="462" customFormat="1" ht="43.5" customHeight="1">
      <c r="A26" s="708" t="s">
        <v>2844</v>
      </c>
      <c r="B26" s="1720" t="s">
        <v>2077</v>
      </c>
      <c r="C26" s="1721"/>
      <c r="D26" s="1721"/>
      <c r="E26" s="1721"/>
      <c r="F26" s="1768"/>
      <c r="G26" s="549" t="s">
        <v>476</v>
      </c>
      <c r="H26" s="550" t="s">
        <v>164</v>
      </c>
    </row>
    <row r="27" spans="1:8" s="462" customFormat="1" ht="41.25" customHeight="1">
      <c r="A27" s="708" t="s">
        <v>2845</v>
      </c>
      <c r="B27" s="1767" t="s">
        <v>2078</v>
      </c>
      <c r="C27" s="1767"/>
      <c r="D27" s="1767"/>
      <c r="E27" s="1767"/>
      <c r="F27" s="1767"/>
      <c r="G27" s="549" t="s">
        <v>475</v>
      </c>
      <c r="H27" s="550" t="s">
        <v>162</v>
      </c>
    </row>
    <row r="28" spans="1:8" s="462" customFormat="1" ht="17.850000000000001" customHeight="1">
      <c r="A28" s="1764" t="s">
        <v>163</v>
      </c>
      <c r="B28" s="1765"/>
      <c r="C28" s="1765"/>
      <c r="D28" s="1765"/>
      <c r="E28" s="1765"/>
      <c r="F28" s="1765"/>
      <c r="G28" s="1765"/>
      <c r="H28" s="1766"/>
    </row>
    <row r="29" spans="1:8" s="462" customFormat="1" ht="52.5" customHeight="1">
      <c r="A29" s="708" t="s">
        <v>2846</v>
      </c>
      <c r="B29" s="1767" t="s">
        <v>2079</v>
      </c>
      <c r="C29" s="1767"/>
      <c r="D29" s="1767"/>
      <c r="E29" s="1767"/>
      <c r="F29" s="1767"/>
      <c r="G29" s="549" t="s">
        <v>226</v>
      </c>
      <c r="H29" s="550" t="s">
        <v>164</v>
      </c>
    </row>
    <row r="30" spans="1:8" s="462" customFormat="1" ht="45.6" customHeight="1">
      <c r="A30" s="708" t="s">
        <v>2847</v>
      </c>
      <c r="B30" s="1720" t="s">
        <v>2080</v>
      </c>
      <c r="C30" s="1721"/>
      <c r="D30" s="1721"/>
      <c r="E30" s="1721"/>
      <c r="F30" s="1768"/>
      <c r="G30" s="549" t="s">
        <v>265</v>
      </c>
      <c r="H30" s="550" t="s">
        <v>164</v>
      </c>
    </row>
    <row r="31" spans="1:8" s="462" customFormat="1" ht="24.9" customHeight="1">
      <c r="A31" s="708" t="s">
        <v>2848</v>
      </c>
      <c r="B31" s="1767" t="s">
        <v>2081</v>
      </c>
      <c r="C31" s="1767"/>
      <c r="D31" s="1767"/>
      <c r="E31" s="1767"/>
      <c r="F31" s="1767"/>
      <c r="G31" s="549" t="s">
        <v>223</v>
      </c>
      <c r="H31" s="550" t="s">
        <v>2082</v>
      </c>
    </row>
    <row r="32" spans="1:8" ht="10.199999999999999" customHeight="1">
      <c r="A32" s="353"/>
      <c r="B32" s="353"/>
      <c r="C32" s="353"/>
      <c r="D32" s="353"/>
      <c r="E32" s="353"/>
      <c r="F32" s="353"/>
      <c r="G32" s="353"/>
      <c r="H32" s="353"/>
    </row>
    <row r="33" spans="1:8" ht="15" customHeight="1">
      <c r="A33" s="709" t="s">
        <v>161</v>
      </c>
      <c r="B33" s="353"/>
      <c r="C33" s="353"/>
      <c r="D33" s="353"/>
      <c r="E33" s="353"/>
      <c r="F33" s="353"/>
      <c r="G33" s="353"/>
      <c r="H33" s="353"/>
    </row>
    <row r="34" spans="1:8" s="340" customFormat="1" ht="17.7" customHeight="1">
      <c r="A34" s="1763" t="s">
        <v>2073</v>
      </c>
      <c r="B34" s="1763"/>
      <c r="C34" s="1763"/>
      <c r="D34" s="1763"/>
      <c r="E34" s="1763"/>
      <c r="F34" s="1763"/>
      <c r="G34" s="710">
        <v>160</v>
      </c>
      <c r="H34" s="711" t="s">
        <v>140</v>
      </c>
    </row>
    <row r="35" spans="1:8" ht="17.25" customHeight="1">
      <c r="A35" s="1760" t="s">
        <v>158</v>
      </c>
      <c r="B35" s="1762" t="s">
        <v>2083</v>
      </c>
      <c r="C35" s="1754"/>
      <c r="D35" s="1754"/>
      <c r="E35" s="1754"/>
      <c r="F35" s="1754"/>
      <c r="G35" s="1754"/>
      <c r="H35" s="1754"/>
    </row>
    <row r="36" spans="1:8" ht="54.75" customHeight="1">
      <c r="A36" s="1761"/>
      <c r="B36" s="1710" t="s">
        <v>2084</v>
      </c>
      <c r="C36" s="1754"/>
      <c r="D36" s="1754"/>
      <c r="E36" s="1754"/>
      <c r="F36" s="1754"/>
      <c r="G36" s="1754"/>
      <c r="H36" s="1754"/>
    </row>
    <row r="37" spans="1:8" ht="39.75" customHeight="1">
      <c r="A37" s="1761"/>
      <c r="B37" s="1710" t="s">
        <v>2985</v>
      </c>
      <c r="C37" s="1754"/>
      <c r="D37" s="1754"/>
      <c r="E37" s="1754"/>
      <c r="F37" s="1754"/>
      <c r="G37" s="1754"/>
      <c r="H37" s="1754"/>
    </row>
    <row r="38" spans="1:8" ht="35.25" customHeight="1">
      <c r="A38" s="1761"/>
      <c r="B38" s="1710" t="s">
        <v>2085</v>
      </c>
      <c r="C38" s="1711"/>
      <c r="D38" s="1711"/>
      <c r="E38" s="1711"/>
      <c r="F38" s="1711"/>
      <c r="G38" s="1711"/>
      <c r="H38" s="1711"/>
    </row>
    <row r="39" spans="1:8" ht="54.75" customHeight="1">
      <c r="A39" s="1761"/>
      <c r="B39" s="1710" t="s">
        <v>2086</v>
      </c>
      <c r="C39" s="1711"/>
      <c r="D39" s="1711"/>
      <c r="E39" s="1711"/>
      <c r="F39" s="1711"/>
      <c r="G39" s="1711"/>
      <c r="H39" s="1711"/>
    </row>
    <row r="40" spans="1:8" ht="35.25" customHeight="1">
      <c r="A40" s="1761"/>
      <c r="B40" s="1710" t="s">
        <v>2986</v>
      </c>
      <c r="C40" s="1711"/>
      <c r="D40" s="1711"/>
      <c r="E40" s="1711"/>
      <c r="F40" s="1711"/>
      <c r="G40" s="1711"/>
      <c r="H40" s="1711"/>
    </row>
    <row r="41" spans="1:8" ht="22.2" customHeight="1">
      <c r="A41" s="1750" t="s">
        <v>157</v>
      </c>
      <c r="B41" s="1751"/>
      <c r="C41" s="1751"/>
      <c r="D41" s="1537" t="s">
        <v>2849</v>
      </c>
      <c r="E41" s="1537"/>
      <c r="F41" s="1537"/>
      <c r="G41" s="1537"/>
      <c r="H41" s="1538"/>
    </row>
    <row r="42" spans="1:8" ht="34.950000000000003" customHeight="1">
      <c r="A42" s="1752" t="s">
        <v>156</v>
      </c>
      <c r="B42" s="1753"/>
      <c r="C42" s="1753"/>
      <c r="D42" s="1710" t="s">
        <v>2087</v>
      </c>
      <c r="E42" s="1711"/>
      <c r="F42" s="1711"/>
      <c r="G42" s="1711"/>
      <c r="H42" s="1711"/>
    </row>
    <row r="43" spans="1:8" ht="10.199999999999999" customHeight="1">
      <c r="A43" s="353"/>
      <c r="B43" s="353"/>
      <c r="C43" s="353"/>
      <c r="D43" s="353"/>
      <c r="E43" s="353"/>
      <c r="F43" s="353"/>
      <c r="G43" s="353"/>
      <c r="H43" s="353"/>
    </row>
    <row r="44" spans="1:8" ht="15" customHeight="1">
      <c r="A44" s="709" t="s">
        <v>155</v>
      </c>
      <c r="B44" s="353"/>
      <c r="C44" s="353"/>
      <c r="D44" s="353"/>
      <c r="E44" s="353"/>
      <c r="F44" s="353"/>
      <c r="G44" s="353"/>
      <c r="H44" s="353"/>
    </row>
    <row r="45" spans="1:8" ht="30" customHeight="1">
      <c r="A45" s="1754" t="s">
        <v>153</v>
      </c>
      <c r="B45" s="1755"/>
      <c r="C45" s="1756" t="s">
        <v>2088</v>
      </c>
      <c r="D45" s="1756"/>
      <c r="E45" s="1756"/>
      <c r="F45" s="1756"/>
      <c r="G45" s="1756"/>
      <c r="H45" s="1757"/>
    </row>
    <row r="46" spans="1:8" ht="10.199999999999999" customHeight="1">
      <c r="A46" s="353"/>
      <c r="B46" s="353"/>
      <c r="C46" s="353"/>
      <c r="D46" s="353"/>
      <c r="E46" s="353"/>
      <c r="F46" s="353"/>
      <c r="G46" s="353"/>
      <c r="H46" s="353"/>
    </row>
    <row r="47" spans="1:8" s="462" customFormat="1" ht="15" customHeight="1">
      <c r="A47" s="712" t="s">
        <v>152</v>
      </c>
      <c r="B47" s="712"/>
      <c r="C47" s="712"/>
      <c r="D47" s="712"/>
      <c r="E47" s="712"/>
      <c r="F47" s="712"/>
      <c r="G47" s="463"/>
      <c r="H47" s="463"/>
    </row>
    <row r="48" spans="1:8" s="462" customFormat="1" ht="16.2">
      <c r="A48" s="1758" t="s">
        <v>151</v>
      </c>
      <c r="B48" s="1758"/>
      <c r="C48" s="1758"/>
      <c r="D48" s="1758"/>
      <c r="E48" s="1758"/>
      <c r="F48" s="1758"/>
      <c r="G48" s="471">
        <v>4</v>
      </c>
      <c r="H48" s="472" t="s">
        <v>1876</v>
      </c>
    </row>
    <row r="49" spans="1:10" s="462" customFormat="1" ht="16.2">
      <c r="A49" s="1758" t="s">
        <v>150</v>
      </c>
      <c r="B49" s="1758"/>
      <c r="C49" s="1758"/>
      <c r="D49" s="1758"/>
      <c r="E49" s="1758"/>
      <c r="F49" s="1758"/>
      <c r="G49" s="471">
        <v>2</v>
      </c>
      <c r="H49" s="472" t="s">
        <v>1876</v>
      </c>
    </row>
    <row r="50" spans="1:10" s="462" customFormat="1">
      <c r="A50" s="548"/>
      <c r="B50" s="548"/>
      <c r="C50" s="548"/>
      <c r="D50" s="548"/>
      <c r="E50" s="548"/>
      <c r="F50" s="548"/>
      <c r="G50" s="473"/>
      <c r="H50" s="472"/>
    </row>
    <row r="51" spans="1:10" s="462" customFormat="1">
      <c r="A51" s="1759" t="s">
        <v>149</v>
      </c>
      <c r="B51" s="1759"/>
      <c r="C51" s="1759"/>
      <c r="D51" s="1759"/>
      <c r="E51" s="1759"/>
      <c r="F51" s="1759"/>
      <c r="G51" s="474"/>
      <c r="H51" s="473"/>
    </row>
    <row r="52" spans="1:10" s="462" customFormat="1" ht="17.850000000000001" customHeight="1">
      <c r="A52" s="1721" t="s">
        <v>148</v>
      </c>
      <c r="B52" s="1721"/>
      <c r="C52" s="1721"/>
      <c r="D52" s="1721"/>
      <c r="E52" s="475">
        <f>SUM(E53:E58)</f>
        <v>152</v>
      </c>
      <c r="F52" s="475" t="s">
        <v>140</v>
      </c>
      <c r="G52" s="476">
        <f>E52/30</f>
        <v>5.0666666666666664</v>
      </c>
      <c r="H52" s="472" t="s">
        <v>1876</v>
      </c>
    </row>
    <row r="53" spans="1:10" s="462" customFormat="1" ht="17.850000000000001" customHeight="1">
      <c r="A53" s="713" t="s">
        <v>12</v>
      </c>
      <c r="B53" s="1749" t="s">
        <v>14</v>
      </c>
      <c r="C53" s="1749"/>
      <c r="D53" s="1749"/>
      <c r="E53" s="475">
        <v>0</v>
      </c>
      <c r="F53" s="475" t="s">
        <v>140</v>
      </c>
      <c r="G53" s="714"/>
      <c r="H53" s="715"/>
    </row>
    <row r="54" spans="1:10" s="462" customFormat="1" ht="17.850000000000001" customHeight="1">
      <c r="A54" s="463"/>
      <c r="B54" s="1749" t="s">
        <v>147</v>
      </c>
      <c r="C54" s="1749"/>
      <c r="D54" s="1749"/>
      <c r="E54" s="475">
        <v>0</v>
      </c>
      <c r="F54" s="475" t="s">
        <v>140</v>
      </c>
      <c r="G54" s="716"/>
      <c r="H54" s="717"/>
    </row>
    <row r="55" spans="1:10" s="462" customFormat="1" ht="17.850000000000001" customHeight="1">
      <c r="A55" s="463"/>
      <c r="B55" s="1749" t="s">
        <v>146</v>
      </c>
      <c r="C55" s="1749"/>
      <c r="D55" s="1749"/>
      <c r="E55" s="475">
        <v>0</v>
      </c>
      <c r="F55" s="475" t="s">
        <v>140</v>
      </c>
      <c r="G55" s="716"/>
      <c r="H55" s="717"/>
      <c r="I55" s="477"/>
      <c r="J55" s="477"/>
    </row>
    <row r="56" spans="1:10" s="462" customFormat="1" ht="17.850000000000001" customHeight="1">
      <c r="A56" s="463"/>
      <c r="B56" s="1749" t="s">
        <v>145</v>
      </c>
      <c r="C56" s="1749"/>
      <c r="D56" s="1749"/>
      <c r="E56" s="475">
        <v>0</v>
      </c>
      <c r="F56" s="475" t="s">
        <v>140</v>
      </c>
      <c r="G56" s="716"/>
      <c r="H56" s="717"/>
    </row>
    <row r="57" spans="1:10" s="462" customFormat="1" ht="17.850000000000001" customHeight="1">
      <c r="A57" s="463"/>
      <c r="B57" s="1749" t="s">
        <v>144</v>
      </c>
      <c r="C57" s="1749"/>
      <c r="D57" s="1749"/>
      <c r="E57" s="475">
        <v>150</v>
      </c>
      <c r="F57" s="475" t="s">
        <v>140</v>
      </c>
      <c r="G57" s="716"/>
      <c r="H57" s="717"/>
    </row>
    <row r="58" spans="1:10" s="462" customFormat="1" ht="17.850000000000001" customHeight="1">
      <c r="A58" s="463"/>
      <c r="B58" s="1749" t="s">
        <v>143</v>
      </c>
      <c r="C58" s="1749"/>
      <c r="D58" s="1749"/>
      <c r="E58" s="475">
        <v>2</v>
      </c>
      <c r="F58" s="475" t="s">
        <v>140</v>
      </c>
      <c r="G58" s="714"/>
      <c r="H58" s="715"/>
    </row>
    <row r="59" spans="1:10" s="462" customFormat="1" ht="31.35" customHeight="1">
      <c r="A59" s="1721" t="s">
        <v>142</v>
      </c>
      <c r="B59" s="1721"/>
      <c r="C59" s="1721"/>
      <c r="D59" s="1721"/>
      <c r="E59" s="475">
        <v>0</v>
      </c>
      <c r="F59" s="475" t="s">
        <v>140</v>
      </c>
      <c r="G59" s="476">
        <v>0</v>
      </c>
      <c r="H59" s="472" t="s">
        <v>1876</v>
      </c>
    </row>
    <row r="60" spans="1:10" s="462" customFormat="1" ht="17.850000000000001" customHeight="1">
      <c r="A60" s="1749" t="s">
        <v>141</v>
      </c>
      <c r="B60" s="1749"/>
      <c r="C60" s="1749"/>
      <c r="D60" s="1749"/>
      <c r="E60" s="475">
        <v>10</v>
      </c>
      <c r="F60" s="475" t="s">
        <v>140</v>
      </c>
      <c r="G60" s="476">
        <f>D6-G52-G59</f>
        <v>0.93333333333333357</v>
      </c>
      <c r="H60" s="472" t="s">
        <v>1876</v>
      </c>
    </row>
    <row r="61" spans="1:10" ht="10.199999999999999" customHeight="1"/>
    <row r="62" spans="1:10" s="746" customFormat="1" ht="13.2">
      <c r="A62" s="746" t="s">
        <v>138</v>
      </c>
    </row>
    <row r="63" spans="1:10" s="746" customFormat="1" ht="14.4">
      <c r="A63" s="1747" t="s">
        <v>2997</v>
      </c>
      <c r="B63" s="1747"/>
      <c r="C63" s="1747"/>
      <c r="D63" s="1747"/>
      <c r="E63" s="1747"/>
      <c r="F63" s="1747"/>
      <c r="G63" s="1747"/>
      <c r="H63" s="1747"/>
    </row>
    <row r="64" spans="1:10" s="746" customFormat="1" ht="13.2">
      <c r="A64" s="746" t="s">
        <v>136</v>
      </c>
    </row>
    <row r="65" spans="1:8" s="746" customFormat="1" ht="13.2">
      <c r="A65" s="1748" t="s">
        <v>135</v>
      </c>
      <c r="B65" s="1748"/>
      <c r="C65" s="1748"/>
      <c r="D65" s="1748"/>
      <c r="E65" s="1748"/>
      <c r="F65" s="1748"/>
      <c r="G65" s="1748"/>
      <c r="H65" s="1748"/>
    </row>
    <row r="66" spans="1:8" s="746" customFormat="1" ht="13.2">
      <c r="A66" s="1748"/>
      <c r="B66" s="1748"/>
      <c r="C66" s="1748"/>
      <c r="D66" s="1748"/>
      <c r="E66" s="1748"/>
      <c r="F66" s="1748"/>
      <c r="G66" s="1748"/>
      <c r="H66" s="1748"/>
    </row>
    <row r="67" spans="1:8" s="746" customFormat="1" ht="13.2">
      <c r="A67" s="1748"/>
      <c r="B67" s="1748"/>
      <c r="C67" s="1748"/>
      <c r="D67" s="1748"/>
      <c r="E67" s="1748"/>
      <c r="F67" s="1748"/>
      <c r="G67" s="1748"/>
      <c r="H67" s="1748"/>
    </row>
  </sheetData>
  <mergeCells count="63">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F34"/>
    <mergeCell ref="A22:A23"/>
    <mergeCell ref="B22:F23"/>
    <mergeCell ref="G22:H22"/>
    <mergeCell ref="A24:H24"/>
    <mergeCell ref="B25:F25"/>
    <mergeCell ref="B26:F26"/>
    <mergeCell ref="B27:F27"/>
    <mergeCell ref="A28:H28"/>
    <mergeCell ref="B29:F29"/>
    <mergeCell ref="B30:F30"/>
    <mergeCell ref="B31:F31"/>
    <mergeCell ref="A35:A40"/>
    <mergeCell ref="B35:H35"/>
    <mergeCell ref="B36:H36"/>
    <mergeCell ref="B37:H37"/>
    <mergeCell ref="B38:H38"/>
    <mergeCell ref="B39:H39"/>
    <mergeCell ref="B40:H40"/>
    <mergeCell ref="B54:D54"/>
    <mergeCell ref="A41:C41"/>
    <mergeCell ref="D41:H41"/>
    <mergeCell ref="A42:C42"/>
    <mergeCell ref="D42:H42"/>
    <mergeCell ref="A45:B45"/>
    <mergeCell ref="C45:H45"/>
    <mergeCell ref="A48:F48"/>
    <mergeCell ref="A49:F49"/>
    <mergeCell ref="A51:F51"/>
    <mergeCell ref="A52:D52"/>
    <mergeCell ref="B53:D53"/>
    <mergeCell ref="A63:H63"/>
    <mergeCell ref="A65:H67"/>
    <mergeCell ref="B55:D55"/>
    <mergeCell ref="B56:D56"/>
    <mergeCell ref="B57:D57"/>
    <mergeCell ref="B58:D58"/>
    <mergeCell ref="A59:D59"/>
    <mergeCell ref="A60:D60"/>
  </mergeCells>
  <pageMargins left="0.7" right="0.7" top="0.75" bottom="0.75" header="0.3" footer="0.3"/>
  <pageSetup paperSize="9" orientation="portrait" r:id="rId1"/>
  <rowBreaks count="1" manualBreakCount="1">
    <brk id="32"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90" zoomScaleNormal="90" zoomScaleSheetLayoutView="148" workbookViewId="0"/>
  </sheetViews>
  <sheetFormatPr defaultColWidth="8" defaultRowHeight="13.8"/>
  <cols>
    <col min="1" max="1" width="8.19921875" style="290" customWidth="1"/>
    <col min="2" max="2" width="10.5" style="290" customWidth="1"/>
    <col min="3" max="3" width="5.09765625" style="290" customWidth="1"/>
    <col min="4" max="4" width="19.5" style="290" customWidth="1"/>
    <col min="5" max="5" width="8.19921875" style="290" customWidth="1"/>
    <col min="6" max="6" width="6" style="290" customWidth="1"/>
    <col min="7" max="7" width="10.699218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96</v>
      </c>
      <c r="B5" s="993"/>
      <c r="C5" s="993"/>
      <c r="D5" s="993"/>
      <c r="E5" s="993"/>
      <c r="F5" s="993"/>
      <c r="G5" s="993"/>
      <c r="H5" s="993"/>
    </row>
    <row r="6" spans="1:8" s="423" customFormat="1" ht="17.850000000000001" customHeight="1">
      <c r="A6" s="890" t="s">
        <v>10</v>
      </c>
      <c r="B6" s="1191"/>
      <c r="C6" s="1191"/>
      <c r="D6" s="1191">
        <v>3</v>
      </c>
      <c r="E6" s="1191"/>
      <c r="F6" s="1191"/>
      <c r="G6" s="1191"/>
      <c r="H6" s="1182"/>
    </row>
    <row r="7" spans="1:8" s="423" customFormat="1" ht="17.850000000000001" customHeight="1">
      <c r="A7" s="890" t="s">
        <v>9</v>
      </c>
      <c r="B7" s="1191"/>
      <c r="C7" s="1191"/>
      <c r="D7" s="1192" t="s">
        <v>1620</v>
      </c>
      <c r="E7" s="1192"/>
      <c r="F7" s="1192"/>
      <c r="G7" s="1192"/>
      <c r="H7" s="1193"/>
    </row>
    <row r="8" spans="1:8" s="423" customFormat="1" ht="17.850000000000001" customHeight="1">
      <c r="A8" s="890" t="s">
        <v>13</v>
      </c>
      <c r="B8" s="1191"/>
      <c r="C8" s="1191"/>
      <c r="D8" s="1195" t="s">
        <v>2341</v>
      </c>
      <c r="E8" s="1195"/>
      <c r="F8" s="1195"/>
      <c r="G8" s="1195"/>
      <c r="H8" s="1196"/>
    </row>
    <row r="9" spans="1:8" s="423" customFormat="1" ht="17.850000000000001" customHeight="1">
      <c r="A9" s="890" t="s">
        <v>189</v>
      </c>
      <c r="B9" s="1191"/>
      <c r="C9" s="1191"/>
      <c r="D9" s="1195" t="s">
        <v>2115</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1906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6.9" customHeight="1">
      <c r="A19" s="892" t="s">
        <v>178</v>
      </c>
      <c r="B19" s="892"/>
      <c r="C19" s="932" t="s">
        <v>791</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5.2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51" customHeight="1">
      <c r="A25" s="567" t="s">
        <v>2114</v>
      </c>
      <c r="B25" s="932" t="s">
        <v>2850</v>
      </c>
      <c r="C25" s="932"/>
      <c r="D25" s="932"/>
      <c r="E25" s="932"/>
      <c r="F25" s="932"/>
      <c r="G25" s="501" t="s">
        <v>2851</v>
      </c>
      <c r="H25" s="431" t="s">
        <v>162</v>
      </c>
    </row>
    <row r="26" spans="1:8" s="423" customFormat="1" ht="17.850000000000001" customHeight="1">
      <c r="A26" s="977" t="s">
        <v>167</v>
      </c>
      <c r="B26" s="934"/>
      <c r="C26" s="934"/>
      <c r="D26" s="934"/>
      <c r="E26" s="934"/>
      <c r="F26" s="934"/>
      <c r="G26" s="934"/>
      <c r="H26" s="935"/>
    </row>
    <row r="27" spans="1:8" s="423" customFormat="1" ht="43.5" customHeight="1">
      <c r="A27" s="567" t="s">
        <v>2113</v>
      </c>
      <c r="B27" s="932" t="s">
        <v>2112</v>
      </c>
      <c r="C27" s="932"/>
      <c r="D27" s="932"/>
      <c r="E27" s="932"/>
      <c r="F27" s="932"/>
      <c r="G27" s="501" t="s">
        <v>278</v>
      </c>
      <c r="H27" s="431" t="s">
        <v>162</v>
      </c>
    </row>
    <row r="28" spans="1:8" s="423" customFormat="1" ht="49.5" customHeight="1">
      <c r="A28" s="567" t="s">
        <v>2111</v>
      </c>
      <c r="B28" s="932" t="s">
        <v>2110</v>
      </c>
      <c r="C28" s="932"/>
      <c r="D28" s="932"/>
      <c r="E28" s="932"/>
      <c r="F28" s="932"/>
      <c r="G28" s="501" t="s">
        <v>475</v>
      </c>
      <c r="H28" s="431" t="s">
        <v>162</v>
      </c>
    </row>
    <row r="29" spans="1:8" s="423" customFormat="1" ht="17.850000000000001" customHeight="1">
      <c r="A29" s="977" t="s">
        <v>163</v>
      </c>
      <c r="B29" s="934"/>
      <c r="C29" s="934"/>
      <c r="D29" s="934"/>
      <c r="E29" s="934"/>
      <c r="F29" s="934"/>
      <c r="G29" s="934"/>
      <c r="H29" s="935"/>
    </row>
    <row r="30" spans="1:8" s="423" customFormat="1" ht="75" customHeight="1">
      <c r="A30" s="567" t="s">
        <v>2109</v>
      </c>
      <c r="B30" s="932" t="s">
        <v>2108</v>
      </c>
      <c r="C30" s="932"/>
      <c r="D30" s="932"/>
      <c r="E30" s="932"/>
      <c r="F30" s="932"/>
      <c r="G30" s="501" t="s">
        <v>2852</v>
      </c>
      <c r="H30" s="431" t="s">
        <v>162</v>
      </c>
    </row>
    <row r="31" spans="1:8" ht="10.199999999999999" customHeight="1">
      <c r="A31" s="299"/>
      <c r="B31" s="299"/>
      <c r="C31" s="299"/>
      <c r="D31" s="299"/>
      <c r="E31" s="299"/>
      <c r="F31" s="299"/>
      <c r="G31" s="299"/>
      <c r="H31" s="299"/>
    </row>
    <row r="32" spans="1:8" ht="15" customHeight="1">
      <c r="A32" s="300" t="s">
        <v>161</v>
      </c>
      <c r="B32" s="299"/>
      <c r="C32" s="299"/>
      <c r="D32" s="299"/>
      <c r="E32" s="299"/>
      <c r="F32" s="299"/>
      <c r="G32" s="299"/>
      <c r="H32" s="299"/>
    </row>
    <row r="33" spans="1:8" s="298" customFormat="1" ht="17.7" customHeight="1">
      <c r="A33" s="1414" t="s">
        <v>160</v>
      </c>
      <c r="B33" s="1414"/>
      <c r="C33" s="1414"/>
      <c r="D33" s="1414"/>
      <c r="E33" s="1414"/>
      <c r="F33" s="1414"/>
      <c r="G33" s="632">
        <v>9</v>
      </c>
      <c r="H33" s="539" t="s">
        <v>140</v>
      </c>
    </row>
    <row r="34" spans="1:8" ht="17.25" customHeight="1">
      <c r="A34" s="1415" t="s">
        <v>158</v>
      </c>
      <c r="B34" s="1470" t="s">
        <v>2107</v>
      </c>
      <c r="C34" s="1470"/>
      <c r="D34" s="1470"/>
      <c r="E34" s="1470"/>
      <c r="F34" s="1470"/>
      <c r="G34" s="1470"/>
      <c r="H34" s="1471"/>
    </row>
    <row r="35" spans="1:8" ht="17.25" customHeight="1">
      <c r="A35" s="1416"/>
      <c r="B35" s="1466" t="s">
        <v>2106</v>
      </c>
      <c r="C35" s="1466"/>
      <c r="D35" s="1466"/>
      <c r="E35" s="1466"/>
      <c r="F35" s="1466"/>
      <c r="G35" s="1466"/>
      <c r="H35" s="1417"/>
    </row>
    <row r="36" spans="1:8" ht="29.1" customHeight="1">
      <c r="A36" s="1416"/>
      <c r="B36" s="1466" t="s">
        <v>2105</v>
      </c>
      <c r="C36" s="1466"/>
      <c r="D36" s="1466"/>
      <c r="E36" s="1466"/>
      <c r="F36" s="1466"/>
      <c r="G36" s="1466"/>
      <c r="H36" s="1417"/>
    </row>
    <row r="37" spans="1:8" ht="17.25" customHeight="1">
      <c r="A37" s="1416"/>
      <c r="B37" s="1466" t="s">
        <v>2104</v>
      </c>
      <c r="C37" s="1466"/>
      <c r="D37" s="1466"/>
      <c r="E37" s="1466"/>
      <c r="F37" s="1466"/>
      <c r="G37" s="1466"/>
      <c r="H37" s="1417"/>
    </row>
    <row r="38" spans="1:8" ht="17.25" customHeight="1">
      <c r="A38" s="1416"/>
      <c r="B38" s="1466" t="s">
        <v>2103</v>
      </c>
      <c r="C38" s="1466"/>
      <c r="D38" s="1466"/>
      <c r="E38" s="1466"/>
      <c r="F38" s="1466"/>
      <c r="G38" s="1466"/>
      <c r="H38" s="1417"/>
    </row>
    <row r="39" spans="1:8" ht="17.25" customHeight="1">
      <c r="A39" s="1416"/>
      <c r="B39" s="1466" t="s">
        <v>2102</v>
      </c>
      <c r="C39" s="1466"/>
      <c r="D39" s="1466"/>
      <c r="E39" s="1466"/>
      <c r="F39" s="1466"/>
      <c r="G39" s="1466"/>
      <c r="H39" s="1417"/>
    </row>
    <row r="40" spans="1:8">
      <c r="A40" s="1419" t="s">
        <v>157</v>
      </c>
      <c r="B40" s="1420"/>
      <c r="C40" s="1420"/>
      <c r="D40" s="1420" t="s">
        <v>2101</v>
      </c>
      <c r="E40" s="1420"/>
      <c r="F40" s="1420"/>
      <c r="G40" s="1420"/>
      <c r="H40" s="1478"/>
    </row>
    <row r="41" spans="1:8" ht="52.5" customHeight="1">
      <c r="A41" s="1423" t="s">
        <v>156</v>
      </c>
      <c r="B41" s="1424"/>
      <c r="C41" s="1424"/>
      <c r="D41" s="1424" t="s">
        <v>2100</v>
      </c>
      <c r="E41" s="1424"/>
      <c r="F41" s="1424"/>
      <c r="G41" s="1424"/>
      <c r="H41" s="1428"/>
    </row>
    <row r="42" spans="1:8" s="298" customFormat="1" ht="17.7" customHeight="1">
      <c r="A42" s="1414" t="s">
        <v>2099</v>
      </c>
      <c r="B42" s="1414"/>
      <c r="C42" s="1414"/>
      <c r="D42" s="1414"/>
      <c r="E42" s="1414"/>
      <c r="F42" s="1414"/>
      <c r="G42" s="632">
        <v>21</v>
      </c>
      <c r="H42" s="539" t="s">
        <v>140</v>
      </c>
    </row>
    <row r="43" spans="1:8" ht="17.25" customHeight="1">
      <c r="A43" s="1415" t="s">
        <v>158</v>
      </c>
      <c r="B43" s="1636" t="s">
        <v>2098</v>
      </c>
      <c r="C43" s="1636"/>
      <c r="D43" s="1636"/>
      <c r="E43" s="1636"/>
      <c r="F43" s="1636"/>
      <c r="G43" s="1636"/>
      <c r="H43" s="1637"/>
    </row>
    <row r="44" spans="1:8" ht="17.25" customHeight="1">
      <c r="A44" s="1416"/>
      <c r="B44" s="1428" t="s">
        <v>2097</v>
      </c>
      <c r="C44" s="1638"/>
      <c r="D44" s="1638"/>
      <c r="E44" s="1638"/>
      <c r="F44" s="1638"/>
      <c r="G44" s="1638"/>
      <c r="H44" s="1638"/>
    </row>
    <row r="45" spans="1:8" ht="17.25" customHeight="1">
      <c r="A45" s="1416"/>
      <c r="B45" s="1428" t="s">
        <v>2096</v>
      </c>
      <c r="C45" s="1638"/>
      <c r="D45" s="1638"/>
      <c r="E45" s="1638"/>
      <c r="F45" s="1638"/>
      <c r="G45" s="1638"/>
      <c r="H45" s="1638"/>
    </row>
    <row r="46" spans="1:8" ht="17.25" customHeight="1">
      <c r="A46" s="1416"/>
      <c r="B46" s="1424" t="s">
        <v>2095</v>
      </c>
      <c r="C46" s="1424"/>
      <c r="D46" s="1424"/>
      <c r="E46" s="1424"/>
      <c r="F46" s="1424"/>
      <c r="G46" s="1424"/>
      <c r="H46" s="1428"/>
    </row>
    <row r="47" spans="1:8" ht="17.25" customHeight="1">
      <c r="A47" s="1427"/>
      <c r="B47" s="1456" t="s">
        <v>2094</v>
      </c>
      <c r="C47" s="1456"/>
      <c r="D47" s="1456"/>
      <c r="E47" s="1456"/>
      <c r="F47" s="1456"/>
      <c r="G47" s="1456"/>
      <c r="H47" s="1457"/>
    </row>
    <row r="48" spans="1:8">
      <c r="A48" s="1419" t="s">
        <v>157</v>
      </c>
      <c r="B48" s="1420"/>
      <c r="C48" s="1420"/>
      <c r="D48" s="1195" t="s">
        <v>2853</v>
      </c>
      <c r="E48" s="1195"/>
      <c r="F48" s="1195"/>
      <c r="G48" s="1195"/>
      <c r="H48" s="1196"/>
    </row>
    <row r="49" spans="1:8" ht="39.75" customHeight="1">
      <c r="A49" s="1423" t="s">
        <v>156</v>
      </c>
      <c r="B49" s="1424"/>
      <c r="C49" s="1424"/>
      <c r="D49" s="1417" t="s">
        <v>2093</v>
      </c>
      <c r="E49" s="1418"/>
      <c r="F49" s="1418"/>
      <c r="G49" s="1418"/>
      <c r="H49" s="1418"/>
    </row>
    <row r="50" spans="1:8" ht="10.199999999999999" customHeight="1">
      <c r="A50" s="299"/>
      <c r="B50" s="299"/>
      <c r="C50" s="299"/>
      <c r="D50" s="299"/>
      <c r="E50" s="299"/>
      <c r="F50" s="299"/>
      <c r="G50" s="299"/>
      <c r="H50" s="299"/>
    </row>
    <row r="51" spans="1:8" ht="15" customHeight="1">
      <c r="A51" s="300" t="s">
        <v>155</v>
      </c>
      <c r="B51" s="299"/>
      <c r="C51" s="299"/>
      <c r="D51" s="299"/>
      <c r="E51" s="299"/>
      <c r="F51" s="299"/>
      <c r="G51" s="299"/>
      <c r="H51" s="299"/>
    </row>
    <row r="52" spans="1:8" ht="27" customHeight="1">
      <c r="A52" s="1429" t="s">
        <v>154</v>
      </c>
      <c r="B52" s="1431"/>
      <c r="C52" s="1417" t="s">
        <v>2092</v>
      </c>
      <c r="D52" s="1418"/>
      <c r="E52" s="1418"/>
      <c r="F52" s="1418"/>
      <c r="G52" s="1418"/>
      <c r="H52" s="1418"/>
    </row>
    <row r="53" spans="1:8" ht="34.5" customHeight="1">
      <c r="A53" s="1429"/>
      <c r="B53" s="1431"/>
      <c r="C53" s="1466" t="s">
        <v>2091</v>
      </c>
      <c r="D53" s="1466"/>
      <c r="E53" s="1466"/>
      <c r="F53" s="1466"/>
      <c r="G53" s="1466"/>
      <c r="H53" s="1417"/>
    </row>
    <row r="54" spans="1:8" ht="39" customHeight="1">
      <c r="A54" s="1429"/>
      <c r="B54" s="1431"/>
      <c r="C54" s="1466" t="s">
        <v>2090</v>
      </c>
      <c r="D54" s="1466"/>
      <c r="E54" s="1466"/>
      <c r="F54" s="1466"/>
      <c r="G54" s="1466"/>
      <c r="H54" s="1417"/>
    </row>
    <row r="55" spans="1:8" ht="32.25" customHeight="1">
      <c r="A55" s="1429" t="s">
        <v>153</v>
      </c>
      <c r="B55" s="1431"/>
      <c r="C55" s="1466" t="s">
        <v>2089</v>
      </c>
      <c r="D55" s="1466"/>
      <c r="E55" s="1466"/>
      <c r="F55" s="1466"/>
      <c r="G55" s="1466"/>
      <c r="H55" s="1417"/>
    </row>
    <row r="56" spans="1:8" ht="10.199999999999999" customHeight="1">
      <c r="A56" s="299"/>
      <c r="B56" s="299"/>
      <c r="C56" s="299"/>
      <c r="D56" s="299"/>
      <c r="E56" s="299"/>
      <c r="F56" s="299"/>
      <c r="G56" s="299"/>
      <c r="H56" s="299"/>
    </row>
    <row r="57" spans="1:8" ht="15" customHeight="1">
      <c r="A57" s="300" t="s">
        <v>152</v>
      </c>
      <c r="B57" s="300"/>
      <c r="C57" s="300"/>
      <c r="D57" s="300"/>
      <c r="E57" s="300"/>
      <c r="F57" s="300"/>
      <c r="G57" s="299"/>
      <c r="H57" s="299"/>
    </row>
    <row r="58" spans="1:8" ht="16.2">
      <c r="A58" s="1429" t="s">
        <v>151</v>
      </c>
      <c r="B58" s="1429"/>
      <c r="C58" s="1429"/>
      <c r="D58" s="1429"/>
      <c r="E58" s="1429"/>
      <c r="F58" s="1429"/>
      <c r="G58" s="718">
        <v>3</v>
      </c>
      <c r="H58" s="291" t="s">
        <v>139</v>
      </c>
    </row>
    <row r="59" spans="1:8" ht="16.2">
      <c r="A59" s="1429" t="s">
        <v>150</v>
      </c>
      <c r="B59" s="1429"/>
      <c r="C59" s="1429"/>
      <c r="D59" s="1429"/>
      <c r="E59" s="1429"/>
      <c r="F59" s="1429"/>
      <c r="G59" s="297">
        <v>0</v>
      </c>
      <c r="H59" s="291" t="s">
        <v>139</v>
      </c>
    </row>
    <row r="60" spans="1:8">
      <c r="A60" s="538"/>
      <c r="B60" s="538"/>
      <c r="C60" s="538"/>
      <c r="D60" s="538"/>
      <c r="E60" s="538"/>
      <c r="F60" s="538"/>
      <c r="G60" s="295"/>
      <c r="H60" s="291"/>
    </row>
    <row r="61" spans="1:8">
      <c r="A61" s="1430" t="s">
        <v>149</v>
      </c>
      <c r="B61" s="1430"/>
      <c r="C61" s="1430"/>
      <c r="D61" s="1430"/>
      <c r="E61" s="1430"/>
      <c r="F61" s="1430"/>
      <c r="G61" s="296"/>
      <c r="H61" s="295"/>
    </row>
    <row r="62" spans="1:8" ht="17.7" customHeight="1">
      <c r="A62" s="1418" t="s">
        <v>148</v>
      </c>
      <c r="B62" s="1418"/>
      <c r="C62" s="1418"/>
      <c r="D62" s="1418"/>
      <c r="E62" s="291">
        <f>SUM(E63:E68)</f>
        <v>36</v>
      </c>
      <c r="F62" s="291" t="s">
        <v>140</v>
      </c>
      <c r="G62" s="292">
        <f>E62/25</f>
        <v>1.44</v>
      </c>
      <c r="H62" s="291" t="s">
        <v>139</v>
      </c>
    </row>
    <row r="63" spans="1:8" ht="17.7" customHeight="1">
      <c r="A63" s="299" t="s">
        <v>12</v>
      </c>
      <c r="B63" s="1429" t="s">
        <v>14</v>
      </c>
      <c r="C63" s="1429"/>
      <c r="D63" s="1429"/>
      <c r="E63" s="291">
        <v>9</v>
      </c>
      <c r="F63" s="291" t="s">
        <v>140</v>
      </c>
      <c r="G63" s="303"/>
      <c r="H63" s="337"/>
    </row>
    <row r="64" spans="1:8" ht="17.7" customHeight="1">
      <c r="A64" s="299"/>
      <c r="B64" s="1429" t="s">
        <v>147</v>
      </c>
      <c r="C64" s="1429"/>
      <c r="D64" s="1429"/>
      <c r="E64" s="291">
        <v>21</v>
      </c>
      <c r="F64" s="291" t="s">
        <v>140</v>
      </c>
      <c r="G64" s="303"/>
      <c r="H64" s="337"/>
    </row>
    <row r="65" spans="1:8" ht="17.7" customHeight="1">
      <c r="A65" s="299"/>
      <c r="B65" s="1429" t="s">
        <v>146</v>
      </c>
      <c r="C65" s="1429"/>
      <c r="D65" s="1429"/>
      <c r="E65" s="291">
        <v>3</v>
      </c>
      <c r="F65" s="291" t="s">
        <v>140</v>
      </c>
      <c r="G65" s="303"/>
      <c r="H65" s="337"/>
    </row>
    <row r="66" spans="1:8" ht="17.7" customHeight="1">
      <c r="A66" s="299"/>
      <c r="B66" s="1429" t="s">
        <v>145</v>
      </c>
      <c r="C66" s="1429"/>
      <c r="D66" s="1429"/>
      <c r="E66" s="291">
        <v>0</v>
      </c>
      <c r="F66" s="291" t="s">
        <v>140</v>
      </c>
      <c r="G66" s="303"/>
      <c r="H66" s="337"/>
    </row>
    <row r="67" spans="1:8" ht="17.7" customHeight="1">
      <c r="A67" s="299"/>
      <c r="B67" s="1429" t="s">
        <v>144</v>
      </c>
      <c r="C67" s="1429"/>
      <c r="D67" s="1429"/>
      <c r="E67" s="291">
        <v>0</v>
      </c>
      <c r="F67" s="291" t="s">
        <v>140</v>
      </c>
      <c r="G67" s="303"/>
      <c r="H67" s="337"/>
    </row>
    <row r="68" spans="1:8" ht="17.7" customHeight="1">
      <c r="A68" s="299"/>
      <c r="B68" s="1429" t="s">
        <v>143</v>
      </c>
      <c r="C68" s="1429"/>
      <c r="D68" s="1429"/>
      <c r="E68" s="291">
        <v>3</v>
      </c>
      <c r="F68" s="291" t="s">
        <v>140</v>
      </c>
      <c r="G68" s="303"/>
      <c r="H68" s="337"/>
    </row>
    <row r="69" spans="1:8" ht="31.2" customHeight="1">
      <c r="A69" s="1418" t="s">
        <v>142</v>
      </c>
      <c r="B69" s="1418"/>
      <c r="C69" s="1418"/>
      <c r="D69" s="1418"/>
      <c r="E69" s="291">
        <v>0</v>
      </c>
      <c r="F69" s="291" t="s">
        <v>140</v>
      </c>
      <c r="G69" s="292">
        <v>0</v>
      </c>
      <c r="H69" s="291" t="s">
        <v>139</v>
      </c>
    </row>
    <row r="70" spans="1:8" ht="17.7" customHeight="1">
      <c r="A70" s="1429" t="s">
        <v>141</v>
      </c>
      <c r="B70" s="1429"/>
      <c r="C70" s="1429"/>
      <c r="D70" s="1429"/>
      <c r="E70" s="291">
        <f>G70*25</f>
        <v>39</v>
      </c>
      <c r="F70" s="291" t="s">
        <v>140</v>
      </c>
      <c r="G70" s="292">
        <f>D6-G69-G62</f>
        <v>1.56</v>
      </c>
      <c r="H70" s="291" t="s">
        <v>139</v>
      </c>
    </row>
    <row r="71" spans="1:8" ht="10.199999999999999" customHeight="1"/>
    <row r="74" spans="1:8">
      <c r="A74" s="290" t="s">
        <v>138</v>
      </c>
    </row>
    <row r="75" spans="1:8" ht="16.2">
      <c r="A75" s="1410" t="s">
        <v>137</v>
      </c>
      <c r="B75" s="1410"/>
      <c r="C75" s="1410"/>
      <c r="D75" s="1410"/>
      <c r="E75" s="1410"/>
      <c r="F75" s="1410"/>
      <c r="G75" s="1410"/>
      <c r="H75" s="1410"/>
    </row>
    <row r="76" spans="1:8">
      <c r="A76" s="290" t="s">
        <v>136</v>
      </c>
    </row>
    <row r="78" spans="1:8">
      <c r="A78" s="1411" t="s">
        <v>135</v>
      </c>
      <c r="B78" s="1411"/>
      <c r="C78" s="1411"/>
      <c r="D78" s="1411"/>
      <c r="E78" s="1411"/>
      <c r="F78" s="1411"/>
      <c r="G78" s="1411"/>
      <c r="H78" s="1411"/>
    </row>
    <row r="79" spans="1:8">
      <c r="A79" s="1411"/>
      <c r="B79" s="1411"/>
      <c r="C79" s="1411"/>
      <c r="D79" s="1411"/>
      <c r="E79" s="1411"/>
      <c r="F79" s="1411"/>
      <c r="G79" s="1411"/>
      <c r="H79" s="1411"/>
    </row>
    <row r="80" spans="1:8">
      <c r="A80" s="1411"/>
      <c r="B80" s="1411"/>
      <c r="C80" s="1411"/>
      <c r="D80" s="1411"/>
      <c r="E80" s="1411"/>
      <c r="F80" s="1411"/>
      <c r="G80" s="1411"/>
      <c r="H80" s="1411"/>
    </row>
  </sheetData>
  <mergeCells count="77">
    <mergeCell ref="A70:D70"/>
    <mergeCell ref="A62:D62"/>
    <mergeCell ref="B63:D63"/>
    <mergeCell ref="B64:D64"/>
    <mergeCell ref="B65:D65"/>
    <mergeCell ref="B66:D66"/>
    <mergeCell ref="B67:D67"/>
    <mergeCell ref="B68:D68"/>
    <mergeCell ref="A69:D69"/>
    <mergeCell ref="C55:H55"/>
    <mergeCell ref="B43:H43"/>
    <mergeCell ref="B46:H46"/>
    <mergeCell ref="B47:H47"/>
    <mergeCell ref="D49:H49"/>
    <mergeCell ref="D40:H40"/>
    <mergeCell ref="A41:C41"/>
    <mergeCell ref="D41:H41"/>
    <mergeCell ref="A78:H80"/>
    <mergeCell ref="A61:F61"/>
    <mergeCell ref="A48:C48"/>
    <mergeCell ref="D48:H48"/>
    <mergeCell ref="A49:C49"/>
    <mergeCell ref="A52:B54"/>
    <mergeCell ref="C52:H52"/>
    <mergeCell ref="C54:H54"/>
    <mergeCell ref="A75:H75"/>
    <mergeCell ref="C53:H53"/>
    <mergeCell ref="A59:F59"/>
    <mergeCell ref="A58:F58"/>
    <mergeCell ref="A55:B55"/>
    <mergeCell ref="A8:C8"/>
    <mergeCell ref="D8:H8"/>
    <mergeCell ref="A9:C9"/>
    <mergeCell ref="B25:F25"/>
    <mergeCell ref="B27:F27"/>
    <mergeCell ref="A26:H26"/>
    <mergeCell ref="A16:D16"/>
    <mergeCell ref="E16:H16"/>
    <mergeCell ref="A18:H18"/>
    <mergeCell ref="A19:B19"/>
    <mergeCell ref="C19:H19"/>
    <mergeCell ref="A21:D21"/>
    <mergeCell ref="A22:A23"/>
    <mergeCell ref="B22:F23"/>
    <mergeCell ref="G22:H22"/>
    <mergeCell ref="A24:H24"/>
    <mergeCell ref="A2:H2"/>
    <mergeCell ref="A5:H5"/>
    <mergeCell ref="A6:C6"/>
    <mergeCell ref="D6:H6"/>
    <mergeCell ref="A7:C7"/>
    <mergeCell ref="D7:H7"/>
    <mergeCell ref="B28:F28"/>
    <mergeCell ref="A33:F33"/>
    <mergeCell ref="A42:F42"/>
    <mergeCell ref="B45:H45"/>
    <mergeCell ref="B44:H44"/>
    <mergeCell ref="A43:A47"/>
    <mergeCell ref="A29:H29"/>
    <mergeCell ref="A34:A39"/>
    <mergeCell ref="B34:H34"/>
    <mergeCell ref="B39:H39"/>
    <mergeCell ref="B35:H35"/>
    <mergeCell ref="B36:H36"/>
    <mergeCell ref="B37:H37"/>
    <mergeCell ref="B38:H38"/>
    <mergeCell ref="B30:F30"/>
    <mergeCell ref="A40:C40"/>
    <mergeCell ref="A15:D15"/>
    <mergeCell ref="E15:H15"/>
    <mergeCell ref="A12:H12"/>
    <mergeCell ref="D9:H9"/>
    <mergeCell ref="A11:H11"/>
    <mergeCell ref="A13:D13"/>
    <mergeCell ref="E13:H13"/>
    <mergeCell ref="A14:D14"/>
    <mergeCell ref="E14:H14"/>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Normal="100" zoomScaleSheetLayoutView="130" workbookViewId="0"/>
  </sheetViews>
  <sheetFormatPr defaultColWidth="8" defaultRowHeight="13.8"/>
  <cols>
    <col min="1" max="1" width="8.3984375" style="320" customWidth="1"/>
    <col min="2" max="2" width="10.5" style="320" customWidth="1"/>
    <col min="3" max="3" width="5.09765625" style="320" customWidth="1"/>
    <col min="4" max="4" width="19.5" style="320" customWidth="1"/>
    <col min="5" max="5" width="8.3984375" style="320" customWidth="1"/>
    <col min="6" max="6" width="7.69921875" style="320" customWidth="1"/>
    <col min="7" max="7" width="9.8984375" style="320" customWidth="1"/>
    <col min="8" max="8" width="9" style="320" customWidth="1"/>
    <col min="9" max="16384" width="8" style="320"/>
  </cols>
  <sheetData>
    <row r="1" spans="1:8" s="432" customFormat="1" ht="10.35" customHeight="1"/>
    <row r="2" spans="1:8" s="433" customFormat="1">
      <c r="A2" s="1018" t="s">
        <v>192</v>
      </c>
      <c r="B2" s="1018"/>
      <c r="C2" s="1018"/>
      <c r="D2" s="1018"/>
      <c r="E2" s="1018"/>
      <c r="F2" s="1018"/>
      <c r="G2" s="1018"/>
      <c r="H2" s="1018"/>
    </row>
    <row r="3" spans="1:8" s="432" customFormat="1" ht="10.35" customHeight="1"/>
    <row r="4" spans="1:8" s="432" customFormat="1" ht="15" customHeight="1">
      <c r="A4" s="464" t="s">
        <v>191</v>
      </c>
    </row>
    <row r="5" spans="1:8" s="448" customFormat="1" ht="17.850000000000001" customHeight="1">
      <c r="A5" s="993" t="s">
        <v>97</v>
      </c>
      <c r="B5" s="993"/>
      <c r="C5" s="993"/>
      <c r="D5" s="993"/>
      <c r="E5" s="993"/>
      <c r="F5" s="993"/>
      <c r="G5" s="993"/>
      <c r="H5" s="993"/>
    </row>
    <row r="6" spans="1:8" s="432" customFormat="1" ht="17.399999999999999" customHeight="1">
      <c r="A6" s="890" t="s">
        <v>10</v>
      </c>
      <c r="B6" s="1191"/>
      <c r="C6" s="1191"/>
      <c r="D6" s="1191">
        <v>4</v>
      </c>
      <c r="E6" s="1191"/>
      <c r="F6" s="1191"/>
      <c r="G6" s="1191"/>
      <c r="H6" s="1182"/>
    </row>
    <row r="7" spans="1:8" s="432" customFormat="1" ht="17.399999999999999" customHeight="1">
      <c r="A7" s="890" t="s">
        <v>9</v>
      </c>
      <c r="B7" s="1191"/>
      <c r="C7" s="1191"/>
      <c r="D7" s="1192" t="s">
        <v>1620</v>
      </c>
      <c r="E7" s="1192"/>
      <c r="F7" s="1192"/>
      <c r="G7" s="1192"/>
      <c r="H7" s="1193"/>
    </row>
    <row r="8" spans="1:8" s="432" customFormat="1" ht="17.399999999999999" customHeight="1">
      <c r="A8" s="890" t="s">
        <v>13</v>
      </c>
      <c r="B8" s="1191"/>
      <c r="C8" s="1191"/>
      <c r="D8" s="1195" t="s">
        <v>2146</v>
      </c>
      <c r="E8" s="1195"/>
      <c r="F8" s="1195"/>
      <c r="G8" s="1195"/>
      <c r="H8" s="1196"/>
    </row>
    <row r="9" spans="1:8" s="432" customFormat="1" ht="17.399999999999999" customHeight="1">
      <c r="A9" s="890" t="s">
        <v>189</v>
      </c>
      <c r="B9" s="1191"/>
      <c r="C9" s="1191"/>
      <c r="D9" s="1195" t="s">
        <v>1304</v>
      </c>
      <c r="E9" s="1195"/>
      <c r="F9" s="1195"/>
      <c r="G9" s="1195"/>
      <c r="H9" s="1196"/>
    </row>
    <row r="10" spans="1:8" s="432" customFormat="1" ht="10.35" customHeight="1">
      <c r="A10" s="422"/>
      <c r="B10" s="422"/>
      <c r="C10" s="422"/>
      <c r="D10" s="422"/>
      <c r="E10" s="422"/>
      <c r="F10" s="422"/>
      <c r="G10" s="422"/>
      <c r="H10" s="422"/>
    </row>
    <row r="11" spans="1:8" s="432" customFormat="1" ht="15" customHeight="1">
      <c r="A11" s="988" t="s">
        <v>188</v>
      </c>
      <c r="B11" s="988"/>
      <c r="C11" s="988"/>
      <c r="D11" s="988"/>
      <c r="E11" s="988"/>
      <c r="F11" s="988"/>
      <c r="G11" s="988"/>
      <c r="H11" s="988"/>
    </row>
    <row r="12" spans="1:8" s="448" customFormat="1" ht="17.850000000000001" customHeight="1">
      <c r="A12" s="991" t="s">
        <v>1008</v>
      </c>
      <c r="B12" s="991"/>
      <c r="C12" s="991"/>
      <c r="D12" s="991"/>
      <c r="E12" s="991"/>
      <c r="F12" s="991"/>
      <c r="G12" s="991"/>
      <c r="H12" s="991"/>
    </row>
    <row r="13" spans="1:8" s="432" customFormat="1" ht="17.850000000000001" customHeight="1">
      <c r="A13" s="890" t="s">
        <v>186</v>
      </c>
      <c r="B13" s="1191"/>
      <c r="C13" s="1191"/>
      <c r="D13" s="1191"/>
      <c r="E13" s="1191" t="s">
        <v>185</v>
      </c>
      <c r="F13" s="1191"/>
      <c r="G13" s="1191"/>
      <c r="H13" s="1182"/>
    </row>
    <row r="14" spans="1:8" s="432" customFormat="1" ht="17.850000000000001" customHeight="1">
      <c r="A14" s="890" t="s">
        <v>184</v>
      </c>
      <c r="B14" s="1191"/>
      <c r="C14" s="1191"/>
      <c r="D14" s="1191"/>
      <c r="E14" s="1191" t="s">
        <v>183</v>
      </c>
      <c r="F14" s="1191"/>
      <c r="G14" s="1191"/>
      <c r="H14" s="1182"/>
    </row>
    <row r="15" spans="1:8" s="432" customFormat="1" ht="17.850000000000001" customHeight="1">
      <c r="A15" s="890" t="s">
        <v>182</v>
      </c>
      <c r="B15" s="1191"/>
      <c r="C15" s="1191"/>
      <c r="D15" s="1191"/>
      <c r="E15" s="1194" t="s">
        <v>1901</v>
      </c>
      <c r="F15" s="1194"/>
      <c r="G15" s="1194"/>
      <c r="H15" s="1180"/>
    </row>
    <row r="16" spans="1:8" s="432" customFormat="1" ht="17.850000000000001" customHeight="1">
      <c r="A16" s="890" t="s">
        <v>181</v>
      </c>
      <c r="B16" s="1191"/>
      <c r="C16" s="1191"/>
      <c r="D16" s="1191"/>
      <c r="E16" s="1191" t="s">
        <v>180</v>
      </c>
      <c r="F16" s="1191"/>
      <c r="G16" s="1191"/>
      <c r="H16" s="1182"/>
    </row>
    <row r="17" spans="1:8" s="432" customFormat="1" ht="10.35" customHeight="1">
      <c r="A17" s="444"/>
      <c r="B17" s="444"/>
      <c r="C17" s="444"/>
      <c r="D17" s="444"/>
      <c r="E17" s="444"/>
      <c r="F17" s="444"/>
      <c r="G17" s="444"/>
      <c r="H17" s="444"/>
    </row>
    <row r="18" spans="1:8" s="432" customFormat="1" ht="15" customHeight="1">
      <c r="A18" s="1504" t="s">
        <v>179</v>
      </c>
      <c r="B18" s="1504"/>
      <c r="C18" s="1504"/>
      <c r="D18" s="1504"/>
      <c r="E18" s="1504"/>
      <c r="F18" s="1504"/>
      <c r="G18" s="1504"/>
      <c r="H18" s="1504"/>
    </row>
    <row r="19" spans="1:8" s="432" customFormat="1" ht="36.75" customHeight="1">
      <c r="A19" s="1164" t="s">
        <v>178</v>
      </c>
      <c r="B19" s="1164"/>
      <c r="C19" s="1507" t="s">
        <v>2145</v>
      </c>
      <c r="D19" s="1507"/>
      <c r="E19" s="1507"/>
      <c r="F19" s="1507"/>
      <c r="G19" s="1507"/>
      <c r="H19" s="1179"/>
    </row>
    <row r="20" spans="1:8" s="432" customFormat="1" ht="10.35" customHeight="1">
      <c r="A20" s="444"/>
      <c r="B20" s="444"/>
      <c r="C20" s="444"/>
      <c r="D20" s="444"/>
      <c r="E20" s="444"/>
      <c r="F20" s="444"/>
      <c r="G20" s="444"/>
      <c r="H20" s="444"/>
    </row>
    <row r="21" spans="1:8" s="432" customFormat="1" ht="15" customHeight="1">
      <c r="A21" s="1503" t="s">
        <v>176</v>
      </c>
      <c r="B21" s="1503"/>
      <c r="C21" s="1503"/>
      <c r="D21" s="1503"/>
      <c r="E21" s="444"/>
      <c r="F21" s="444"/>
      <c r="G21" s="444"/>
      <c r="H21" s="444"/>
    </row>
    <row r="22" spans="1:8" s="432" customFormat="1">
      <c r="A22" s="1160" t="s">
        <v>175</v>
      </c>
      <c r="B22" s="1501" t="s">
        <v>174</v>
      </c>
      <c r="C22" s="1501"/>
      <c r="D22" s="1501"/>
      <c r="E22" s="1501"/>
      <c r="F22" s="1501"/>
      <c r="G22" s="1501" t="s">
        <v>173</v>
      </c>
      <c r="H22" s="1502"/>
    </row>
    <row r="23" spans="1:8" s="432" customFormat="1" ht="42" customHeight="1">
      <c r="A23" s="1160"/>
      <c r="B23" s="1501"/>
      <c r="C23" s="1501"/>
      <c r="D23" s="1501"/>
      <c r="E23" s="1501"/>
      <c r="F23" s="1501"/>
      <c r="G23" s="514" t="s">
        <v>172</v>
      </c>
      <c r="H23" s="515" t="s">
        <v>171</v>
      </c>
    </row>
    <row r="24" spans="1:8" s="432" customFormat="1" ht="17.850000000000001" customHeight="1">
      <c r="A24" s="1160" t="s">
        <v>170</v>
      </c>
      <c r="B24" s="1501"/>
      <c r="C24" s="1501"/>
      <c r="D24" s="1501"/>
      <c r="E24" s="1501"/>
      <c r="F24" s="1501"/>
      <c r="G24" s="1501"/>
      <c r="H24" s="1502"/>
    </row>
    <row r="25" spans="1:8" s="432" customFormat="1" ht="45.75" customHeight="1">
      <c r="A25" s="599" t="s">
        <v>2144</v>
      </c>
      <c r="B25" s="1653" t="s">
        <v>2143</v>
      </c>
      <c r="C25" s="1653"/>
      <c r="D25" s="1653"/>
      <c r="E25" s="1653"/>
      <c r="F25" s="1653"/>
      <c r="G25" s="501" t="s">
        <v>169</v>
      </c>
      <c r="H25" s="445" t="s">
        <v>162</v>
      </c>
    </row>
    <row r="26" spans="1:8" s="432" customFormat="1" ht="54" customHeight="1">
      <c r="A26" s="599" t="s">
        <v>2142</v>
      </c>
      <c r="B26" s="1655" t="s">
        <v>2141</v>
      </c>
      <c r="C26" s="1110"/>
      <c r="D26" s="1110"/>
      <c r="E26" s="1110"/>
      <c r="F26" s="1656"/>
      <c r="G26" s="501" t="s">
        <v>580</v>
      </c>
      <c r="H26" s="445" t="s">
        <v>162</v>
      </c>
    </row>
    <row r="27" spans="1:8" s="432" customFormat="1" ht="17.850000000000001" customHeight="1">
      <c r="A27" s="1160" t="s">
        <v>167</v>
      </c>
      <c r="B27" s="1501"/>
      <c r="C27" s="1501"/>
      <c r="D27" s="1501"/>
      <c r="E27" s="1501"/>
      <c r="F27" s="1501"/>
      <c r="G27" s="1501"/>
      <c r="H27" s="1502"/>
    </row>
    <row r="28" spans="1:8" s="432" customFormat="1" ht="37.5" customHeight="1">
      <c r="A28" s="599" t="s">
        <v>2140</v>
      </c>
      <c r="B28" s="1192" t="s">
        <v>2139</v>
      </c>
      <c r="C28" s="1192"/>
      <c r="D28" s="1192"/>
      <c r="E28" s="1192"/>
      <c r="F28" s="1192"/>
      <c r="G28" s="501" t="s">
        <v>475</v>
      </c>
      <c r="H28" s="445" t="s">
        <v>162</v>
      </c>
    </row>
    <row r="29" spans="1:8" s="432" customFormat="1" ht="54" customHeight="1">
      <c r="A29" s="599" t="s">
        <v>2138</v>
      </c>
      <c r="B29" s="1193" t="s">
        <v>2137</v>
      </c>
      <c r="C29" s="1201"/>
      <c r="D29" s="1201"/>
      <c r="E29" s="1201"/>
      <c r="F29" s="1178"/>
      <c r="G29" s="501" t="s">
        <v>271</v>
      </c>
      <c r="H29" s="445" t="s">
        <v>164</v>
      </c>
    </row>
    <row r="30" spans="1:8" s="432" customFormat="1" ht="17.850000000000001" customHeight="1">
      <c r="A30" s="1160" t="s">
        <v>163</v>
      </c>
      <c r="B30" s="1501"/>
      <c r="C30" s="1501"/>
      <c r="D30" s="1501"/>
      <c r="E30" s="1501"/>
      <c r="F30" s="1501"/>
      <c r="G30" s="1501"/>
      <c r="H30" s="1502"/>
    </row>
    <row r="31" spans="1:8" s="432" customFormat="1" ht="53.25" customHeight="1">
      <c r="A31" s="599" t="s">
        <v>2136</v>
      </c>
      <c r="B31" s="928" t="s">
        <v>2135</v>
      </c>
      <c r="C31" s="892"/>
      <c r="D31" s="892"/>
      <c r="E31" s="892"/>
      <c r="F31" s="1108"/>
      <c r="G31" s="501" t="s">
        <v>2134</v>
      </c>
      <c r="H31" s="445" t="s">
        <v>164</v>
      </c>
    </row>
    <row r="32" spans="1:8" ht="10.199999999999999" customHeight="1">
      <c r="A32" s="330"/>
      <c r="B32" s="330"/>
      <c r="C32" s="330"/>
      <c r="D32" s="330"/>
      <c r="E32" s="330"/>
      <c r="F32" s="330"/>
      <c r="G32" s="330"/>
      <c r="H32" s="330"/>
    </row>
    <row r="33" spans="1:8" ht="15" customHeight="1">
      <c r="A33" s="356" t="s">
        <v>161</v>
      </c>
      <c r="B33" s="330"/>
      <c r="C33" s="330"/>
      <c r="D33" s="330"/>
      <c r="E33" s="330"/>
      <c r="F33" s="330"/>
      <c r="G33" s="330"/>
      <c r="H33" s="330"/>
    </row>
    <row r="34" spans="1:8" s="325" customFormat="1" ht="17.7" customHeight="1">
      <c r="A34" s="1506" t="s">
        <v>160</v>
      </c>
      <c r="B34" s="1506"/>
      <c r="C34" s="1506"/>
      <c r="D34" s="1506"/>
      <c r="E34" s="1506"/>
      <c r="F34" s="1506"/>
      <c r="G34" s="719">
        <v>12</v>
      </c>
      <c r="H34" s="644" t="s">
        <v>140</v>
      </c>
    </row>
    <row r="35" spans="1:8" ht="69" customHeight="1">
      <c r="A35" s="1510" t="s">
        <v>158</v>
      </c>
      <c r="B35" s="1413" t="s">
        <v>2133</v>
      </c>
      <c r="C35" s="1433"/>
      <c r="D35" s="1433"/>
      <c r="E35" s="1433"/>
      <c r="F35" s="1433"/>
      <c r="G35" s="1433"/>
      <c r="H35" s="1433"/>
    </row>
    <row r="36" spans="1:8" ht="39.75" customHeight="1">
      <c r="A36" s="1511"/>
      <c r="B36" s="1413" t="s">
        <v>2132</v>
      </c>
      <c r="C36" s="1433"/>
      <c r="D36" s="1433"/>
      <c r="E36" s="1433"/>
      <c r="F36" s="1433"/>
      <c r="G36" s="1433"/>
      <c r="H36" s="1433"/>
    </row>
    <row r="37" spans="1:8" ht="60" customHeight="1">
      <c r="A37" s="1511"/>
      <c r="B37" s="1413" t="s">
        <v>2131</v>
      </c>
      <c r="C37" s="1433"/>
      <c r="D37" s="1433"/>
      <c r="E37" s="1433"/>
      <c r="F37" s="1433"/>
      <c r="G37" s="1433"/>
      <c r="H37" s="1433"/>
    </row>
    <row r="38" spans="1:8" ht="51.75" customHeight="1">
      <c r="A38" s="1511"/>
      <c r="B38" s="1413" t="s">
        <v>2130</v>
      </c>
      <c r="C38" s="1433"/>
      <c r="D38" s="1433"/>
      <c r="E38" s="1433"/>
      <c r="F38" s="1433"/>
      <c r="G38" s="1433"/>
      <c r="H38" s="1433"/>
    </row>
    <row r="39" spans="1:8" ht="35.25" customHeight="1">
      <c r="A39" s="1511"/>
      <c r="B39" s="1534" t="s">
        <v>2129</v>
      </c>
      <c r="C39" s="1622"/>
      <c r="D39" s="1622"/>
      <c r="E39" s="1622"/>
      <c r="F39" s="1622"/>
      <c r="G39" s="1622"/>
      <c r="H39" s="1622"/>
    </row>
    <row r="40" spans="1:8">
      <c r="A40" s="1522" t="s">
        <v>157</v>
      </c>
      <c r="B40" s="1523"/>
      <c r="C40" s="1523"/>
      <c r="D40" s="1421" t="s">
        <v>2128</v>
      </c>
      <c r="E40" s="1421"/>
      <c r="F40" s="1421"/>
      <c r="G40" s="1421"/>
      <c r="H40" s="1422"/>
    </row>
    <row r="41" spans="1:8" ht="52.5" customHeight="1">
      <c r="A41" s="1527" t="s">
        <v>156</v>
      </c>
      <c r="B41" s="1528"/>
      <c r="C41" s="1528"/>
      <c r="D41" s="1434" t="s">
        <v>2127</v>
      </c>
      <c r="E41" s="1434"/>
      <c r="F41" s="1434"/>
      <c r="G41" s="1434"/>
      <c r="H41" s="1435"/>
    </row>
    <row r="42" spans="1:8" s="325" customFormat="1" ht="17.7" customHeight="1">
      <c r="A42" s="1506" t="s">
        <v>159</v>
      </c>
      <c r="B42" s="1506"/>
      <c r="C42" s="1506"/>
      <c r="D42" s="1506"/>
      <c r="E42" s="1506"/>
      <c r="F42" s="1506"/>
      <c r="G42" s="719">
        <v>18</v>
      </c>
      <c r="H42" s="644" t="s">
        <v>140</v>
      </c>
    </row>
    <row r="43" spans="1:8" ht="70.5" customHeight="1">
      <c r="A43" s="1510" t="s">
        <v>158</v>
      </c>
      <c r="B43" s="1412" t="s">
        <v>2126</v>
      </c>
      <c r="C43" s="1412"/>
      <c r="D43" s="1412"/>
      <c r="E43" s="1412"/>
      <c r="F43" s="1412"/>
      <c r="G43" s="1412"/>
      <c r="H43" s="1413"/>
    </row>
    <row r="44" spans="1:8" ht="72" customHeight="1">
      <c r="A44" s="1511"/>
      <c r="B44" s="1412" t="s">
        <v>2125</v>
      </c>
      <c r="C44" s="1412"/>
      <c r="D44" s="1412"/>
      <c r="E44" s="1412"/>
      <c r="F44" s="1412"/>
      <c r="G44" s="1412"/>
      <c r="H44" s="1413"/>
    </row>
    <row r="45" spans="1:8" ht="71.25" customHeight="1">
      <c r="A45" s="1511"/>
      <c r="B45" s="1412" t="s">
        <v>2124</v>
      </c>
      <c r="C45" s="1412"/>
      <c r="D45" s="1412"/>
      <c r="E45" s="1412"/>
      <c r="F45" s="1412"/>
      <c r="G45" s="1412"/>
      <c r="H45" s="1413"/>
    </row>
    <row r="46" spans="1:8" ht="65.25" customHeight="1">
      <c r="A46" s="1511"/>
      <c r="B46" s="1412" t="s">
        <v>2123</v>
      </c>
      <c r="C46" s="1412"/>
      <c r="D46" s="1412"/>
      <c r="E46" s="1412"/>
      <c r="F46" s="1412"/>
      <c r="G46" s="1412"/>
      <c r="H46" s="1413"/>
    </row>
    <row r="47" spans="1:8" ht="30.75" customHeight="1">
      <c r="A47" s="1738"/>
      <c r="B47" s="1534" t="s">
        <v>2122</v>
      </c>
      <c r="C47" s="1622"/>
      <c r="D47" s="1622"/>
      <c r="E47" s="1622"/>
      <c r="F47" s="1622"/>
      <c r="G47" s="1622"/>
      <c r="H47" s="1622"/>
    </row>
    <row r="48" spans="1:8">
      <c r="A48" s="1522" t="s">
        <v>157</v>
      </c>
      <c r="B48" s="1523"/>
      <c r="C48" s="1523"/>
      <c r="D48" s="1421" t="s">
        <v>2121</v>
      </c>
      <c r="E48" s="1421"/>
      <c r="F48" s="1421"/>
      <c r="G48" s="1421"/>
      <c r="H48" s="1422"/>
    </row>
    <row r="49" spans="1:8" ht="73.5" customHeight="1">
      <c r="A49" s="1527" t="s">
        <v>156</v>
      </c>
      <c r="B49" s="1528"/>
      <c r="C49" s="1528"/>
      <c r="D49" s="1424" t="s">
        <v>2990</v>
      </c>
      <c r="E49" s="1424"/>
      <c r="F49" s="1424"/>
      <c r="G49" s="1424"/>
      <c r="H49" s="1428"/>
    </row>
    <row r="50" spans="1:8" ht="10.199999999999999" customHeight="1">
      <c r="A50" s="330"/>
      <c r="B50" s="330"/>
      <c r="C50" s="330"/>
      <c r="D50" s="330"/>
      <c r="E50" s="330"/>
      <c r="F50" s="330"/>
      <c r="G50" s="330"/>
      <c r="H50" s="330"/>
    </row>
    <row r="51" spans="1:8" ht="15" customHeight="1">
      <c r="A51" s="356" t="s">
        <v>155</v>
      </c>
      <c r="B51" s="330"/>
      <c r="C51" s="330"/>
      <c r="D51" s="330"/>
      <c r="E51" s="330"/>
      <c r="F51" s="330"/>
      <c r="G51" s="330"/>
      <c r="H51" s="330"/>
    </row>
    <row r="52" spans="1:8" ht="34.950000000000003" customHeight="1">
      <c r="A52" s="1505" t="s">
        <v>154</v>
      </c>
      <c r="B52" s="1529"/>
      <c r="C52" s="1413" t="s">
        <v>2120</v>
      </c>
      <c r="D52" s="1433"/>
      <c r="E52" s="1433"/>
      <c r="F52" s="1433"/>
      <c r="G52" s="1433"/>
      <c r="H52" s="1433"/>
    </row>
    <row r="53" spans="1:8" ht="24.6" customHeight="1">
      <c r="A53" s="1505"/>
      <c r="B53" s="1529"/>
      <c r="C53" s="1781" t="s">
        <v>2119</v>
      </c>
      <c r="D53" s="1734"/>
      <c r="E53" s="1734"/>
      <c r="F53" s="1734"/>
      <c r="G53" s="1734"/>
      <c r="H53" s="1734"/>
    </row>
    <row r="54" spans="1:8" ht="36.75" customHeight="1">
      <c r="A54" s="1505"/>
      <c r="B54" s="1529"/>
      <c r="C54" s="1412" t="s">
        <v>2118</v>
      </c>
      <c r="D54" s="1412"/>
      <c r="E54" s="1412"/>
      <c r="F54" s="1412"/>
      <c r="G54" s="1412"/>
      <c r="H54" s="1413"/>
    </row>
    <row r="55" spans="1:8" ht="50.4" customHeight="1">
      <c r="A55" s="1735" t="s">
        <v>153</v>
      </c>
      <c r="B55" s="1515"/>
      <c r="C55" s="1413" t="s">
        <v>2117</v>
      </c>
      <c r="D55" s="1433"/>
      <c r="E55" s="1433"/>
      <c r="F55" s="1433"/>
      <c r="G55" s="1433"/>
      <c r="H55" s="1433"/>
    </row>
    <row r="56" spans="1:8" ht="53.25" customHeight="1">
      <c r="A56" s="1736"/>
      <c r="B56" s="1519"/>
      <c r="C56" s="1413" t="s">
        <v>2116</v>
      </c>
      <c r="D56" s="1433"/>
      <c r="E56" s="1433"/>
      <c r="F56" s="1433"/>
      <c r="G56" s="1433"/>
      <c r="H56" s="1433"/>
    </row>
    <row r="57" spans="1:8" ht="10.199999999999999" customHeight="1">
      <c r="A57" s="330"/>
      <c r="B57" s="330"/>
      <c r="C57" s="330"/>
      <c r="D57" s="330"/>
      <c r="E57" s="330"/>
      <c r="F57" s="330"/>
      <c r="G57" s="330"/>
      <c r="H57" s="330"/>
    </row>
    <row r="58" spans="1:8" ht="15" customHeight="1">
      <c r="A58" s="324" t="s">
        <v>152</v>
      </c>
      <c r="B58" s="324"/>
      <c r="C58" s="324"/>
      <c r="D58" s="324"/>
      <c r="E58" s="324"/>
      <c r="F58" s="324"/>
      <c r="G58" s="330"/>
      <c r="H58" s="330"/>
    </row>
    <row r="59" spans="1:8" ht="16.2">
      <c r="A59" s="1734" t="s">
        <v>151</v>
      </c>
      <c r="B59" s="1734"/>
      <c r="C59" s="1734"/>
      <c r="D59" s="1734"/>
      <c r="E59" s="1734"/>
      <c r="F59" s="1734"/>
      <c r="G59" s="646">
        <v>3.7</v>
      </c>
      <c r="H59" s="647" t="s">
        <v>1876</v>
      </c>
    </row>
    <row r="60" spans="1:8" ht="16.2">
      <c r="A60" s="1734" t="s">
        <v>150</v>
      </c>
      <c r="B60" s="1734"/>
      <c r="C60" s="1734"/>
      <c r="D60" s="1734"/>
      <c r="E60" s="1734"/>
      <c r="F60" s="1734"/>
      <c r="G60" s="646">
        <v>0.3</v>
      </c>
      <c r="H60" s="647" t="s">
        <v>1876</v>
      </c>
    </row>
    <row r="61" spans="1:8">
      <c r="A61" s="701"/>
      <c r="B61" s="701"/>
      <c r="C61" s="701"/>
      <c r="D61" s="701"/>
      <c r="E61" s="701"/>
      <c r="F61" s="701"/>
      <c r="G61" s="649"/>
      <c r="H61" s="647"/>
    </row>
    <row r="62" spans="1:8">
      <c r="A62" s="1514" t="s">
        <v>149</v>
      </c>
      <c r="B62" s="1514"/>
      <c r="C62" s="1514"/>
      <c r="D62" s="1514"/>
      <c r="E62" s="1514"/>
      <c r="F62" s="1514"/>
      <c r="G62" s="703"/>
      <c r="H62" s="649"/>
    </row>
    <row r="63" spans="1:8" ht="17.7" customHeight="1">
      <c r="A63" s="1468" t="s">
        <v>148</v>
      </c>
      <c r="B63" s="1468"/>
      <c r="C63" s="1468"/>
      <c r="D63" s="1468"/>
      <c r="E63" s="650">
        <f>SUM(E64:E69)</f>
        <v>35</v>
      </c>
      <c r="F63" s="650" t="s">
        <v>140</v>
      </c>
      <c r="G63" s="651">
        <f>E63/25</f>
        <v>1.4</v>
      </c>
      <c r="H63" s="647" t="s">
        <v>1876</v>
      </c>
    </row>
    <row r="64" spans="1:8" ht="17.7" customHeight="1">
      <c r="A64" s="652" t="s">
        <v>12</v>
      </c>
      <c r="B64" s="1505" t="s">
        <v>14</v>
      </c>
      <c r="C64" s="1505"/>
      <c r="D64" s="1505"/>
      <c r="E64" s="650">
        <v>12</v>
      </c>
      <c r="F64" s="650" t="s">
        <v>140</v>
      </c>
      <c r="G64" s="704"/>
      <c r="H64" s="322"/>
    </row>
    <row r="65" spans="1:10" ht="17.7" customHeight="1">
      <c r="A65" s="330"/>
      <c r="B65" s="1505" t="s">
        <v>147</v>
      </c>
      <c r="C65" s="1505"/>
      <c r="D65" s="1505"/>
      <c r="E65" s="650">
        <v>18</v>
      </c>
      <c r="F65" s="650" t="s">
        <v>140</v>
      </c>
      <c r="G65" s="358"/>
      <c r="H65" s="327"/>
    </row>
    <row r="66" spans="1:10" ht="17.7" customHeight="1">
      <c r="A66" s="330"/>
      <c r="B66" s="1505" t="s">
        <v>146</v>
      </c>
      <c r="C66" s="1505"/>
      <c r="D66" s="1505"/>
      <c r="E66" s="650">
        <v>2</v>
      </c>
      <c r="F66" s="650" t="s">
        <v>140</v>
      </c>
      <c r="G66" s="358"/>
      <c r="H66" s="327"/>
      <c r="I66" s="350"/>
      <c r="J66" s="350"/>
    </row>
    <row r="67" spans="1:10" ht="17.7" customHeight="1">
      <c r="A67" s="330"/>
      <c r="B67" s="1505" t="s">
        <v>145</v>
      </c>
      <c r="C67" s="1505"/>
      <c r="D67" s="1505"/>
      <c r="E67" s="650">
        <v>0</v>
      </c>
      <c r="F67" s="650" t="s">
        <v>140</v>
      </c>
      <c r="G67" s="358"/>
      <c r="H67" s="327"/>
    </row>
    <row r="68" spans="1:10" ht="17.7" customHeight="1">
      <c r="A68" s="330"/>
      <c r="B68" s="1505" t="s">
        <v>144</v>
      </c>
      <c r="C68" s="1505"/>
      <c r="D68" s="1505"/>
      <c r="E68" s="650">
        <v>0</v>
      </c>
      <c r="F68" s="650" t="s">
        <v>140</v>
      </c>
      <c r="G68" s="358"/>
      <c r="H68" s="327"/>
    </row>
    <row r="69" spans="1:10" ht="17.7" customHeight="1">
      <c r="A69" s="330"/>
      <c r="B69" s="1505" t="s">
        <v>143</v>
      </c>
      <c r="C69" s="1505"/>
      <c r="D69" s="1505"/>
      <c r="E69" s="650">
        <v>3</v>
      </c>
      <c r="F69" s="650" t="s">
        <v>140</v>
      </c>
      <c r="G69" s="704"/>
      <c r="H69" s="322"/>
    </row>
    <row r="70" spans="1:10" ht="31.2" customHeight="1">
      <c r="A70" s="1468" t="s">
        <v>142</v>
      </c>
      <c r="B70" s="1468"/>
      <c r="C70" s="1468"/>
      <c r="D70" s="1468"/>
      <c r="E70" s="650">
        <v>0</v>
      </c>
      <c r="F70" s="650" t="s">
        <v>140</v>
      </c>
      <c r="G70" s="651">
        <f>E70/25</f>
        <v>0</v>
      </c>
      <c r="H70" s="647" t="s">
        <v>1876</v>
      </c>
    </row>
    <row r="71" spans="1:10" ht="17.7" customHeight="1">
      <c r="A71" s="1505" t="s">
        <v>141</v>
      </c>
      <c r="B71" s="1505"/>
      <c r="C71" s="1505"/>
      <c r="D71" s="1505"/>
      <c r="E71" s="650">
        <f>G71*25</f>
        <v>65</v>
      </c>
      <c r="F71" s="650" t="s">
        <v>140</v>
      </c>
      <c r="G71" s="651">
        <f>D6-G70-G63</f>
        <v>2.6</v>
      </c>
      <c r="H71" s="647" t="s">
        <v>1876</v>
      </c>
    </row>
    <row r="72" spans="1:10" ht="10.199999999999999" customHeight="1"/>
    <row r="75" spans="1:10">
      <c r="A75" s="320" t="s">
        <v>138</v>
      </c>
    </row>
    <row r="76" spans="1:10" ht="16.2">
      <c r="A76" s="1745" t="s">
        <v>2044</v>
      </c>
      <c r="B76" s="1745"/>
      <c r="C76" s="1745"/>
      <c r="D76" s="1745"/>
      <c r="E76" s="1745"/>
      <c r="F76" s="1745"/>
      <c r="G76" s="1745"/>
      <c r="H76" s="1745"/>
    </row>
    <row r="77" spans="1:10">
      <c r="A77" s="320" t="s">
        <v>136</v>
      </c>
    </row>
    <row r="79" spans="1:10">
      <c r="A79" s="1746" t="s">
        <v>135</v>
      </c>
      <c r="B79" s="1746"/>
      <c r="C79" s="1746"/>
      <c r="D79" s="1746"/>
      <c r="E79" s="1746"/>
      <c r="F79" s="1746"/>
      <c r="G79" s="1746"/>
      <c r="H79" s="1746"/>
    </row>
    <row r="80" spans="1:10">
      <c r="A80" s="1746"/>
      <c r="B80" s="1746"/>
      <c r="C80" s="1746"/>
      <c r="D80" s="1746"/>
      <c r="E80" s="1746"/>
      <c r="F80" s="1746"/>
      <c r="G80" s="1746"/>
      <c r="H80" s="1746"/>
    </row>
    <row r="81" spans="1:8">
      <c r="A81" s="1746"/>
      <c r="B81" s="1746"/>
      <c r="C81" s="1746"/>
      <c r="D81" s="1746"/>
      <c r="E81" s="1746"/>
      <c r="F81" s="1746"/>
      <c r="G81" s="1746"/>
      <c r="H81" s="1746"/>
    </row>
  </sheetData>
  <mergeCells count="78">
    <mergeCell ref="A2:H2"/>
    <mergeCell ref="A5:H5"/>
    <mergeCell ref="A6:C6"/>
    <mergeCell ref="D6:H6"/>
    <mergeCell ref="A7:C7"/>
    <mergeCell ref="D7:H7"/>
    <mergeCell ref="A14:D14"/>
    <mergeCell ref="E14:H14"/>
    <mergeCell ref="A76:H76"/>
    <mergeCell ref="A79:H81"/>
    <mergeCell ref="A12:H12"/>
    <mergeCell ref="B25:F25"/>
    <mergeCell ref="B29:F29"/>
    <mergeCell ref="A27:H27"/>
    <mergeCell ref="B28:F28"/>
    <mergeCell ref="A15:D15"/>
    <mergeCell ref="E15:H15"/>
    <mergeCell ref="A16:D16"/>
    <mergeCell ref="E16:H16"/>
    <mergeCell ref="A18:H18"/>
    <mergeCell ref="A19:B19"/>
    <mergeCell ref="C19:H19"/>
    <mergeCell ref="D8:H8"/>
    <mergeCell ref="A9:C9"/>
    <mergeCell ref="D9:H9"/>
    <mergeCell ref="A11:H11"/>
    <mergeCell ref="A13:D13"/>
    <mergeCell ref="E13:H13"/>
    <mergeCell ref="A8:C8"/>
    <mergeCell ref="B39:H39"/>
    <mergeCell ref="A21:D21"/>
    <mergeCell ref="A22:A23"/>
    <mergeCell ref="B22:F23"/>
    <mergeCell ref="G22:H22"/>
    <mergeCell ref="A24:H24"/>
    <mergeCell ref="A30:H30"/>
    <mergeCell ref="B26:F26"/>
    <mergeCell ref="B31:F31"/>
    <mergeCell ref="A34:F34"/>
    <mergeCell ref="A35:A39"/>
    <mergeCell ref="B35:H35"/>
    <mergeCell ref="B36:H36"/>
    <mergeCell ref="B37:H37"/>
    <mergeCell ref="B38:H38"/>
    <mergeCell ref="A71:D71"/>
    <mergeCell ref="A63:D63"/>
    <mergeCell ref="B64:D64"/>
    <mergeCell ref="B65:D65"/>
    <mergeCell ref="B66:D66"/>
    <mergeCell ref="B67:D67"/>
    <mergeCell ref="B68:D68"/>
    <mergeCell ref="B69:D69"/>
    <mergeCell ref="A70:D70"/>
    <mergeCell ref="A62:F62"/>
    <mergeCell ref="A48:C48"/>
    <mergeCell ref="D48:H48"/>
    <mergeCell ref="A49:C49"/>
    <mergeCell ref="A52:B54"/>
    <mergeCell ref="C52:H52"/>
    <mergeCell ref="A60:F60"/>
    <mergeCell ref="C56:H56"/>
    <mergeCell ref="A55:B56"/>
    <mergeCell ref="C55:H55"/>
    <mergeCell ref="A59:F59"/>
    <mergeCell ref="A40:C40"/>
    <mergeCell ref="D40:H40"/>
    <mergeCell ref="A41:C41"/>
    <mergeCell ref="D41:H41"/>
    <mergeCell ref="C54:H54"/>
    <mergeCell ref="C53:H53"/>
    <mergeCell ref="B43:H43"/>
    <mergeCell ref="B47:H47"/>
    <mergeCell ref="A42:F42"/>
    <mergeCell ref="B45:H45"/>
    <mergeCell ref="B44:H44"/>
    <mergeCell ref="A43:A47"/>
    <mergeCell ref="B46:H46"/>
    <mergeCell ref="D49:H4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heetViews>
  <sheetFormatPr defaultColWidth="8" defaultRowHeight="14.4"/>
  <cols>
    <col min="1" max="1" width="8.3984375" style="75" customWidth="1"/>
    <col min="2" max="2" width="10.5" style="75" customWidth="1"/>
    <col min="3" max="3" width="5.09765625" style="75" customWidth="1"/>
    <col min="4" max="4" width="19.5" style="75" customWidth="1"/>
    <col min="5" max="5" width="8.3984375" style="75" customWidth="1"/>
    <col min="6" max="6" width="7.69921875" style="75" customWidth="1"/>
    <col min="7" max="7" width="11.3984375" style="75" customWidth="1"/>
    <col min="8" max="8" width="8.69921875" style="75" customWidth="1"/>
    <col min="9" max="10" width="8" style="75"/>
    <col min="11" max="12" width="8" style="76"/>
    <col min="13" max="16382" width="8" style="75"/>
    <col min="16383" max="16384" width="10.3984375" style="75" customWidth="1"/>
  </cols>
  <sheetData>
    <row r="1" spans="1:12" ht="9.75" customHeight="1"/>
    <row r="2" spans="1:12" s="78" customFormat="1">
      <c r="A2" s="883" t="s">
        <v>192</v>
      </c>
      <c r="B2" s="883"/>
      <c r="C2" s="883"/>
      <c r="D2" s="883"/>
      <c r="E2" s="883"/>
      <c r="F2" s="883"/>
      <c r="G2" s="883"/>
      <c r="H2" s="883"/>
      <c r="K2" s="76"/>
      <c r="L2" s="76"/>
    </row>
    <row r="3" spans="1:12" ht="9.75" customHeight="1"/>
    <row r="4" spans="1:12" ht="15" customHeight="1">
      <c r="A4" s="78" t="s">
        <v>191</v>
      </c>
    </row>
    <row r="5" spans="1:12" s="80" customFormat="1" ht="17.25" customHeight="1">
      <c r="A5" s="884" t="s">
        <v>134</v>
      </c>
      <c r="B5" s="884"/>
      <c r="C5" s="884"/>
      <c r="D5" s="884"/>
      <c r="E5" s="884"/>
      <c r="F5" s="884"/>
      <c r="G5" s="884"/>
      <c r="H5" s="884"/>
      <c r="K5" s="76"/>
      <c r="L5" s="76"/>
    </row>
    <row r="6" spans="1:12" ht="17.25" customHeight="1">
      <c r="A6" s="870" t="s">
        <v>10</v>
      </c>
      <c r="B6" s="870"/>
      <c r="C6" s="870"/>
      <c r="D6" s="880">
        <v>6</v>
      </c>
      <c r="E6" s="880"/>
      <c r="F6" s="880"/>
      <c r="G6" s="880"/>
      <c r="H6" s="880"/>
    </row>
    <row r="7" spans="1:12" ht="16.2" customHeight="1">
      <c r="A7" s="870" t="s">
        <v>9</v>
      </c>
      <c r="B7" s="870"/>
      <c r="C7" s="870"/>
      <c r="D7" s="885" t="s">
        <v>239</v>
      </c>
      <c r="E7" s="885"/>
      <c r="F7" s="885"/>
      <c r="G7" s="885"/>
      <c r="H7" s="885"/>
    </row>
    <row r="8" spans="1:12" ht="17.25" customHeight="1">
      <c r="A8" s="870" t="s">
        <v>13</v>
      </c>
      <c r="B8" s="870"/>
      <c r="C8" s="870"/>
      <c r="D8" s="867" t="s">
        <v>190</v>
      </c>
      <c r="E8" s="867"/>
      <c r="F8" s="867"/>
      <c r="G8" s="867"/>
      <c r="H8" s="867"/>
    </row>
    <row r="9" spans="1:12" ht="17.25" customHeight="1">
      <c r="A9" s="870" t="s">
        <v>189</v>
      </c>
      <c r="B9" s="870"/>
      <c r="C9" s="870"/>
      <c r="D9" s="867" t="s">
        <v>237</v>
      </c>
      <c r="E9" s="867"/>
      <c r="F9" s="867"/>
      <c r="G9" s="867"/>
      <c r="H9" s="867"/>
    </row>
    <row r="10" spans="1:12" ht="9.75" customHeight="1">
      <c r="A10" s="586"/>
      <c r="B10" s="586"/>
      <c r="C10" s="586"/>
      <c r="D10" s="586"/>
      <c r="E10" s="586"/>
      <c r="F10" s="586"/>
      <c r="G10" s="586"/>
      <c r="H10" s="586"/>
    </row>
    <row r="11" spans="1:12" ht="15" customHeight="1">
      <c r="A11" s="881" t="s">
        <v>188</v>
      </c>
      <c r="B11" s="881"/>
      <c r="C11" s="881"/>
      <c r="D11" s="881"/>
      <c r="E11" s="881"/>
      <c r="F11" s="881"/>
      <c r="G11" s="881"/>
      <c r="H11" s="881"/>
    </row>
    <row r="12" spans="1:12" s="80" customFormat="1" ht="17.25" customHeight="1">
      <c r="A12" s="864" t="s">
        <v>1008</v>
      </c>
      <c r="B12" s="864"/>
      <c r="C12" s="864"/>
      <c r="D12" s="864"/>
      <c r="E12" s="864"/>
      <c r="F12" s="864"/>
      <c r="G12" s="864"/>
      <c r="H12" s="864"/>
      <c r="K12" s="76"/>
      <c r="L12" s="76"/>
    </row>
    <row r="13" spans="1:12" ht="17.25" customHeight="1">
      <c r="A13" s="870" t="s">
        <v>186</v>
      </c>
      <c r="B13" s="870"/>
      <c r="C13" s="870"/>
      <c r="D13" s="870"/>
      <c r="E13" s="880" t="s">
        <v>185</v>
      </c>
      <c r="F13" s="880"/>
      <c r="G13" s="880"/>
      <c r="H13" s="880"/>
    </row>
    <row r="14" spans="1:12" ht="17.25" customHeight="1">
      <c r="A14" s="870" t="s">
        <v>184</v>
      </c>
      <c r="B14" s="870"/>
      <c r="C14" s="870"/>
      <c r="D14" s="870"/>
      <c r="E14" s="880" t="s">
        <v>183</v>
      </c>
      <c r="F14" s="880"/>
      <c r="G14" s="880"/>
      <c r="H14" s="880"/>
    </row>
    <row r="15" spans="1:12" ht="17.25" customHeight="1">
      <c r="A15" s="870" t="s">
        <v>182</v>
      </c>
      <c r="B15" s="870"/>
      <c r="C15" s="870"/>
      <c r="D15" s="870"/>
      <c r="E15" s="882" t="s">
        <v>380</v>
      </c>
      <c r="F15" s="882"/>
      <c r="G15" s="882"/>
      <c r="H15" s="882"/>
    </row>
    <row r="16" spans="1:12" ht="17.25" customHeight="1">
      <c r="A16" s="870" t="s">
        <v>181</v>
      </c>
      <c r="B16" s="870"/>
      <c r="C16" s="870"/>
      <c r="D16" s="870"/>
      <c r="E16" s="880" t="s">
        <v>180</v>
      </c>
      <c r="F16" s="880"/>
      <c r="G16" s="880"/>
      <c r="H16" s="880"/>
    </row>
    <row r="17" spans="1:8" ht="9.75" customHeight="1">
      <c r="A17" s="586"/>
      <c r="B17" s="586"/>
      <c r="C17" s="586"/>
      <c r="D17" s="586"/>
      <c r="E17" s="586"/>
      <c r="F17" s="586"/>
      <c r="G17" s="586"/>
      <c r="H17" s="586"/>
    </row>
    <row r="18" spans="1:8" ht="15" customHeight="1">
      <c r="A18" s="881" t="s">
        <v>179</v>
      </c>
      <c r="B18" s="881"/>
      <c r="C18" s="881"/>
      <c r="D18" s="881"/>
      <c r="E18" s="881"/>
      <c r="F18" s="881"/>
      <c r="G18" s="881"/>
      <c r="H18" s="881"/>
    </row>
    <row r="19" spans="1:8" ht="42" customHeight="1">
      <c r="A19" s="863" t="s">
        <v>178</v>
      </c>
      <c r="B19" s="863"/>
      <c r="C19" s="865" t="s">
        <v>274</v>
      </c>
      <c r="D19" s="865"/>
      <c r="E19" s="865"/>
      <c r="F19" s="865"/>
      <c r="G19" s="865"/>
      <c r="H19" s="865"/>
    </row>
    <row r="20" spans="1:8" ht="9.75" customHeight="1">
      <c r="A20" s="586"/>
      <c r="B20" s="586"/>
      <c r="C20" s="586"/>
      <c r="D20" s="586"/>
      <c r="E20" s="586"/>
      <c r="F20" s="586"/>
      <c r="G20" s="586"/>
      <c r="H20" s="586"/>
    </row>
    <row r="21" spans="1:8" ht="15" customHeight="1">
      <c r="A21" s="876" t="s">
        <v>176</v>
      </c>
      <c r="B21" s="876"/>
      <c r="C21" s="876"/>
      <c r="D21" s="876"/>
      <c r="E21" s="586"/>
      <c r="F21" s="586"/>
      <c r="G21" s="586"/>
      <c r="H21" s="586"/>
    </row>
    <row r="22" spans="1:8" ht="16.5" customHeight="1">
      <c r="A22" s="877" t="s">
        <v>175</v>
      </c>
      <c r="B22" s="878" t="s">
        <v>174</v>
      </c>
      <c r="C22" s="878"/>
      <c r="D22" s="878"/>
      <c r="E22" s="878"/>
      <c r="F22" s="878"/>
      <c r="G22" s="879" t="s">
        <v>173</v>
      </c>
      <c r="H22" s="879"/>
    </row>
    <row r="23" spans="1:8" ht="27" customHeight="1">
      <c r="A23" s="877"/>
      <c r="B23" s="878"/>
      <c r="C23" s="878"/>
      <c r="D23" s="878"/>
      <c r="E23" s="878"/>
      <c r="F23" s="878"/>
      <c r="G23" s="491" t="s">
        <v>172</v>
      </c>
      <c r="H23" s="492" t="s">
        <v>171</v>
      </c>
    </row>
    <row r="24" spans="1:8" ht="17.25" customHeight="1">
      <c r="A24" s="875" t="s">
        <v>170</v>
      </c>
      <c r="B24" s="875"/>
      <c r="C24" s="875"/>
      <c r="D24" s="875"/>
      <c r="E24" s="875"/>
      <c r="F24" s="875"/>
      <c r="G24" s="875"/>
      <c r="H24" s="875"/>
    </row>
    <row r="25" spans="1:8" ht="29.25" customHeight="1">
      <c r="A25" s="745" t="s">
        <v>773</v>
      </c>
      <c r="B25" s="874" t="s">
        <v>772</v>
      </c>
      <c r="C25" s="874"/>
      <c r="D25" s="874"/>
      <c r="E25" s="874"/>
      <c r="F25" s="874"/>
      <c r="G25" s="491" t="s">
        <v>553</v>
      </c>
      <c r="H25" s="79" t="s">
        <v>164</v>
      </c>
    </row>
    <row r="26" spans="1:8" ht="41.4" customHeight="1">
      <c r="A26" s="745" t="s">
        <v>771</v>
      </c>
      <c r="B26" s="874" t="s">
        <v>770</v>
      </c>
      <c r="C26" s="874"/>
      <c r="D26" s="874"/>
      <c r="E26" s="874"/>
      <c r="F26" s="874"/>
      <c r="G26" s="491" t="s">
        <v>553</v>
      </c>
      <c r="H26" s="79" t="s">
        <v>164</v>
      </c>
    </row>
    <row r="27" spans="1:8" ht="17.25" customHeight="1">
      <c r="A27" s="875" t="s">
        <v>167</v>
      </c>
      <c r="B27" s="875"/>
      <c r="C27" s="875"/>
      <c r="D27" s="875"/>
      <c r="E27" s="875"/>
      <c r="F27" s="875"/>
      <c r="G27" s="875"/>
      <c r="H27" s="875"/>
    </row>
    <row r="28" spans="1:8" ht="50.4" customHeight="1">
      <c r="A28" s="745" t="s">
        <v>769</v>
      </c>
      <c r="B28" s="874" t="s">
        <v>768</v>
      </c>
      <c r="C28" s="874"/>
      <c r="D28" s="874"/>
      <c r="E28" s="874"/>
      <c r="F28" s="874"/>
      <c r="G28" s="491" t="s">
        <v>166</v>
      </c>
      <c r="H28" s="79" t="s">
        <v>164</v>
      </c>
    </row>
    <row r="29" spans="1:8" ht="36" customHeight="1">
      <c r="A29" s="745" t="s">
        <v>767</v>
      </c>
      <c r="B29" s="874" t="s">
        <v>766</v>
      </c>
      <c r="C29" s="874"/>
      <c r="D29" s="874"/>
      <c r="E29" s="874"/>
      <c r="F29" s="874"/>
      <c r="G29" s="491" t="s">
        <v>166</v>
      </c>
      <c r="H29" s="79" t="s">
        <v>164</v>
      </c>
    </row>
    <row r="30" spans="1:8" ht="37.950000000000003" customHeight="1">
      <c r="A30" s="745" t="s">
        <v>765</v>
      </c>
      <c r="B30" s="874" t="s">
        <v>764</v>
      </c>
      <c r="C30" s="874"/>
      <c r="D30" s="874"/>
      <c r="E30" s="874"/>
      <c r="F30" s="874"/>
      <c r="G30" s="491" t="s">
        <v>166</v>
      </c>
      <c r="H30" s="79" t="s">
        <v>164</v>
      </c>
    </row>
    <row r="31" spans="1:8" ht="17.25" customHeight="1">
      <c r="A31" s="875" t="s">
        <v>163</v>
      </c>
      <c r="B31" s="875"/>
      <c r="C31" s="875"/>
      <c r="D31" s="875"/>
      <c r="E31" s="875"/>
      <c r="F31" s="875"/>
      <c r="G31" s="875"/>
      <c r="H31" s="875"/>
    </row>
    <row r="32" spans="1:8" ht="35.4" customHeight="1">
      <c r="A32" s="745" t="s">
        <v>763</v>
      </c>
      <c r="B32" s="874" t="s">
        <v>762</v>
      </c>
      <c r="C32" s="874"/>
      <c r="D32" s="874"/>
      <c r="E32" s="874"/>
      <c r="F32" s="874"/>
      <c r="G32" s="491" t="s">
        <v>226</v>
      </c>
      <c r="H32" s="79" t="s">
        <v>164</v>
      </c>
    </row>
    <row r="33" spans="1:12" ht="9.75" customHeight="1">
      <c r="A33" s="586"/>
      <c r="B33" s="586"/>
      <c r="C33" s="586"/>
      <c r="D33" s="586"/>
      <c r="E33" s="586"/>
      <c r="F33" s="586"/>
      <c r="G33" s="586"/>
      <c r="H33" s="586"/>
    </row>
    <row r="34" spans="1:12" ht="15" customHeight="1">
      <c r="A34" s="490" t="s">
        <v>161</v>
      </c>
      <c r="B34" s="586"/>
      <c r="C34" s="586"/>
      <c r="D34" s="586"/>
      <c r="E34" s="586"/>
      <c r="F34" s="586"/>
      <c r="G34" s="586"/>
      <c r="H34" s="586"/>
    </row>
    <row r="35" spans="1:12" ht="17.25" customHeight="1">
      <c r="A35" s="873" t="s">
        <v>160</v>
      </c>
      <c r="B35" s="873"/>
      <c r="C35" s="873"/>
      <c r="D35" s="873"/>
      <c r="E35" s="873"/>
      <c r="F35" s="873"/>
      <c r="G35" s="587">
        <v>24</v>
      </c>
      <c r="H35" s="588" t="s">
        <v>140</v>
      </c>
      <c r="I35" s="78"/>
      <c r="J35" s="78"/>
    </row>
    <row r="36" spans="1:12" ht="56.25" customHeight="1">
      <c r="A36" s="868" t="s">
        <v>158</v>
      </c>
      <c r="B36" s="871" t="s">
        <v>761</v>
      </c>
      <c r="C36" s="871"/>
      <c r="D36" s="871"/>
      <c r="E36" s="871"/>
      <c r="F36" s="871"/>
      <c r="G36" s="871"/>
      <c r="H36" s="871"/>
    </row>
    <row r="37" spans="1:12" s="78" customFormat="1" ht="44.25" customHeight="1">
      <c r="A37" s="868"/>
      <c r="B37" s="865" t="s">
        <v>760</v>
      </c>
      <c r="C37" s="865"/>
      <c r="D37" s="865"/>
      <c r="E37" s="865"/>
      <c r="F37" s="865"/>
      <c r="G37" s="865"/>
      <c r="H37" s="865"/>
      <c r="I37" s="75"/>
      <c r="J37" s="75"/>
      <c r="K37" s="76"/>
      <c r="L37" s="76"/>
    </row>
    <row r="38" spans="1:12" ht="38.25" customHeight="1">
      <c r="A38" s="868"/>
      <c r="B38" s="865" t="s">
        <v>759</v>
      </c>
      <c r="C38" s="865"/>
      <c r="D38" s="865"/>
      <c r="E38" s="865"/>
      <c r="F38" s="865"/>
      <c r="G38" s="865"/>
      <c r="H38" s="865"/>
    </row>
    <row r="39" spans="1:12" ht="59.25" customHeight="1">
      <c r="A39" s="868"/>
      <c r="B39" s="865" t="s">
        <v>758</v>
      </c>
      <c r="C39" s="865"/>
      <c r="D39" s="865"/>
      <c r="E39" s="865"/>
      <c r="F39" s="865"/>
      <c r="G39" s="865"/>
      <c r="H39" s="865"/>
    </row>
    <row r="40" spans="1:12" ht="52.5" customHeight="1">
      <c r="A40" s="868"/>
      <c r="B40" s="865" t="s">
        <v>757</v>
      </c>
      <c r="C40" s="865"/>
      <c r="D40" s="865"/>
      <c r="E40" s="865"/>
      <c r="F40" s="865"/>
      <c r="G40" s="865"/>
      <c r="H40" s="865"/>
    </row>
    <row r="41" spans="1:12" ht="40.5" customHeight="1">
      <c r="A41" s="868"/>
      <c r="B41" s="865" t="s">
        <v>756</v>
      </c>
      <c r="C41" s="865"/>
      <c r="D41" s="865"/>
      <c r="E41" s="865"/>
      <c r="F41" s="865"/>
      <c r="G41" s="865"/>
      <c r="H41" s="865"/>
    </row>
    <row r="42" spans="1:12" ht="54" customHeight="1">
      <c r="A42" s="868"/>
      <c r="B42" s="865" t="s">
        <v>755</v>
      </c>
      <c r="C42" s="865"/>
      <c r="D42" s="865"/>
      <c r="E42" s="865"/>
      <c r="F42" s="865"/>
      <c r="G42" s="865"/>
      <c r="H42" s="865"/>
    </row>
    <row r="43" spans="1:12">
      <c r="A43" s="866" t="s">
        <v>157</v>
      </c>
      <c r="B43" s="866"/>
      <c r="C43" s="866"/>
      <c r="D43" s="867" t="s">
        <v>754</v>
      </c>
      <c r="E43" s="867"/>
      <c r="F43" s="867"/>
      <c r="G43" s="867"/>
      <c r="H43" s="867"/>
    </row>
    <row r="44" spans="1:12" ht="56.25" customHeight="1">
      <c r="A44" s="868" t="s">
        <v>156</v>
      </c>
      <c r="B44" s="868"/>
      <c r="C44" s="868"/>
      <c r="D44" s="865" t="s">
        <v>2978</v>
      </c>
      <c r="E44" s="865"/>
      <c r="F44" s="865"/>
      <c r="G44" s="865"/>
      <c r="H44" s="865"/>
    </row>
    <row r="45" spans="1:12" ht="17.25" customHeight="1">
      <c r="A45" s="873" t="s">
        <v>338</v>
      </c>
      <c r="B45" s="873"/>
      <c r="C45" s="873"/>
      <c r="D45" s="873"/>
      <c r="E45" s="873"/>
      <c r="F45" s="873"/>
      <c r="G45" s="587">
        <v>24</v>
      </c>
      <c r="H45" s="588" t="s">
        <v>140</v>
      </c>
      <c r="I45" s="78"/>
      <c r="J45" s="78"/>
    </row>
    <row r="46" spans="1:12" ht="17.25" customHeight="1">
      <c r="A46" s="868" t="s">
        <v>158</v>
      </c>
      <c r="B46" s="871" t="s">
        <v>753</v>
      </c>
      <c r="C46" s="871"/>
      <c r="D46" s="871"/>
      <c r="E46" s="871"/>
      <c r="F46" s="871"/>
      <c r="G46" s="871"/>
      <c r="H46" s="871"/>
    </row>
    <row r="47" spans="1:12" ht="17.25" customHeight="1">
      <c r="A47" s="868"/>
      <c r="B47" s="871" t="s">
        <v>752</v>
      </c>
      <c r="C47" s="871"/>
      <c r="D47" s="871"/>
      <c r="E47" s="871"/>
      <c r="F47" s="871"/>
      <c r="G47" s="871"/>
      <c r="H47" s="871"/>
    </row>
    <row r="48" spans="1:12" ht="32.25" customHeight="1">
      <c r="A48" s="868"/>
      <c r="B48" s="871" t="s">
        <v>751</v>
      </c>
      <c r="C48" s="871"/>
      <c r="D48" s="871"/>
      <c r="E48" s="871"/>
      <c r="F48" s="871"/>
      <c r="G48" s="871"/>
      <c r="H48" s="871"/>
    </row>
    <row r="49" spans="1:12" ht="17.25" customHeight="1">
      <c r="A49" s="868"/>
      <c r="B49" s="871" t="s">
        <v>750</v>
      </c>
      <c r="C49" s="871"/>
      <c r="D49" s="871"/>
      <c r="E49" s="871"/>
      <c r="F49" s="871"/>
      <c r="G49" s="871"/>
      <c r="H49" s="871"/>
    </row>
    <row r="50" spans="1:12" ht="34.950000000000003" customHeight="1">
      <c r="A50" s="868"/>
      <c r="B50" s="871" t="s">
        <v>749</v>
      </c>
      <c r="C50" s="871"/>
      <c r="D50" s="871"/>
      <c r="E50" s="871"/>
      <c r="F50" s="871"/>
      <c r="G50" s="871"/>
      <c r="H50" s="871"/>
    </row>
    <row r="51" spans="1:12" ht="17.25" customHeight="1">
      <c r="A51" s="868"/>
      <c r="B51" s="871" t="s">
        <v>748</v>
      </c>
      <c r="C51" s="871"/>
      <c r="D51" s="871"/>
      <c r="E51" s="871"/>
      <c r="F51" s="871"/>
      <c r="G51" s="871"/>
      <c r="H51" s="871"/>
    </row>
    <row r="52" spans="1:12" ht="17.25" customHeight="1">
      <c r="A52" s="868"/>
      <c r="B52" s="871" t="s">
        <v>747</v>
      </c>
      <c r="C52" s="871"/>
      <c r="D52" s="871"/>
      <c r="E52" s="871"/>
      <c r="F52" s="871"/>
      <c r="G52" s="871"/>
      <c r="H52" s="871"/>
    </row>
    <row r="53" spans="1:12" ht="17.25" customHeight="1">
      <c r="A53" s="868"/>
      <c r="B53" s="871" t="s">
        <v>746</v>
      </c>
      <c r="C53" s="871"/>
      <c r="D53" s="871"/>
      <c r="E53" s="871"/>
      <c r="F53" s="871"/>
      <c r="G53" s="871"/>
      <c r="H53" s="871"/>
    </row>
    <row r="54" spans="1:12" ht="17.25" customHeight="1">
      <c r="A54" s="868"/>
      <c r="B54" s="865" t="s">
        <v>745</v>
      </c>
      <c r="C54" s="865"/>
      <c r="D54" s="865"/>
      <c r="E54" s="865"/>
      <c r="F54" s="865"/>
      <c r="G54" s="865"/>
      <c r="H54" s="865"/>
    </row>
    <row r="55" spans="1:12" s="78" customFormat="1" ht="17.25" customHeight="1">
      <c r="A55" s="868"/>
      <c r="B55" s="865" t="s">
        <v>744</v>
      </c>
      <c r="C55" s="865"/>
      <c r="D55" s="865"/>
      <c r="E55" s="865"/>
      <c r="F55" s="865"/>
      <c r="G55" s="865"/>
      <c r="H55" s="865"/>
      <c r="I55" s="75"/>
      <c r="J55" s="75"/>
      <c r="K55" s="76"/>
      <c r="L55" s="76"/>
    </row>
    <row r="56" spans="1:12" ht="17.25" customHeight="1">
      <c r="A56" s="868"/>
      <c r="B56" s="865" t="s">
        <v>743</v>
      </c>
      <c r="C56" s="865"/>
      <c r="D56" s="865"/>
      <c r="E56" s="865"/>
      <c r="F56" s="865"/>
      <c r="G56" s="865"/>
      <c r="H56" s="865"/>
    </row>
    <row r="57" spans="1:12">
      <c r="A57" s="866" t="s">
        <v>157</v>
      </c>
      <c r="B57" s="866"/>
      <c r="C57" s="866"/>
      <c r="D57" s="867" t="s">
        <v>742</v>
      </c>
      <c r="E57" s="867"/>
      <c r="F57" s="867"/>
      <c r="G57" s="867"/>
      <c r="H57" s="867"/>
    </row>
    <row r="58" spans="1:12" ht="64.2" customHeight="1">
      <c r="A58" s="868" t="s">
        <v>156</v>
      </c>
      <c r="B58" s="868"/>
      <c r="C58" s="868"/>
      <c r="D58" s="869" t="s">
        <v>741</v>
      </c>
      <c r="E58" s="869"/>
      <c r="F58" s="869"/>
      <c r="G58" s="869"/>
      <c r="H58" s="869"/>
    </row>
    <row r="59" spans="1:12" ht="9.75" customHeight="1">
      <c r="A59" s="586"/>
      <c r="B59" s="586"/>
      <c r="C59" s="586"/>
      <c r="D59" s="586"/>
      <c r="E59" s="586"/>
      <c r="F59" s="586"/>
      <c r="G59" s="586"/>
      <c r="H59" s="586"/>
    </row>
    <row r="60" spans="1:12" ht="15" customHeight="1">
      <c r="A60" s="490" t="s">
        <v>155</v>
      </c>
      <c r="B60" s="586"/>
      <c r="C60" s="586"/>
      <c r="D60" s="586"/>
      <c r="E60" s="586"/>
      <c r="F60" s="586"/>
      <c r="G60" s="586"/>
      <c r="H60" s="586"/>
    </row>
    <row r="61" spans="1:12" ht="35.25" customHeight="1">
      <c r="A61" s="870" t="s">
        <v>154</v>
      </c>
      <c r="B61" s="870"/>
      <c r="C61" s="865" t="s">
        <v>740</v>
      </c>
      <c r="D61" s="865"/>
      <c r="E61" s="865"/>
      <c r="F61" s="865"/>
      <c r="G61" s="865"/>
      <c r="H61" s="865"/>
    </row>
    <row r="62" spans="1:12" ht="27" customHeight="1">
      <c r="A62" s="870"/>
      <c r="B62" s="870"/>
      <c r="C62" s="871" t="s">
        <v>739</v>
      </c>
      <c r="D62" s="871"/>
      <c r="E62" s="871"/>
      <c r="F62" s="871"/>
      <c r="G62" s="871"/>
      <c r="H62" s="871"/>
    </row>
    <row r="63" spans="1:12" ht="39" customHeight="1">
      <c r="A63" s="870" t="s">
        <v>153</v>
      </c>
      <c r="B63" s="870"/>
      <c r="C63" s="865" t="s">
        <v>738</v>
      </c>
      <c r="D63" s="865"/>
      <c r="E63" s="865"/>
      <c r="F63" s="865"/>
      <c r="G63" s="865"/>
      <c r="H63" s="865"/>
    </row>
    <row r="64" spans="1:12" s="78" customFormat="1" ht="9.75" customHeight="1">
      <c r="A64" s="586"/>
      <c r="B64" s="586"/>
      <c r="C64" s="586"/>
      <c r="D64" s="586"/>
      <c r="E64" s="586"/>
      <c r="F64" s="586"/>
      <c r="G64" s="586"/>
      <c r="H64" s="586"/>
      <c r="I64" s="75"/>
      <c r="J64" s="75"/>
      <c r="K64" s="76"/>
      <c r="L64" s="76"/>
    </row>
    <row r="65" spans="1:10" ht="15" customHeight="1">
      <c r="A65" s="490" t="s">
        <v>152</v>
      </c>
      <c r="B65" s="589"/>
      <c r="C65" s="589"/>
      <c r="D65" s="589"/>
      <c r="E65" s="589"/>
      <c r="F65" s="589"/>
      <c r="G65" s="586"/>
      <c r="H65" s="586"/>
    </row>
    <row r="66" spans="1:10" ht="16.2">
      <c r="A66" s="861" t="s">
        <v>151</v>
      </c>
      <c r="B66" s="861"/>
      <c r="C66" s="861"/>
      <c r="D66" s="861"/>
      <c r="E66" s="861"/>
      <c r="F66" s="861"/>
      <c r="G66" s="590">
        <v>5</v>
      </c>
      <c r="H66" s="591" t="s">
        <v>704</v>
      </c>
    </row>
    <row r="67" spans="1:10" ht="16.2">
      <c r="A67" s="861" t="s">
        <v>150</v>
      </c>
      <c r="B67" s="861"/>
      <c r="C67" s="861"/>
      <c r="D67" s="861"/>
      <c r="E67" s="861"/>
      <c r="F67" s="861"/>
      <c r="G67" s="590">
        <v>1</v>
      </c>
      <c r="H67" s="591" t="s">
        <v>704</v>
      </c>
    </row>
    <row r="68" spans="1:10">
      <c r="A68" s="592"/>
      <c r="B68" s="592"/>
      <c r="C68" s="592"/>
      <c r="D68" s="592"/>
      <c r="E68" s="592"/>
      <c r="F68" s="592"/>
      <c r="G68" s="593"/>
      <c r="H68" s="591"/>
    </row>
    <row r="69" spans="1:10">
      <c r="A69" s="872" t="s">
        <v>149</v>
      </c>
      <c r="B69" s="872"/>
      <c r="C69" s="872"/>
      <c r="D69" s="872"/>
      <c r="E69" s="872"/>
      <c r="F69" s="872"/>
      <c r="G69" s="594"/>
      <c r="H69" s="595"/>
    </row>
    <row r="70" spans="1:10" ht="17.25" customHeight="1">
      <c r="A70" s="863" t="s">
        <v>148</v>
      </c>
      <c r="B70" s="863"/>
      <c r="C70" s="863"/>
      <c r="D70" s="863"/>
      <c r="E70" s="591">
        <f>SUM(E71:E76)</f>
        <v>55</v>
      </c>
      <c r="F70" s="591" t="s">
        <v>140</v>
      </c>
      <c r="G70" s="596">
        <f>E70/25</f>
        <v>2.2000000000000002</v>
      </c>
      <c r="H70" s="591" t="s">
        <v>704</v>
      </c>
    </row>
    <row r="71" spans="1:10" ht="17.25" customHeight="1">
      <c r="A71" s="586" t="s">
        <v>12</v>
      </c>
      <c r="B71" s="861" t="s">
        <v>14</v>
      </c>
      <c r="C71" s="861"/>
      <c r="D71" s="861"/>
      <c r="E71" s="591">
        <v>24</v>
      </c>
      <c r="F71" s="591" t="s">
        <v>140</v>
      </c>
      <c r="G71" s="597"/>
      <c r="H71" s="598"/>
    </row>
    <row r="72" spans="1:10" ht="17.25" customHeight="1">
      <c r="A72" s="586"/>
      <c r="B72" s="861" t="s">
        <v>147</v>
      </c>
      <c r="C72" s="861"/>
      <c r="D72" s="861"/>
      <c r="E72" s="591">
        <v>24</v>
      </c>
      <c r="F72" s="591" t="s">
        <v>140</v>
      </c>
      <c r="G72" s="597"/>
      <c r="H72" s="598"/>
    </row>
    <row r="73" spans="1:10" ht="17.25" customHeight="1">
      <c r="A73" s="586"/>
      <c r="B73" s="861" t="s">
        <v>146</v>
      </c>
      <c r="C73" s="861"/>
      <c r="D73" s="861"/>
      <c r="E73" s="591">
        <v>2</v>
      </c>
      <c r="F73" s="591" t="s">
        <v>140</v>
      </c>
      <c r="G73" s="597"/>
      <c r="H73" s="598"/>
      <c r="I73" s="77"/>
      <c r="J73" s="77"/>
    </row>
    <row r="74" spans="1:10" ht="17.25" customHeight="1">
      <c r="A74" s="586"/>
      <c r="B74" s="861" t="s">
        <v>145</v>
      </c>
      <c r="C74" s="861"/>
      <c r="D74" s="861"/>
      <c r="E74" s="591">
        <v>0</v>
      </c>
      <c r="F74" s="591" t="s">
        <v>140</v>
      </c>
      <c r="G74" s="597"/>
      <c r="H74" s="598"/>
    </row>
    <row r="75" spans="1:10" ht="17.25" customHeight="1">
      <c r="A75" s="586"/>
      <c r="B75" s="861" t="s">
        <v>144</v>
      </c>
      <c r="C75" s="861"/>
      <c r="D75" s="861"/>
      <c r="E75" s="591">
        <v>0</v>
      </c>
      <c r="F75" s="591" t="s">
        <v>140</v>
      </c>
      <c r="G75" s="597"/>
      <c r="H75" s="598"/>
    </row>
    <row r="76" spans="1:10" ht="17.25" customHeight="1">
      <c r="A76" s="586"/>
      <c r="B76" s="861" t="s">
        <v>143</v>
      </c>
      <c r="C76" s="861"/>
      <c r="D76" s="861"/>
      <c r="E76" s="591">
        <v>5</v>
      </c>
      <c r="F76" s="591" t="s">
        <v>140</v>
      </c>
      <c r="G76" s="597"/>
      <c r="H76" s="598"/>
    </row>
    <row r="77" spans="1:10" ht="30.75" customHeight="1">
      <c r="A77" s="863" t="s">
        <v>142</v>
      </c>
      <c r="B77" s="863"/>
      <c r="C77" s="863"/>
      <c r="D77" s="863"/>
      <c r="E77" s="591">
        <v>0</v>
      </c>
      <c r="F77" s="591" t="s">
        <v>140</v>
      </c>
      <c r="G77" s="596">
        <v>0</v>
      </c>
      <c r="H77" s="591" t="s">
        <v>704</v>
      </c>
    </row>
    <row r="78" spans="1:10" ht="17.25" customHeight="1">
      <c r="A78" s="861" t="s">
        <v>141</v>
      </c>
      <c r="B78" s="861"/>
      <c r="C78" s="861"/>
      <c r="D78" s="861"/>
      <c r="E78" s="591">
        <f>G78*25</f>
        <v>95</v>
      </c>
      <c r="F78" s="591" t="s">
        <v>140</v>
      </c>
      <c r="G78" s="596">
        <f>D6-G77-G70</f>
        <v>3.8</v>
      </c>
      <c r="H78" s="591" t="s">
        <v>704</v>
      </c>
    </row>
    <row r="79" spans="1:10" ht="9.75" customHeight="1"/>
    <row r="82" spans="1:8">
      <c r="A82" s="75" t="s">
        <v>138</v>
      </c>
    </row>
    <row r="83" spans="1:8" ht="16.2">
      <c r="A83" s="864" t="s">
        <v>703</v>
      </c>
      <c r="B83" s="864"/>
      <c r="C83" s="864"/>
      <c r="D83" s="864"/>
      <c r="E83" s="864"/>
      <c r="F83" s="864"/>
      <c r="G83" s="864"/>
      <c r="H83" s="864"/>
    </row>
    <row r="84" spans="1:8">
      <c r="A84" s="75" t="s">
        <v>136</v>
      </c>
    </row>
    <row r="86" spans="1:8" ht="13.95" customHeight="1">
      <c r="A86" s="862" t="s">
        <v>135</v>
      </c>
      <c r="B86" s="862"/>
      <c r="C86" s="862"/>
      <c r="D86" s="862"/>
      <c r="E86" s="862"/>
      <c r="F86" s="862"/>
      <c r="G86" s="862"/>
      <c r="H86" s="862"/>
    </row>
    <row r="87" spans="1:8">
      <c r="A87" s="862"/>
      <c r="B87" s="862"/>
      <c r="C87" s="862"/>
      <c r="D87" s="862"/>
      <c r="E87" s="862"/>
      <c r="F87" s="862"/>
      <c r="G87" s="862"/>
      <c r="H87" s="862"/>
    </row>
    <row r="88" spans="1:8">
      <c r="A88" s="862"/>
      <c r="B88" s="862"/>
      <c r="C88" s="862"/>
      <c r="D88" s="862"/>
      <c r="E88" s="862"/>
      <c r="F88" s="862"/>
      <c r="G88" s="862"/>
      <c r="H88" s="862"/>
    </row>
  </sheetData>
  <mergeCells count="85">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31:H31"/>
    <mergeCell ref="A21:D21"/>
    <mergeCell ref="A22:A23"/>
    <mergeCell ref="B22:F23"/>
    <mergeCell ref="G22:H22"/>
    <mergeCell ref="A24:H24"/>
    <mergeCell ref="B25:F25"/>
    <mergeCell ref="B26:F26"/>
    <mergeCell ref="A27:H27"/>
    <mergeCell ref="B28:F28"/>
    <mergeCell ref="B29:F29"/>
    <mergeCell ref="B30:F30"/>
    <mergeCell ref="B32:F32"/>
    <mergeCell ref="A35:F35"/>
    <mergeCell ref="A36:A42"/>
    <mergeCell ref="B36:H36"/>
    <mergeCell ref="B37:H37"/>
    <mergeCell ref="B38:H38"/>
    <mergeCell ref="B39:H39"/>
    <mergeCell ref="B40:H40"/>
    <mergeCell ref="B41:H41"/>
    <mergeCell ref="B42:H42"/>
    <mergeCell ref="B55:H55"/>
    <mergeCell ref="A43:C43"/>
    <mergeCell ref="D43:H43"/>
    <mergeCell ref="A44:C44"/>
    <mergeCell ref="D44:H44"/>
    <mergeCell ref="A45:F45"/>
    <mergeCell ref="A46:A56"/>
    <mergeCell ref="B46:H46"/>
    <mergeCell ref="B47:H47"/>
    <mergeCell ref="B48:H48"/>
    <mergeCell ref="B49:H49"/>
    <mergeCell ref="B50:H50"/>
    <mergeCell ref="B51:H51"/>
    <mergeCell ref="B52:H52"/>
    <mergeCell ref="B53:H53"/>
    <mergeCell ref="B54:H54"/>
    <mergeCell ref="A70:D70"/>
    <mergeCell ref="B56:H56"/>
    <mergeCell ref="A57:C57"/>
    <mergeCell ref="D57:H57"/>
    <mergeCell ref="A58:C58"/>
    <mergeCell ref="D58:H58"/>
    <mergeCell ref="A61:B62"/>
    <mergeCell ref="C61:H61"/>
    <mergeCell ref="C62:H62"/>
    <mergeCell ref="A63:B63"/>
    <mergeCell ref="C63:H63"/>
    <mergeCell ref="A66:F66"/>
    <mergeCell ref="A67:F67"/>
    <mergeCell ref="A69:F69"/>
    <mergeCell ref="B71:D71"/>
    <mergeCell ref="B72:D72"/>
    <mergeCell ref="B73:D73"/>
    <mergeCell ref="B74:D74"/>
    <mergeCell ref="A86:H88"/>
    <mergeCell ref="B75:D75"/>
    <mergeCell ref="B76:D76"/>
    <mergeCell ref="A77:D77"/>
    <mergeCell ref="A78:D78"/>
    <mergeCell ref="A83:H83"/>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zoomScaleSheetLayoutView="130"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98</v>
      </c>
      <c r="B5" s="993"/>
      <c r="C5" s="993"/>
      <c r="D5" s="993"/>
      <c r="E5" s="993"/>
      <c r="F5" s="993"/>
      <c r="G5" s="993"/>
      <c r="H5" s="993"/>
    </row>
    <row r="6" spans="1:8" s="423" customFormat="1" ht="17.850000000000001" customHeight="1">
      <c r="A6" s="890" t="s">
        <v>10</v>
      </c>
      <c r="B6" s="1191"/>
      <c r="C6" s="1191"/>
      <c r="D6" s="1191">
        <v>4</v>
      </c>
      <c r="E6" s="1191"/>
      <c r="F6" s="1191"/>
      <c r="G6" s="1191"/>
      <c r="H6" s="1182"/>
    </row>
    <row r="7" spans="1:8" s="423" customFormat="1">
      <c r="A7" s="890" t="s">
        <v>9</v>
      </c>
      <c r="B7" s="1191"/>
      <c r="C7" s="1191"/>
      <c r="D7" s="1192" t="s">
        <v>1583</v>
      </c>
      <c r="E7" s="1192"/>
      <c r="F7" s="1192"/>
      <c r="G7" s="1192"/>
      <c r="H7" s="1193"/>
    </row>
    <row r="8" spans="1:8" s="423" customFormat="1" ht="17.850000000000001" customHeight="1">
      <c r="A8" s="890" t="s">
        <v>13</v>
      </c>
      <c r="B8" s="1191"/>
      <c r="C8" s="1191"/>
      <c r="D8" s="1195" t="s">
        <v>190</v>
      </c>
      <c r="E8" s="1195"/>
      <c r="F8" s="1195"/>
      <c r="G8" s="1195"/>
      <c r="H8" s="1196"/>
    </row>
    <row r="9" spans="1:8" s="423" customFormat="1" ht="17.850000000000001" customHeight="1">
      <c r="A9" s="890" t="s">
        <v>189</v>
      </c>
      <c r="B9" s="1191"/>
      <c r="C9" s="1191"/>
      <c r="D9" s="1195" t="s">
        <v>2164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1901</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9.6" customHeight="1">
      <c r="A19" s="892" t="s">
        <v>178</v>
      </c>
      <c r="B19" s="892"/>
      <c r="C19" s="932" t="s">
        <v>242</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9"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52.5" customHeight="1">
      <c r="A25" s="567" t="s">
        <v>2854</v>
      </c>
      <c r="B25" s="932" t="s">
        <v>2163</v>
      </c>
      <c r="C25" s="932"/>
      <c r="D25" s="932"/>
      <c r="E25" s="932"/>
      <c r="F25" s="932"/>
      <c r="G25" s="501" t="s">
        <v>328</v>
      </c>
      <c r="H25" s="431" t="s">
        <v>164</v>
      </c>
    </row>
    <row r="26" spans="1:8" s="423" customFormat="1" ht="45" customHeight="1">
      <c r="A26" s="567" t="s">
        <v>2855</v>
      </c>
      <c r="B26" s="932" t="s">
        <v>2856</v>
      </c>
      <c r="C26" s="932"/>
      <c r="D26" s="932"/>
      <c r="E26" s="932"/>
      <c r="F26" s="932"/>
      <c r="G26" s="501" t="s">
        <v>562</v>
      </c>
      <c r="H26" s="431" t="s">
        <v>162</v>
      </c>
    </row>
    <row r="27" spans="1:8" s="423" customFormat="1" ht="17.850000000000001" customHeight="1">
      <c r="A27" s="977" t="s">
        <v>167</v>
      </c>
      <c r="B27" s="934"/>
      <c r="C27" s="934"/>
      <c r="D27" s="934"/>
      <c r="E27" s="934"/>
      <c r="F27" s="934"/>
      <c r="G27" s="934"/>
      <c r="H27" s="935"/>
    </row>
    <row r="28" spans="1:8" s="423" customFormat="1" ht="53.25" customHeight="1">
      <c r="A28" s="567" t="s">
        <v>2857</v>
      </c>
      <c r="B28" s="932" t="s">
        <v>2858</v>
      </c>
      <c r="C28" s="932"/>
      <c r="D28" s="932"/>
      <c r="E28" s="932"/>
      <c r="F28" s="932"/>
      <c r="G28" s="501" t="s">
        <v>505</v>
      </c>
      <c r="H28" s="431" t="s">
        <v>162</v>
      </c>
    </row>
    <row r="29" spans="1:8" s="423" customFormat="1" ht="41.4" customHeight="1">
      <c r="A29" s="567" t="s">
        <v>2859</v>
      </c>
      <c r="B29" s="932" t="s">
        <v>2860</v>
      </c>
      <c r="C29" s="932"/>
      <c r="D29" s="932"/>
      <c r="E29" s="932"/>
      <c r="F29" s="932"/>
      <c r="G29" s="501" t="s">
        <v>475</v>
      </c>
      <c r="H29" s="431" t="s">
        <v>164</v>
      </c>
    </row>
    <row r="30" spans="1:8" s="423" customFormat="1" ht="17.850000000000001" customHeight="1">
      <c r="A30" s="977" t="s">
        <v>163</v>
      </c>
      <c r="B30" s="934"/>
      <c r="C30" s="934"/>
      <c r="D30" s="934"/>
      <c r="E30" s="934"/>
      <c r="F30" s="934"/>
      <c r="G30" s="934"/>
      <c r="H30" s="935"/>
    </row>
    <row r="31" spans="1:8" s="423" customFormat="1" ht="58.5" customHeight="1">
      <c r="A31" s="567" t="s">
        <v>2861</v>
      </c>
      <c r="B31" s="932" t="s">
        <v>2162</v>
      </c>
      <c r="C31" s="932"/>
      <c r="D31" s="932"/>
      <c r="E31" s="932"/>
      <c r="F31" s="932"/>
      <c r="G31" s="501" t="s">
        <v>1766</v>
      </c>
      <c r="H31" s="431" t="s">
        <v>164</v>
      </c>
    </row>
    <row r="32" spans="1:8" ht="10.199999999999999" customHeight="1">
      <c r="A32" s="299"/>
      <c r="B32" s="299"/>
      <c r="C32" s="299"/>
      <c r="D32" s="299"/>
      <c r="E32" s="299"/>
      <c r="F32" s="299"/>
      <c r="G32" s="299"/>
      <c r="H32" s="299"/>
    </row>
    <row r="33" spans="1:8" ht="15" customHeight="1">
      <c r="A33" s="300" t="s">
        <v>161</v>
      </c>
      <c r="B33" s="299"/>
      <c r="C33" s="299"/>
      <c r="D33" s="299"/>
      <c r="E33" s="299"/>
      <c r="F33" s="299"/>
      <c r="G33" s="299"/>
      <c r="H33" s="299"/>
    </row>
    <row r="34" spans="1:8" s="298" customFormat="1" ht="17.7" customHeight="1">
      <c r="A34" s="1414" t="s">
        <v>160</v>
      </c>
      <c r="B34" s="1414"/>
      <c r="C34" s="1414"/>
      <c r="D34" s="1414"/>
      <c r="E34" s="1414"/>
      <c r="F34" s="1414"/>
      <c r="G34" s="632">
        <v>12</v>
      </c>
      <c r="H34" s="539" t="s">
        <v>140</v>
      </c>
    </row>
    <row r="35" spans="1:8" s="423" customFormat="1" ht="73.5" customHeight="1">
      <c r="A35" s="980" t="s">
        <v>158</v>
      </c>
      <c r="B35" s="932" t="s">
        <v>2161</v>
      </c>
      <c r="C35" s="932"/>
      <c r="D35" s="932"/>
      <c r="E35" s="932"/>
      <c r="F35" s="932"/>
      <c r="G35" s="932"/>
      <c r="H35" s="928"/>
    </row>
    <row r="36" spans="1:8" s="423" customFormat="1" ht="52.5" customHeight="1">
      <c r="A36" s="981"/>
      <c r="B36" s="928" t="s">
        <v>2160</v>
      </c>
      <c r="C36" s="892"/>
      <c r="D36" s="892"/>
      <c r="E36" s="892"/>
      <c r="F36" s="892"/>
      <c r="G36" s="892"/>
      <c r="H36" s="892"/>
    </row>
    <row r="37" spans="1:8">
      <c r="A37" s="1419" t="s">
        <v>157</v>
      </c>
      <c r="B37" s="1420"/>
      <c r="C37" s="1420"/>
      <c r="D37" s="1420" t="s">
        <v>2159</v>
      </c>
      <c r="E37" s="1420"/>
      <c r="F37" s="1420"/>
      <c r="G37" s="1420"/>
      <c r="H37" s="1478"/>
    </row>
    <row r="38" spans="1:8" ht="52.5" customHeight="1">
      <c r="A38" s="1423" t="s">
        <v>156</v>
      </c>
      <c r="B38" s="1424"/>
      <c r="C38" s="1424"/>
      <c r="D38" s="1413" t="s">
        <v>2158</v>
      </c>
      <c r="E38" s="1433"/>
      <c r="F38" s="1433"/>
      <c r="G38" s="1433"/>
      <c r="H38" s="1433"/>
    </row>
    <row r="39" spans="1:8" s="298" customFormat="1" ht="17.7" customHeight="1">
      <c r="A39" s="1414" t="s">
        <v>159</v>
      </c>
      <c r="B39" s="1414"/>
      <c r="C39" s="1414"/>
      <c r="D39" s="1414"/>
      <c r="E39" s="1414"/>
      <c r="F39" s="1414"/>
      <c r="G39" s="632">
        <v>15</v>
      </c>
      <c r="H39" s="539" t="s">
        <v>140</v>
      </c>
    </row>
    <row r="40" spans="1:8" s="423" customFormat="1" ht="42.75" customHeight="1">
      <c r="A40" s="980" t="s">
        <v>158</v>
      </c>
      <c r="B40" s="1193" t="s">
        <v>2157</v>
      </c>
      <c r="C40" s="1201"/>
      <c r="D40" s="1201"/>
      <c r="E40" s="1201"/>
      <c r="F40" s="1201"/>
      <c r="G40" s="1201"/>
      <c r="H40" s="1201"/>
    </row>
    <row r="41" spans="1:8" s="423" customFormat="1" ht="42.75" customHeight="1">
      <c r="A41" s="981"/>
      <c r="B41" s="1193" t="s">
        <v>2156</v>
      </c>
      <c r="C41" s="1201"/>
      <c r="D41" s="1201"/>
      <c r="E41" s="1201"/>
      <c r="F41" s="1201"/>
      <c r="G41" s="1201"/>
      <c r="H41" s="1201"/>
    </row>
    <row r="42" spans="1:8" s="423" customFormat="1" ht="42.75" customHeight="1">
      <c r="A42" s="981"/>
      <c r="B42" s="1193" t="s">
        <v>2155</v>
      </c>
      <c r="C42" s="1201"/>
      <c r="D42" s="1201"/>
      <c r="E42" s="1201"/>
      <c r="F42" s="1201"/>
      <c r="G42" s="1201"/>
      <c r="H42" s="1201"/>
    </row>
    <row r="43" spans="1:8" s="423" customFormat="1" ht="42.75" customHeight="1">
      <c r="A43" s="981"/>
      <c r="B43" s="1193" t="s">
        <v>2154</v>
      </c>
      <c r="C43" s="1201"/>
      <c r="D43" s="1201"/>
      <c r="E43" s="1201"/>
      <c r="F43" s="1201"/>
      <c r="G43" s="1201"/>
      <c r="H43" s="1201"/>
    </row>
    <row r="44" spans="1:8" s="423" customFormat="1" ht="17.25" customHeight="1">
      <c r="A44" s="981"/>
      <c r="B44" s="1192" t="s">
        <v>2153</v>
      </c>
      <c r="C44" s="1192"/>
      <c r="D44" s="1192"/>
      <c r="E44" s="1192"/>
      <c r="F44" s="1192"/>
      <c r="G44" s="1192"/>
      <c r="H44" s="1193"/>
    </row>
    <row r="45" spans="1:8" s="423" customFormat="1" ht="38.25" customHeight="1">
      <c r="A45" s="981"/>
      <c r="B45" s="1192" t="s">
        <v>2152</v>
      </c>
      <c r="C45" s="1192"/>
      <c r="D45" s="1192"/>
      <c r="E45" s="1192"/>
      <c r="F45" s="1192"/>
      <c r="G45" s="1192"/>
      <c r="H45" s="1193"/>
    </row>
    <row r="46" spans="1:8">
      <c r="A46" s="1419" t="s">
        <v>157</v>
      </c>
      <c r="B46" s="1420"/>
      <c r="C46" s="1420"/>
      <c r="D46" s="1420" t="s">
        <v>2151</v>
      </c>
      <c r="E46" s="1420"/>
      <c r="F46" s="1420"/>
      <c r="G46" s="1420"/>
      <c r="H46" s="1478"/>
    </row>
    <row r="47" spans="1:8" ht="41.25" customHeight="1">
      <c r="A47" s="1423" t="s">
        <v>156</v>
      </c>
      <c r="B47" s="1424"/>
      <c r="C47" s="1424"/>
      <c r="D47" s="1424" t="s">
        <v>2150</v>
      </c>
      <c r="E47" s="1424"/>
      <c r="F47" s="1424"/>
      <c r="G47" s="1424"/>
      <c r="H47" s="1428"/>
    </row>
    <row r="48" spans="1:8" ht="10.199999999999999" customHeight="1">
      <c r="A48" s="299"/>
      <c r="B48" s="299"/>
      <c r="C48" s="299"/>
      <c r="D48" s="299"/>
      <c r="E48" s="299"/>
      <c r="F48" s="299"/>
      <c r="G48" s="299"/>
      <c r="H48" s="299"/>
    </row>
    <row r="49" spans="1:8" ht="15" customHeight="1">
      <c r="A49" s="300" t="s">
        <v>155</v>
      </c>
      <c r="B49" s="299"/>
      <c r="C49" s="299"/>
      <c r="D49" s="299"/>
      <c r="E49" s="299"/>
      <c r="F49" s="299"/>
      <c r="G49" s="299"/>
      <c r="H49" s="299"/>
    </row>
    <row r="50" spans="1:8" s="423" customFormat="1" ht="33.75" customHeight="1">
      <c r="A50" s="889" t="s">
        <v>154</v>
      </c>
      <c r="B50" s="890"/>
      <c r="C50" s="928" t="s">
        <v>2149</v>
      </c>
      <c r="D50" s="892"/>
      <c r="E50" s="892"/>
      <c r="F50" s="892"/>
      <c r="G50" s="892"/>
      <c r="H50" s="892"/>
    </row>
    <row r="51" spans="1:8" s="423" customFormat="1" ht="19.5" customHeight="1">
      <c r="A51" s="889"/>
      <c r="B51" s="890"/>
      <c r="C51" s="932" t="s">
        <v>2862</v>
      </c>
      <c r="D51" s="932"/>
      <c r="E51" s="932"/>
      <c r="F51" s="932"/>
      <c r="G51" s="932"/>
      <c r="H51" s="928"/>
    </row>
    <row r="52" spans="1:8" s="423" customFormat="1" ht="34.5" customHeight="1">
      <c r="A52" s="889"/>
      <c r="B52" s="890"/>
      <c r="C52" s="932" t="s">
        <v>2148</v>
      </c>
      <c r="D52" s="932"/>
      <c r="E52" s="932"/>
      <c r="F52" s="932"/>
      <c r="G52" s="932"/>
      <c r="H52" s="928"/>
    </row>
    <row r="53" spans="1:8" s="423" customFormat="1" ht="50.25" customHeight="1">
      <c r="A53" s="973" t="s">
        <v>2998</v>
      </c>
      <c r="B53" s="974"/>
      <c r="C53" s="932" t="s">
        <v>2863</v>
      </c>
      <c r="D53" s="932"/>
      <c r="E53" s="932"/>
      <c r="F53" s="932"/>
      <c r="G53" s="932"/>
      <c r="H53" s="928"/>
    </row>
    <row r="54" spans="1:8" s="423" customFormat="1" ht="36" customHeight="1">
      <c r="A54" s="1782"/>
      <c r="B54" s="1783"/>
      <c r="C54" s="928" t="s">
        <v>2864</v>
      </c>
      <c r="D54" s="892"/>
      <c r="E54" s="892"/>
      <c r="F54" s="892"/>
      <c r="G54" s="892"/>
      <c r="H54" s="892"/>
    </row>
    <row r="55" spans="1:8" s="423" customFormat="1" ht="78" customHeight="1">
      <c r="A55" s="975"/>
      <c r="B55" s="976"/>
      <c r="C55" s="932" t="s">
        <v>2147</v>
      </c>
      <c r="D55" s="932"/>
      <c r="E55" s="932"/>
      <c r="F55" s="932"/>
      <c r="G55" s="932"/>
      <c r="H55" s="928"/>
    </row>
    <row r="56" spans="1:8" ht="10.199999999999999" customHeight="1">
      <c r="A56" s="299"/>
      <c r="B56" s="299"/>
      <c r="C56" s="299"/>
      <c r="D56" s="299"/>
      <c r="E56" s="299"/>
      <c r="F56" s="299"/>
      <c r="G56" s="299"/>
      <c r="H56" s="299"/>
    </row>
    <row r="57" spans="1:8" ht="15" customHeight="1">
      <c r="A57" s="300" t="s">
        <v>152</v>
      </c>
      <c r="B57" s="300"/>
      <c r="C57" s="300"/>
      <c r="D57" s="300"/>
      <c r="E57" s="300"/>
      <c r="F57" s="300"/>
      <c r="G57" s="299"/>
      <c r="H57" s="299"/>
    </row>
    <row r="58" spans="1:8" ht="16.2">
      <c r="A58" s="1429" t="s">
        <v>151</v>
      </c>
      <c r="B58" s="1429"/>
      <c r="C58" s="1429"/>
      <c r="D58" s="1429"/>
      <c r="E58" s="1429"/>
      <c r="F58" s="1429"/>
      <c r="G58" s="297">
        <v>3.8</v>
      </c>
      <c r="H58" s="291" t="s">
        <v>139</v>
      </c>
    </row>
    <row r="59" spans="1:8" ht="16.2">
      <c r="A59" s="1429" t="s">
        <v>150</v>
      </c>
      <c r="B59" s="1429"/>
      <c r="C59" s="1429"/>
      <c r="D59" s="1429"/>
      <c r="E59" s="1429"/>
      <c r="F59" s="1429"/>
      <c r="G59" s="297">
        <v>0.2</v>
      </c>
      <c r="H59" s="291" t="s">
        <v>139</v>
      </c>
    </row>
    <row r="60" spans="1:8">
      <c r="A60" s="538"/>
      <c r="B60" s="538"/>
      <c r="C60" s="538"/>
      <c r="D60" s="538"/>
      <c r="E60" s="538"/>
      <c r="F60" s="538"/>
      <c r="G60" s="295"/>
      <c r="H60" s="291"/>
    </row>
    <row r="61" spans="1:8">
      <c r="A61" s="1430" t="s">
        <v>149</v>
      </c>
      <c r="B61" s="1430"/>
      <c r="C61" s="1430"/>
      <c r="D61" s="1430"/>
      <c r="E61" s="1430"/>
      <c r="F61" s="1430"/>
      <c r="G61" s="296"/>
      <c r="H61" s="295"/>
    </row>
    <row r="62" spans="1:8" ht="17.7" customHeight="1">
      <c r="A62" s="1418" t="s">
        <v>148</v>
      </c>
      <c r="B62" s="1418"/>
      <c r="C62" s="1418"/>
      <c r="D62" s="1418"/>
      <c r="E62" s="291">
        <f>SUM(E63:E68)</f>
        <v>35</v>
      </c>
      <c r="F62" s="291" t="s">
        <v>140</v>
      </c>
      <c r="G62" s="292">
        <f>E62/25</f>
        <v>1.4</v>
      </c>
      <c r="H62" s="291" t="s">
        <v>139</v>
      </c>
    </row>
    <row r="63" spans="1:8" ht="17.7" customHeight="1">
      <c r="A63" s="299" t="s">
        <v>12</v>
      </c>
      <c r="B63" s="1429" t="s">
        <v>14</v>
      </c>
      <c r="C63" s="1429"/>
      <c r="D63" s="1429"/>
      <c r="E63" s="291">
        <v>12</v>
      </c>
      <c r="F63" s="291" t="s">
        <v>140</v>
      </c>
      <c r="G63" s="303"/>
      <c r="H63" s="337"/>
    </row>
    <row r="64" spans="1:8" ht="17.7" customHeight="1">
      <c r="A64" s="299"/>
      <c r="B64" s="1429" t="s">
        <v>147</v>
      </c>
      <c r="C64" s="1429"/>
      <c r="D64" s="1429"/>
      <c r="E64" s="291">
        <v>15</v>
      </c>
      <c r="F64" s="291" t="s">
        <v>140</v>
      </c>
      <c r="G64" s="303"/>
      <c r="H64" s="337"/>
    </row>
    <row r="65" spans="1:8" ht="17.7" customHeight="1">
      <c r="A65" s="299"/>
      <c r="B65" s="1429" t="s">
        <v>146</v>
      </c>
      <c r="C65" s="1429"/>
      <c r="D65" s="1429"/>
      <c r="E65" s="291">
        <v>5</v>
      </c>
      <c r="F65" s="291" t="s">
        <v>140</v>
      </c>
      <c r="G65" s="303"/>
      <c r="H65" s="337"/>
    </row>
    <row r="66" spans="1:8" ht="17.7" customHeight="1">
      <c r="A66" s="299"/>
      <c r="B66" s="1429" t="s">
        <v>145</v>
      </c>
      <c r="C66" s="1429"/>
      <c r="D66" s="1429"/>
      <c r="E66" s="291">
        <v>0</v>
      </c>
      <c r="F66" s="291" t="s">
        <v>140</v>
      </c>
      <c r="G66" s="303"/>
      <c r="H66" s="337"/>
    </row>
    <row r="67" spans="1:8" ht="17.7" customHeight="1">
      <c r="A67" s="299"/>
      <c r="B67" s="1429" t="s">
        <v>144</v>
      </c>
      <c r="C67" s="1429"/>
      <c r="D67" s="1429"/>
      <c r="E67" s="291">
        <v>0</v>
      </c>
      <c r="F67" s="291" t="s">
        <v>140</v>
      </c>
      <c r="G67" s="303"/>
      <c r="H67" s="337"/>
    </row>
    <row r="68" spans="1:8" ht="17.7" customHeight="1">
      <c r="A68" s="299"/>
      <c r="B68" s="1429" t="s">
        <v>143</v>
      </c>
      <c r="C68" s="1429"/>
      <c r="D68" s="1429"/>
      <c r="E68" s="291">
        <v>3</v>
      </c>
      <c r="F68" s="291" t="s">
        <v>140</v>
      </c>
      <c r="G68" s="303"/>
      <c r="H68" s="337"/>
    </row>
    <row r="69" spans="1:8" ht="31.2" customHeight="1">
      <c r="A69" s="1418" t="s">
        <v>142</v>
      </c>
      <c r="B69" s="1418"/>
      <c r="C69" s="1418"/>
      <c r="D69" s="1418"/>
      <c r="E69" s="291">
        <v>20</v>
      </c>
      <c r="F69" s="291" t="s">
        <v>140</v>
      </c>
      <c r="G69" s="292">
        <v>0</v>
      </c>
      <c r="H69" s="291" t="s">
        <v>139</v>
      </c>
    </row>
    <row r="70" spans="1:8" ht="17.7" customHeight="1">
      <c r="A70" s="1429" t="s">
        <v>141</v>
      </c>
      <c r="B70" s="1429"/>
      <c r="C70" s="1429"/>
      <c r="D70" s="1429"/>
      <c r="E70" s="291">
        <f>G70*25</f>
        <v>65</v>
      </c>
      <c r="F70" s="291" t="s">
        <v>140</v>
      </c>
      <c r="G70" s="292">
        <f>D6-G69-G62</f>
        <v>2.6</v>
      </c>
      <c r="H70" s="291" t="s">
        <v>139</v>
      </c>
    </row>
    <row r="71" spans="1:8" ht="10.199999999999999" customHeight="1"/>
    <row r="74" spans="1:8">
      <c r="A74" s="290" t="s">
        <v>138</v>
      </c>
    </row>
    <row r="75" spans="1:8" ht="16.2">
      <c r="A75" s="1410" t="s">
        <v>137</v>
      </c>
      <c r="B75" s="1410"/>
      <c r="C75" s="1410"/>
      <c r="D75" s="1410"/>
      <c r="E75" s="1410"/>
      <c r="F75" s="1410"/>
      <c r="G75" s="1410"/>
      <c r="H75" s="1410"/>
    </row>
    <row r="76" spans="1:8">
      <c r="A76" s="290" t="s">
        <v>136</v>
      </c>
    </row>
    <row r="78" spans="1:8">
      <c r="A78" s="1411" t="s">
        <v>135</v>
      </c>
      <c r="B78" s="1411"/>
      <c r="C78" s="1411"/>
      <c r="D78" s="1411"/>
      <c r="E78" s="1411"/>
      <c r="F78" s="1411"/>
      <c r="G78" s="1411"/>
      <c r="H78" s="1411"/>
    </row>
    <row r="79" spans="1:8">
      <c r="A79" s="1411"/>
      <c r="B79" s="1411"/>
      <c r="C79" s="1411"/>
      <c r="D79" s="1411"/>
      <c r="E79" s="1411"/>
      <c r="F79" s="1411"/>
      <c r="G79" s="1411"/>
      <c r="H79" s="1411"/>
    </row>
    <row r="80" spans="1:8">
      <c r="A80" s="1411"/>
      <c r="B80" s="1411"/>
      <c r="C80" s="1411"/>
      <c r="D80" s="1411"/>
      <c r="E80" s="1411"/>
      <c r="F80" s="1411"/>
      <c r="G80" s="1411"/>
      <c r="H80" s="1411"/>
    </row>
  </sheetData>
  <mergeCells count="77">
    <mergeCell ref="A2:H2"/>
    <mergeCell ref="A5:H5"/>
    <mergeCell ref="A6:C6"/>
    <mergeCell ref="D6:H6"/>
    <mergeCell ref="A7:C7"/>
    <mergeCell ref="D7:H7"/>
    <mergeCell ref="A14:D14"/>
    <mergeCell ref="E14:H14"/>
    <mergeCell ref="A15:D15"/>
    <mergeCell ref="A75:H75"/>
    <mergeCell ref="A78:H80"/>
    <mergeCell ref="A21:D21"/>
    <mergeCell ref="A22:A23"/>
    <mergeCell ref="B22:F23"/>
    <mergeCell ref="G22:H22"/>
    <mergeCell ref="A18:H18"/>
    <mergeCell ref="E15:H15"/>
    <mergeCell ref="A16:D16"/>
    <mergeCell ref="E16:H16"/>
    <mergeCell ref="A19:B19"/>
    <mergeCell ref="C19:H19"/>
    <mergeCell ref="A24:H24"/>
    <mergeCell ref="D8:H8"/>
    <mergeCell ref="A9:C9"/>
    <mergeCell ref="D9:H9"/>
    <mergeCell ref="A11:H11"/>
    <mergeCell ref="A13:D13"/>
    <mergeCell ref="E13:H13"/>
    <mergeCell ref="A12:H12"/>
    <mergeCell ref="A8:C8"/>
    <mergeCell ref="B25:F25"/>
    <mergeCell ref="B29:F29"/>
    <mergeCell ref="A39:F39"/>
    <mergeCell ref="A27:H27"/>
    <mergeCell ref="B28:F28"/>
    <mergeCell ref="A30:H30"/>
    <mergeCell ref="B26:F26"/>
    <mergeCell ref="A34:F34"/>
    <mergeCell ref="A35:A36"/>
    <mergeCell ref="B31:F31"/>
    <mergeCell ref="B35:H35"/>
    <mergeCell ref="A37:C37"/>
    <mergeCell ref="D37:H37"/>
    <mergeCell ref="A38:C38"/>
    <mergeCell ref="B36:H36"/>
    <mergeCell ref="D38:H38"/>
    <mergeCell ref="A70:D70"/>
    <mergeCell ref="A62:D62"/>
    <mergeCell ref="B63:D63"/>
    <mergeCell ref="B64:D64"/>
    <mergeCell ref="B65:D65"/>
    <mergeCell ref="B66:D66"/>
    <mergeCell ref="B67:D67"/>
    <mergeCell ref="B68:D68"/>
    <mergeCell ref="A69:D69"/>
    <mergeCell ref="A61:F61"/>
    <mergeCell ref="A46:C46"/>
    <mergeCell ref="A59:F59"/>
    <mergeCell ref="D46:H46"/>
    <mergeCell ref="A47:C47"/>
    <mergeCell ref="A50:B52"/>
    <mergeCell ref="C50:H50"/>
    <mergeCell ref="C52:H52"/>
    <mergeCell ref="C51:H51"/>
    <mergeCell ref="D47:H47"/>
    <mergeCell ref="A58:F58"/>
    <mergeCell ref="C54:H54"/>
    <mergeCell ref="A53:B55"/>
    <mergeCell ref="C53:H53"/>
    <mergeCell ref="C55:H55"/>
    <mergeCell ref="A40:A45"/>
    <mergeCell ref="B42:H42"/>
    <mergeCell ref="B43:H43"/>
    <mergeCell ref="B44:H44"/>
    <mergeCell ref="B45:H45"/>
    <mergeCell ref="B40:H40"/>
    <mergeCell ref="B41:H4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zoomScaleNormal="100" zoomScaleSheetLayoutView="124" workbookViewId="0"/>
  </sheetViews>
  <sheetFormatPr defaultColWidth="8" defaultRowHeight="13.8"/>
  <cols>
    <col min="1" max="1" width="8.19921875" style="341" customWidth="1"/>
    <col min="2" max="2" width="10.5" style="341" customWidth="1"/>
    <col min="3" max="3" width="5.09765625" style="341" customWidth="1"/>
    <col min="4" max="4" width="19.5" style="341" customWidth="1"/>
    <col min="5" max="5" width="8.19921875" style="341" customWidth="1"/>
    <col min="6" max="6" width="7.69921875" style="341" customWidth="1"/>
    <col min="7" max="7" width="11.3984375" style="341" customWidth="1"/>
    <col min="8" max="8" width="8.69921875" style="341" customWidth="1"/>
    <col min="9" max="16384" width="8" style="341"/>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92</v>
      </c>
      <c r="B5" s="993"/>
      <c r="C5" s="993"/>
      <c r="D5" s="993"/>
      <c r="E5" s="993"/>
      <c r="F5" s="993"/>
      <c r="G5" s="993"/>
      <c r="H5" s="993"/>
    </row>
    <row r="6" spans="1:8" s="423" customFormat="1" ht="20.100000000000001" customHeight="1">
      <c r="A6" s="890" t="s">
        <v>10</v>
      </c>
      <c r="B6" s="1191"/>
      <c r="C6" s="1191"/>
      <c r="D6" s="1191">
        <v>4</v>
      </c>
      <c r="E6" s="1191"/>
      <c r="F6" s="1191"/>
      <c r="G6" s="1191"/>
      <c r="H6" s="1182"/>
    </row>
    <row r="7" spans="1:8" s="423" customFormat="1" ht="20.100000000000001" customHeight="1">
      <c r="A7" s="890" t="s">
        <v>9</v>
      </c>
      <c r="B7" s="1191"/>
      <c r="C7" s="1191"/>
      <c r="D7" s="1192" t="s">
        <v>1620</v>
      </c>
      <c r="E7" s="1192"/>
      <c r="F7" s="1192"/>
      <c r="G7" s="1192"/>
      <c r="H7" s="1193"/>
    </row>
    <row r="8" spans="1:8" s="423" customFormat="1" ht="20.100000000000001" customHeight="1">
      <c r="A8" s="890" t="s">
        <v>13</v>
      </c>
      <c r="B8" s="1191"/>
      <c r="C8" s="1191"/>
      <c r="D8" s="1195" t="s">
        <v>190</v>
      </c>
      <c r="E8" s="1195"/>
      <c r="F8" s="1195"/>
      <c r="G8" s="1195"/>
      <c r="H8" s="1196"/>
    </row>
    <row r="9" spans="1:8" s="423" customFormat="1" ht="20.100000000000001" customHeight="1">
      <c r="A9" s="890" t="s">
        <v>189</v>
      </c>
      <c r="B9" s="1191"/>
      <c r="C9" s="1191"/>
      <c r="D9" s="1195" t="s">
        <v>2202</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1901</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8.75" customHeight="1">
      <c r="A19" s="892" t="s">
        <v>178</v>
      </c>
      <c r="B19" s="892"/>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1.5" customHeight="1">
      <c r="A23" s="977"/>
      <c r="B23" s="934"/>
      <c r="C23" s="934"/>
      <c r="D23" s="934"/>
      <c r="E23" s="934"/>
      <c r="F23" s="934"/>
      <c r="G23" s="501" t="s">
        <v>172</v>
      </c>
      <c r="H23" s="502" t="s">
        <v>171</v>
      </c>
    </row>
    <row r="24" spans="1:8" s="423" customFormat="1" ht="17.25" customHeight="1">
      <c r="A24" s="977" t="s">
        <v>170</v>
      </c>
      <c r="B24" s="934"/>
      <c r="C24" s="934"/>
      <c r="D24" s="934"/>
      <c r="E24" s="934"/>
      <c r="F24" s="934"/>
      <c r="G24" s="934"/>
      <c r="H24" s="935"/>
    </row>
    <row r="25" spans="1:8" s="423" customFormat="1" ht="52.5" customHeight="1">
      <c r="A25" s="567" t="s">
        <v>2201</v>
      </c>
      <c r="B25" s="932" t="s">
        <v>2865</v>
      </c>
      <c r="C25" s="932"/>
      <c r="D25" s="932"/>
      <c r="E25" s="932"/>
      <c r="F25" s="932"/>
      <c r="G25" s="501" t="s">
        <v>169</v>
      </c>
      <c r="H25" s="431" t="s">
        <v>162</v>
      </c>
    </row>
    <row r="26" spans="1:8" s="423" customFormat="1" ht="44.25" customHeight="1">
      <c r="A26" s="567" t="s">
        <v>2200</v>
      </c>
      <c r="B26" s="932" t="s">
        <v>2199</v>
      </c>
      <c r="C26" s="932"/>
      <c r="D26" s="932"/>
      <c r="E26" s="932"/>
      <c r="F26" s="932"/>
      <c r="G26" s="501" t="s">
        <v>168</v>
      </c>
      <c r="H26" s="431" t="s">
        <v>162</v>
      </c>
    </row>
    <row r="27" spans="1:8" s="423" customFormat="1" ht="17.850000000000001" customHeight="1">
      <c r="A27" s="977" t="s">
        <v>167</v>
      </c>
      <c r="B27" s="934"/>
      <c r="C27" s="934"/>
      <c r="D27" s="934"/>
      <c r="E27" s="934"/>
      <c r="F27" s="934"/>
      <c r="G27" s="934"/>
      <c r="H27" s="935"/>
    </row>
    <row r="28" spans="1:8" s="423" customFormat="1" ht="57.75" customHeight="1">
      <c r="A28" s="567" t="s">
        <v>2198</v>
      </c>
      <c r="B28" s="932" t="s">
        <v>2197</v>
      </c>
      <c r="C28" s="932"/>
      <c r="D28" s="932"/>
      <c r="E28" s="932"/>
      <c r="F28" s="932"/>
      <c r="G28" s="501" t="s">
        <v>166</v>
      </c>
      <c r="H28" s="431" t="s">
        <v>164</v>
      </c>
    </row>
    <row r="29" spans="1:8" s="423" customFormat="1" ht="58.5" customHeight="1">
      <c r="A29" s="567" t="s">
        <v>2196</v>
      </c>
      <c r="B29" s="932" t="s">
        <v>2195</v>
      </c>
      <c r="C29" s="932"/>
      <c r="D29" s="932"/>
      <c r="E29" s="932"/>
      <c r="F29" s="932"/>
      <c r="G29" s="501" t="s">
        <v>165</v>
      </c>
      <c r="H29" s="431" t="s">
        <v>164</v>
      </c>
    </row>
    <row r="30" spans="1:8" s="423" customFormat="1" ht="17.850000000000001" customHeight="1">
      <c r="A30" s="977" t="s">
        <v>163</v>
      </c>
      <c r="B30" s="934"/>
      <c r="C30" s="934"/>
      <c r="D30" s="934"/>
      <c r="E30" s="934"/>
      <c r="F30" s="934"/>
      <c r="G30" s="934"/>
      <c r="H30" s="935"/>
    </row>
    <row r="31" spans="1:8" s="423" customFormat="1" ht="93.75" customHeight="1">
      <c r="A31" s="567" t="s">
        <v>2194</v>
      </c>
      <c r="B31" s="932" t="s">
        <v>2193</v>
      </c>
      <c r="C31" s="932"/>
      <c r="D31" s="932"/>
      <c r="E31" s="932"/>
      <c r="F31" s="932"/>
      <c r="G31" s="501" t="s">
        <v>2192</v>
      </c>
      <c r="H31" s="431" t="s">
        <v>164</v>
      </c>
    </row>
    <row r="32" spans="1:8" ht="10.199999999999999" customHeight="1">
      <c r="A32" s="343"/>
      <c r="B32" s="343"/>
      <c r="C32" s="343"/>
      <c r="D32" s="343"/>
      <c r="E32" s="343"/>
      <c r="F32" s="343"/>
      <c r="G32" s="343"/>
      <c r="H32" s="343"/>
    </row>
    <row r="33" spans="1:8" ht="15" customHeight="1">
      <c r="A33" s="344" t="s">
        <v>161</v>
      </c>
      <c r="B33" s="343"/>
      <c r="C33" s="343"/>
      <c r="D33" s="343"/>
      <c r="E33" s="343"/>
      <c r="F33" s="343"/>
      <c r="G33" s="343"/>
      <c r="H33" s="343"/>
    </row>
    <row r="34" spans="1:8" s="342" customFormat="1" ht="17.7" customHeight="1">
      <c r="A34" s="1714" t="s">
        <v>160</v>
      </c>
      <c r="B34" s="1714"/>
      <c r="C34" s="1714"/>
      <c r="D34" s="1714"/>
      <c r="E34" s="1714"/>
      <c r="F34" s="1714"/>
      <c r="G34" s="720">
        <v>9</v>
      </c>
      <c r="H34" s="678" t="s">
        <v>140</v>
      </c>
    </row>
    <row r="35" spans="1:8" s="423" customFormat="1" ht="17.25" customHeight="1">
      <c r="A35" s="980" t="s">
        <v>158</v>
      </c>
      <c r="B35" s="1182" t="s">
        <v>2191</v>
      </c>
      <c r="C35" s="889"/>
      <c r="D35" s="889"/>
      <c r="E35" s="889"/>
      <c r="F35" s="889"/>
      <c r="G35" s="889"/>
      <c r="H35" s="889"/>
    </row>
    <row r="36" spans="1:8" s="423" customFormat="1" ht="17.25" customHeight="1">
      <c r="A36" s="981"/>
      <c r="B36" s="928" t="s">
        <v>2190</v>
      </c>
      <c r="C36" s="892"/>
      <c r="D36" s="892"/>
      <c r="E36" s="892"/>
      <c r="F36" s="892"/>
      <c r="G36" s="892"/>
      <c r="H36" s="892"/>
    </row>
    <row r="37" spans="1:8" s="423" customFormat="1" ht="17.25" customHeight="1">
      <c r="A37" s="981"/>
      <c r="B37" s="928" t="s">
        <v>2189</v>
      </c>
      <c r="C37" s="892"/>
      <c r="D37" s="892"/>
      <c r="E37" s="892"/>
      <c r="F37" s="892"/>
      <c r="G37" s="892"/>
      <c r="H37" s="892"/>
    </row>
    <row r="38" spans="1:8" s="423" customFormat="1" ht="17.25" customHeight="1">
      <c r="A38" s="981"/>
      <c r="B38" s="928" t="s">
        <v>2188</v>
      </c>
      <c r="C38" s="892"/>
      <c r="D38" s="892"/>
      <c r="E38" s="892"/>
      <c r="F38" s="892"/>
      <c r="G38" s="892"/>
      <c r="H38" s="892"/>
    </row>
    <row r="39" spans="1:8" s="423" customFormat="1" ht="17.25" customHeight="1">
      <c r="A39" s="981"/>
      <c r="B39" s="928" t="s">
        <v>2187</v>
      </c>
      <c r="C39" s="892"/>
      <c r="D39" s="892"/>
      <c r="E39" s="892"/>
      <c r="F39" s="892"/>
      <c r="G39" s="892"/>
      <c r="H39" s="892"/>
    </row>
    <row r="40" spans="1:8" s="423" customFormat="1" ht="17.25" customHeight="1">
      <c r="A40" s="981"/>
      <c r="B40" s="928" t="s">
        <v>2186</v>
      </c>
      <c r="C40" s="892"/>
      <c r="D40" s="892"/>
      <c r="E40" s="892"/>
      <c r="F40" s="892"/>
      <c r="G40" s="892"/>
      <c r="H40" s="892"/>
    </row>
    <row r="41" spans="1:8" s="423" customFormat="1" ht="17.25" customHeight="1">
      <c r="A41" s="981"/>
      <c r="B41" s="928" t="s">
        <v>2185</v>
      </c>
      <c r="C41" s="892"/>
      <c r="D41" s="892"/>
      <c r="E41" s="892"/>
      <c r="F41" s="892"/>
      <c r="G41" s="892"/>
      <c r="H41" s="892"/>
    </row>
    <row r="42" spans="1:8" s="423" customFormat="1" ht="34.5" customHeight="1">
      <c r="A42" s="981"/>
      <c r="B42" s="928" t="s">
        <v>2184</v>
      </c>
      <c r="C42" s="892"/>
      <c r="D42" s="892"/>
      <c r="E42" s="892"/>
      <c r="F42" s="892"/>
      <c r="G42" s="892"/>
      <c r="H42" s="892"/>
    </row>
    <row r="43" spans="1:8" s="423" customFormat="1" ht="21" customHeight="1">
      <c r="A43" s="981"/>
      <c r="B43" s="928" t="s">
        <v>2183</v>
      </c>
      <c r="C43" s="892"/>
      <c r="D43" s="892"/>
      <c r="E43" s="892"/>
      <c r="F43" s="892"/>
      <c r="G43" s="892"/>
      <c r="H43" s="892"/>
    </row>
    <row r="44" spans="1:8" s="423" customFormat="1" ht="18" customHeight="1">
      <c r="A44" s="981"/>
      <c r="B44" s="928" t="s">
        <v>2182</v>
      </c>
      <c r="C44" s="892"/>
      <c r="D44" s="892"/>
      <c r="E44" s="892"/>
      <c r="F44" s="892"/>
      <c r="G44" s="892"/>
      <c r="H44" s="892"/>
    </row>
    <row r="45" spans="1:8" s="423" customFormat="1" ht="18.75" customHeight="1">
      <c r="A45" s="981"/>
      <c r="B45" s="928" t="s">
        <v>2181</v>
      </c>
      <c r="C45" s="892"/>
      <c r="D45" s="892"/>
      <c r="E45" s="892"/>
      <c r="F45" s="892"/>
      <c r="G45" s="892"/>
      <c r="H45" s="892"/>
    </row>
    <row r="46" spans="1:8" s="423" customFormat="1" ht="17.25" customHeight="1">
      <c r="A46" s="982"/>
      <c r="B46" s="928" t="s">
        <v>2180</v>
      </c>
      <c r="C46" s="892"/>
      <c r="D46" s="892"/>
      <c r="E46" s="892"/>
      <c r="F46" s="892"/>
      <c r="G46" s="892"/>
      <c r="H46" s="892"/>
    </row>
    <row r="47" spans="1:8">
      <c r="A47" s="1698" t="s">
        <v>157</v>
      </c>
      <c r="B47" s="1699"/>
      <c r="C47" s="1699"/>
      <c r="D47" s="1699" t="s">
        <v>2179</v>
      </c>
      <c r="E47" s="1699"/>
      <c r="F47" s="1699"/>
      <c r="G47" s="1699"/>
      <c r="H47" s="1700"/>
    </row>
    <row r="48" spans="1:8" ht="36" customHeight="1">
      <c r="A48" s="1701" t="s">
        <v>156</v>
      </c>
      <c r="B48" s="1702"/>
      <c r="C48" s="1702"/>
      <c r="D48" s="1702" t="s">
        <v>2178</v>
      </c>
      <c r="E48" s="1702"/>
      <c r="F48" s="1702"/>
      <c r="G48" s="1702"/>
      <c r="H48" s="1780"/>
    </row>
    <row r="49" spans="1:8" s="342" customFormat="1" ht="17.7" customHeight="1">
      <c r="A49" s="1714" t="s">
        <v>159</v>
      </c>
      <c r="B49" s="1714"/>
      <c r="C49" s="1714"/>
      <c r="D49" s="1714"/>
      <c r="E49" s="1714"/>
      <c r="F49" s="1714"/>
      <c r="G49" s="720">
        <v>21</v>
      </c>
      <c r="H49" s="678" t="s">
        <v>140</v>
      </c>
    </row>
    <row r="50" spans="1:8" ht="17.25" customHeight="1">
      <c r="A50" s="1715" t="s">
        <v>158</v>
      </c>
      <c r="B50" s="1771" t="s">
        <v>2177</v>
      </c>
      <c r="C50" s="1771"/>
      <c r="D50" s="1771"/>
      <c r="E50" s="1771"/>
      <c r="F50" s="1771"/>
      <c r="G50" s="1771"/>
      <c r="H50" s="1772"/>
    </row>
    <row r="51" spans="1:8" ht="17.25" customHeight="1">
      <c r="A51" s="1716"/>
      <c r="B51" s="1771" t="s">
        <v>2176</v>
      </c>
      <c r="C51" s="1771"/>
      <c r="D51" s="1771"/>
      <c r="E51" s="1771"/>
      <c r="F51" s="1771"/>
      <c r="G51" s="1771"/>
      <c r="H51" s="1772"/>
    </row>
    <row r="52" spans="1:8" ht="17.25" customHeight="1">
      <c r="A52" s="1716"/>
      <c r="B52" s="1771" t="s">
        <v>2175</v>
      </c>
      <c r="C52" s="1771"/>
      <c r="D52" s="1771"/>
      <c r="E52" s="1771"/>
      <c r="F52" s="1771"/>
      <c r="G52" s="1771"/>
      <c r="H52" s="1772"/>
    </row>
    <row r="53" spans="1:8" ht="17.25" customHeight="1">
      <c r="A53" s="1716"/>
      <c r="B53" s="1771" t="s">
        <v>2174</v>
      </c>
      <c r="C53" s="1771"/>
      <c r="D53" s="1771"/>
      <c r="E53" s="1771"/>
      <c r="F53" s="1771"/>
      <c r="G53" s="1771"/>
      <c r="H53" s="1772"/>
    </row>
    <row r="54" spans="1:8" ht="17.25" customHeight="1">
      <c r="A54" s="1716"/>
      <c r="B54" s="1772" t="s">
        <v>2173</v>
      </c>
      <c r="C54" s="1695"/>
      <c r="D54" s="1695"/>
      <c r="E54" s="1695"/>
      <c r="F54" s="1695"/>
      <c r="G54" s="1695"/>
      <c r="H54" s="1695"/>
    </row>
    <row r="55" spans="1:8" ht="21.75" customHeight="1">
      <c r="A55" s="1716"/>
      <c r="B55" s="1772" t="s">
        <v>2172</v>
      </c>
      <c r="C55" s="1695"/>
      <c r="D55" s="1695"/>
      <c r="E55" s="1695"/>
      <c r="F55" s="1695"/>
      <c r="G55" s="1695"/>
      <c r="H55" s="1695"/>
    </row>
    <row r="56" spans="1:8" ht="23.25" customHeight="1">
      <c r="A56" s="1786"/>
      <c r="B56" s="1787" t="s">
        <v>2171</v>
      </c>
      <c r="C56" s="1787"/>
      <c r="D56" s="1787"/>
      <c r="E56" s="1787"/>
      <c r="F56" s="1787"/>
      <c r="G56" s="1787"/>
      <c r="H56" s="1788"/>
    </row>
    <row r="57" spans="1:8" ht="18.600000000000001" customHeight="1">
      <c r="A57" s="1698" t="s">
        <v>157</v>
      </c>
      <c r="B57" s="1699"/>
      <c r="C57" s="1699"/>
      <c r="D57" s="1699" t="s">
        <v>2170</v>
      </c>
      <c r="E57" s="1699"/>
      <c r="F57" s="1699"/>
      <c r="G57" s="1699"/>
      <c r="H57" s="1700"/>
    </row>
    <row r="58" spans="1:8" ht="34.5" customHeight="1">
      <c r="A58" s="1701" t="s">
        <v>156</v>
      </c>
      <c r="B58" s="1702"/>
      <c r="C58" s="1702"/>
      <c r="D58" s="1702" t="s">
        <v>2996</v>
      </c>
      <c r="E58" s="1702"/>
      <c r="F58" s="1702"/>
      <c r="G58" s="1702"/>
      <c r="H58" s="1780"/>
    </row>
    <row r="59" spans="1:8" ht="10.199999999999999" customHeight="1">
      <c r="A59" s="343"/>
      <c r="B59" s="343"/>
      <c r="C59" s="343"/>
      <c r="D59" s="343"/>
      <c r="E59" s="343"/>
      <c r="F59" s="343"/>
      <c r="G59" s="343"/>
      <c r="H59" s="343"/>
    </row>
    <row r="60" spans="1:8" ht="15" customHeight="1">
      <c r="A60" s="344" t="s">
        <v>155</v>
      </c>
      <c r="B60" s="343"/>
      <c r="C60" s="343"/>
      <c r="D60" s="343"/>
      <c r="E60" s="343"/>
      <c r="F60" s="343"/>
      <c r="G60" s="343"/>
      <c r="H60" s="343"/>
    </row>
    <row r="61" spans="1:8" s="423" customFormat="1" ht="42" customHeight="1">
      <c r="A61" s="1784" t="s">
        <v>154</v>
      </c>
      <c r="B61" s="1785"/>
      <c r="C61" s="1193" t="s">
        <v>2169</v>
      </c>
      <c r="D61" s="1201"/>
      <c r="E61" s="1201"/>
      <c r="F61" s="1201"/>
      <c r="G61" s="1201"/>
      <c r="H61" s="1201"/>
    </row>
    <row r="62" spans="1:8" s="423" customFormat="1" ht="39" customHeight="1">
      <c r="A62" s="1784"/>
      <c r="B62" s="1785"/>
      <c r="C62" s="1192" t="s">
        <v>2168</v>
      </c>
      <c r="D62" s="1192"/>
      <c r="E62" s="1192"/>
      <c r="F62" s="1192"/>
      <c r="G62" s="1192"/>
      <c r="H62" s="1193"/>
    </row>
    <row r="63" spans="1:8" s="423" customFormat="1" ht="87" customHeight="1">
      <c r="A63" s="1784"/>
      <c r="B63" s="1785"/>
      <c r="C63" s="1192" t="s">
        <v>2167</v>
      </c>
      <c r="D63" s="1192"/>
      <c r="E63" s="1192"/>
      <c r="F63" s="1192"/>
      <c r="G63" s="1192"/>
      <c r="H63" s="1193"/>
    </row>
    <row r="64" spans="1:8" s="423" customFormat="1" ht="56.25" customHeight="1">
      <c r="A64" s="973" t="s">
        <v>2979</v>
      </c>
      <c r="B64" s="974"/>
      <c r="C64" s="1192" t="s">
        <v>2166</v>
      </c>
      <c r="D64" s="1192"/>
      <c r="E64" s="1192"/>
      <c r="F64" s="1192"/>
      <c r="G64" s="1192"/>
      <c r="H64" s="1193"/>
    </row>
    <row r="65" spans="1:12" s="423" customFormat="1" ht="40.5" customHeight="1">
      <c r="A65" s="975"/>
      <c r="B65" s="976"/>
      <c r="C65" s="1192" t="s">
        <v>2165</v>
      </c>
      <c r="D65" s="1192"/>
      <c r="E65" s="1192"/>
      <c r="F65" s="1192"/>
      <c r="G65" s="1192"/>
      <c r="H65" s="1193"/>
    </row>
    <row r="66" spans="1:12" ht="10.199999999999999" customHeight="1">
      <c r="A66" s="343"/>
      <c r="B66" s="343"/>
      <c r="C66" s="343"/>
      <c r="D66" s="343"/>
      <c r="E66" s="343"/>
      <c r="F66" s="343"/>
      <c r="G66" s="343"/>
      <c r="H66" s="343"/>
      <c r="I66" s="332"/>
      <c r="J66" s="332"/>
      <c r="K66" s="332"/>
      <c r="L66" s="332"/>
    </row>
    <row r="67" spans="1:12" ht="15" customHeight="1">
      <c r="A67" s="344" t="s">
        <v>152</v>
      </c>
      <c r="B67" s="344"/>
      <c r="C67" s="344"/>
      <c r="D67" s="344"/>
      <c r="E67" s="344"/>
      <c r="F67" s="344"/>
      <c r="G67" s="343"/>
      <c r="H67" s="343"/>
      <c r="I67" s="332"/>
      <c r="J67" s="332"/>
      <c r="K67" s="332"/>
      <c r="L67" s="332"/>
    </row>
    <row r="68" spans="1:12" ht="16.2">
      <c r="A68" s="1695" t="s">
        <v>151</v>
      </c>
      <c r="B68" s="1695"/>
      <c r="C68" s="1695"/>
      <c r="D68" s="1695"/>
      <c r="E68" s="1695"/>
      <c r="F68" s="1695"/>
      <c r="G68" s="679">
        <v>3</v>
      </c>
      <c r="H68" s="680" t="s">
        <v>139</v>
      </c>
    </row>
    <row r="69" spans="1:12" ht="16.2">
      <c r="A69" s="1695" t="s">
        <v>150</v>
      </c>
      <c r="B69" s="1695"/>
      <c r="C69" s="1695"/>
      <c r="D69" s="1695"/>
      <c r="E69" s="1695"/>
      <c r="F69" s="1695"/>
      <c r="G69" s="679">
        <v>1</v>
      </c>
      <c r="H69" s="680" t="s">
        <v>139</v>
      </c>
    </row>
    <row r="70" spans="1:12">
      <c r="A70" s="681"/>
      <c r="B70" s="681"/>
      <c r="C70" s="681"/>
      <c r="D70" s="681"/>
      <c r="E70" s="681"/>
      <c r="F70" s="681"/>
      <c r="G70" s="682"/>
      <c r="H70" s="680"/>
    </row>
    <row r="71" spans="1:12">
      <c r="A71" s="1713" t="s">
        <v>149</v>
      </c>
      <c r="B71" s="1713"/>
      <c r="C71" s="1713"/>
      <c r="D71" s="1713"/>
      <c r="E71" s="1713"/>
      <c r="F71" s="1713"/>
      <c r="G71" s="683"/>
      <c r="H71" s="682"/>
    </row>
    <row r="72" spans="1:12" ht="17.7" customHeight="1">
      <c r="A72" s="1694" t="s">
        <v>148</v>
      </c>
      <c r="B72" s="1694"/>
      <c r="C72" s="1694"/>
      <c r="D72" s="1694"/>
      <c r="E72" s="680">
        <f>SUM(E73:E78)</f>
        <v>34</v>
      </c>
      <c r="F72" s="680" t="s">
        <v>140</v>
      </c>
      <c r="G72" s="684">
        <f>E72/25</f>
        <v>1.36</v>
      </c>
      <c r="H72" s="680" t="s">
        <v>139</v>
      </c>
    </row>
    <row r="73" spans="1:12" ht="17.7" customHeight="1">
      <c r="A73" s="343" t="s">
        <v>12</v>
      </c>
      <c r="B73" s="1695" t="s">
        <v>14</v>
      </c>
      <c r="C73" s="1695"/>
      <c r="D73" s="1695"/>
      <c r="E73" s="680">
        <v>9</v>
      </c>
      <c r="F73" s="680" t="s">
        <v>140</v>
      </c>
      <c r="G73" s="345"/>
      <c r="H73" s="685"/>
    </row>
    <row r="74" spans="1:12" ht="17.7" customHeight="1">
      <c r="A74" s="343"/>
      <c r="B74" s="1695" t="s">
        <v>147</v>
      </c>
      <c r="C74" s="1695"/>
      <c r="D74" s="1695"/>
      <c r="E74" s="680">
        <v>21</v>
      </c>
      <c r="F74" s="680" t="s">
        <v>140</v>
      </c>
      <c r="G74" s="345"/>
      <c r="H74" s="685"/>
    </row>
    <row r="75" spans="1:12" ht="17.7" customHeight="1">
      <c r="A75" s="343"/>
      <c r="B75" s="1695" t="s">
        <v>146</v>
      </c>
      <c r="C75" s="1695"/>
      <c r="D75" s="1695"/>
      <c r="E75" s="680">
        <v>2</v>
      </c>
      <c r="F75" s="680" t="s">
        <v>140</v>
      </c>
      <c r="G75" s="345"/>
      <c r="H75" s="685"/>
    </row>
    <row r="76" spans="1:12" ht="17.7" customHeight="1">
      <c r="A76" s="343"/>
      <c r="B76" s="1695" t="s">
        <v>145</v>
      </c>
      <c r="C76" s="1695"/>
      <c r="D76" s="1695"/>
      <c r="E76" s="680">
        <v>0</v>
      </c>
      <c r="F76" s="680" t="s">
        <v>140</v>
      </c>
      <c r="G76" s="345"/>
      <c r="H76" s="685"/>
    </row>
    <row r="77" spans="1:12" ht="17.7" customHeight="1">
      <c r="A77" s="343"/>
      <c r="B77" s="1695" t="s">
        <v>144</v>
      </c>
      <c r="C77" s="1695"/>
      <c r="D77" s="1695"/>
      <c r="E77" s="680">
        <v>0</v>
      </c>
      <c r="F77" s="680" t="s">
        <v>140</v>
      </c>
      <c r="G77" s="345"/>
      <c r="H77" s="685"/>
    </row>
    <row r="78" spans="1:12" ht="17.7" customHeight="1">
      <c r="A78" s="343"/>
      <c r="B78" s="1695" t="s">
        <v>143</v>
      </c>
      <c r="C78" s="1695"/>
      <c r="D78" s="1695"/>
      <c r="E78" s="680">
        <v>2</v>
      </c>
      <c r="F78" s="680" t="s">
        <v>140</v>
      </c>
      <c r="G78" s="345"/>
      <c r="H78" s="685"/>
    </row>
    <row r="79" spans="1:12" ht="31.2" customHeight="1">
      <c r="A79" s="1694" t="s">
        <v>142</v>
      </c>
      <c r="B79" s="1694"/>
      <c r="C79" s="1694"/>
      <c r="D79" s="1694"/>
      <c r="E79" s="680">
        <v>0</v>
      </c>
      <c r="F79" s="680" t="s">
        <v>140</v>
      </c>
      <c r="G79" s="684">
        <v>0</v>
      </c>
      <c r="H79" s="680" t="s">
        <v>139</v>
      </c>
    </row>
    <row r="80" spans="1:12" ht="17.7" customHeight="1">
      <c r="A80" s="1695" t="s">
        <v>141</v>
      </c>
      <c r="B80" s="1695"/>
      <c r="C80" s="1695"/>
      <c r="D80" s="1695"/>
      <c r="E80" s="680">
        <f>G80*25</f>
        <v>65.999999999999986</v>
      </c>
      <c r="F80" s="680" t="s">
        <v>140</v>
      </c>
      <c r="G80" s="684">
        <f>D6-G79-G72</f>
        <v>2.6399999999999997</v>
      </c>
      <c r="H80" s="680" t="s">
        <v>139</v>
      </c>
    </row>
    <row r="81" spans="1:8" ht="10.199999999999999" customHeight="1"/>
    <row r="84" spans="1:8">
      <c r="A84" s="341" t="s">
        <v>138</v>
      </c>
    </row>
    <row r="85" spans="1:8" ht="16.2">
      <c r="A85" s="1696" t="s">
        <v>137</v>
      </c>
      <c r="B85" s="1696"/>
      <c r="C85" s="1696"/>
      <c r="D85" s="1696"/>
      <c r="E85" s="1696"/>
      <c r="F85" s="1696"/>
      <c r="G85" s="1696"/>
      <c r="H85" s="1696"/>
    </row>
    <row r="86" spans="1:8">
      <c r="A86" s="341" t="s">
        <v>136</v>
      </c>
    </row>
    <row r="88" spans="1:8">
      <c r="A88" s="1697" t="s">
        <v>135</v>
      </c>
      <c r="B88" s="1697"/>
      <c r="C88" s="1697"/>
      <c r="D88" s="1697"/>
      <c r="E88" s="1697"/>
      <c r="F88" s="1697"/>
      <c r="G88" s="1697"/>
      <c r="H88" s="1697"/>
    </row>
    <row r="89" spans="1:8">
      <c r="A89" s="1697"/>
      <c r="B89" s="1697"/>
      <c r="C89" s="1697"/>
      <c r="D89" s="1697"/>
      <c r="E89" s="1697"/>
      <c r="F89" s="1697"/>
      <c r="G89" s="1697"/>
      <c r="H89" s="1697"/>
    </row>
    <row r="90" spans="1:8">
      <c r="A90" s="1697"/>
      <c r="B90" s="1697"/>
      <c r="C90" s="1697"/>
      <c r="D90" s="1697"/>
      <c r="E90" s="1697"/>
      <c r="F90" s="1697"/>
      <c r="G90" s="1697"/>
      <c r="H90" s="1697"/>
    </row>
  </sheetData>
  <mergeCells count="87">
    <mergeCell ref="A34:F34"/>
    <mergeCell ref="A35:A46"/>
    <mergeCell ref="B35:H35"/>
    <mergeCell ref="B29:F29"/>
    <mergeCell ref="A18:H18"/>
    <mergeCell ref="A19:B19"/>
    <mergeCell ref="C19:H19"/>
    <mergeCell ref="B31:F31"/>
    <mergeCell ref="B36:H36"/>
    <mergeCell ref="B37:H37"/>
    <mergeCell ref="B38:H38"/>
    <mergeCell ref="B39:H39"/>
    <mergeCell ref="B40:H40"/>
    <mergeCell ref="B41:H41"/>
    <mergeCell ref="B43:H43"/>
    <mergeCell ref="B44:H44"/>
    <mergeCell ref="A14:D14"/>
    <mergeCell ref="E14:H14"/>
    <mergeCell ref="A15:D15"/>
    <mergeCell ref="B25:F25"/>
    <mergeCell ref="A21:D21"/>
    <mergeCell ref="A8:C8"/>
    <mergeCell ref="D8:H8"/>
    <mergeCell ref="A9:C9"/>
    <mergeCell ref="D9:H9"/>
    <mergeCell ref="A11:H11"/>
    <mergeCell ref="A2:H2"/>
    <mergeCell ref="A5:H5"/>
    <mergeCell ref="A6:C6"/>
    <mergeCell ref="D6:H6"/>
    <mergeCell ref="A7:C7"/>
    <mergeCell ref="D7:H7"/>
    <mergeCell ref="A88:H90"/>
    <mergeCell ref="A12:H12"/>
    <mergeCell ref="A16:D16"/>
    <mergeCell ref="E16:H16"/>
    <mergeCell ref="A22:A23"/>
    <mergeCell ref="B22:F23"/>
    <mergeCell ref="G22:H22"/>
    <mergeCell ref="A24:H24"/>
    <mergeCell ref="A13:D13"/>
    <mergeCell ref="A30:H30"/>
    <mergeCell ref="B26:F26"/>
    <mergeCell ref="E13:H13"/>
    <mergeCell ref="A27:H27"/>
    <mergeCell ref="B28:F28"/>
    <mergeCell ref="E15:H15"/>
    <mergeCell ref="A85:H85"/>
    <mergeCell ref="A57:C57"/>
    <mergeCell ref="D57:H57"/>
    <mergeCell ref="A49:F49"/>
    <mergeCell ref="B52:H52"/>
    <mergeCell ref="B51:H51"/>
    <mergeCell ref="B42:H42"/>
    <mergeCell ref="B46:H46"/>
    <mergeCell ref="B55:H55"/>
    <mergeCell ref="A58:C58"/>
    <mergeCell ref="A69:F69"/>
    <mergeCell ref="D58:H58"/>
    <mergeCell ref="A50:A56"/>
    <mergeCell ref="B50:H50"/>
    <mergeCell ref="B53:H53"/>
    <mergeCell ref="B45:H45"/>
    <mergeCell ref="D48:H48"/>
    <mergeCell ref="A47:C47"/>
    <mergeCell ref="D47:H47"/>
    <mergeCell ref="A48:C48"/>
    <mergeCell ref="B56:H56"/>
    <mergeCell ref="B54:H54"/>
    <mergeCell ref="A71:F71"/>
    <mergeCell ref="A64:B65"/>
    <mergeCell ref="C64:H64"/>
    <mergeCell ref="A61:B63"/>
    <mergeCell ref="A68:F68"/>
    <mergeCell ref="C65:H65"/>
    <mergeCell ref="C61:H61"/>
    <mergeCell ref="C63:H63"/>
    <mergeCell ref="C62:H62"/>
    <mergeCell ref="A80:D80"/>
    <mergeCell ref="A72:D72"/>
    <mergeCell ref="B73:D73"/>
    <mergeCell ref="B74:D74"/>
    <mergeCell ref="B75:D75"/>
    <mergeCell ref="B76:D76"/>
    <mergeCell ref="B77:D77"/>
    <mergeCell ref="B78:D78"/>
    <mergeCell ref="A79:D79"/>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Normal="100" zoomScaleSheetLayoutView="124" workbookViewId="0"/>
  </sheetViews>
  <sheetFormatPr defaultColWidth="8.19921875" defaultRowHeight="14.4"/>
  <cols>
    <col min="1" max="4" width="8.19921875" style="355"/>
    <col min="5" max="5" width="7" style="355" customWidth="1"/>
    <col min="6" max="6" width="8.19921875" style="355"/>
    <col min="7" max="7" width="12.19921875" style="355" customWidth="1"/>
    <col min="8" max="8" width="10.69921875" style="355" customWidth="1"/>
    <col min="9" max="16384" width="8.19921875" style="355"/>
  </cols>
  <sheetData>
    <row r="1" spans="1:10" s="312" customFormat="1" ht="10.199999999999999" customHeight="1">
      <c r="A1" s="412"/>
      <c r="B1" s="412"/>
      <c r="C1" s="412"/>
      <c r="D1" s="412"/>
      <c r="E1" s="412"/>
      <c r="F1" s="412"/>
      <c r="G1" s="412"/>
      <c r="H1" s="412"/>
      <c r="I1" s="412"/>
    </row>
    <row r="2" spans="1:10" s="410" customFormat="1" ht="13.8">
      <c r="A2" s="1804" t="s">
        <v>192</v>
      </c>
      <c r="B2" s="1804"/>
      <c r="C2" s="1804"/>
      <c r="D2" s="1804"/>
      <c r="E2" s="1804"/>
      <c r="F2" s="1804"/>
      <c r="G2" s="1804"/>
      <c r="H2" s="1804"/>
      <c r="J2" s="411"/>
    </row>
    <row r="3" spans="1:10" s="312" customFormat="1" ht="10.199999999999999" customHeight="1">
      <c r="A3" s="412"/>
      <c r="B3" s="412"/>
      <c r="C3" s="412"/>
      <c r="D3" s="412"/>
      <c r="E3" s="412"/>
      <c r="F3" s="412"/>
      <c r="G3" s="412"/>
      <c r="H3" s="412"/>
      <c r="I3" s="412"/>
    </row>
    <row r="4" spans="1:10" s="466" customFormat="1" ht="13.8">
      <c r="A4" s="467" t="s">
        <v>191</v>
      </c>
      <c r="B4" s="468"/>
      <c r="C4" s="468"/>
      <c r="D4" s="468"/>
      <c r="E4" s="468"/>
      <c r="F4" s="468"/>
      <c r="G4" s="468"/>
      <c r="H4" s="468"/>
      <c r="I4" s="468"/>
    </row>
    <row r="5" spans="1:10" s="466" customFormat="1" ht="17.399999999999999" customHeight="1">
      <c r="A5" s="1839" t="s">
        <v>100</v>
      </c>
      <c r="B5" s="1839"/>
      <c r="C5" s="1839"/>
      <c r="D5" s="1839"/>
      <c r="E5" s="1839"/>
      <c r="F5" s="1839"/>
      <c r="G5" s="1839"/>
      <c r="H5" s="1839"/>
      <c r="I5" s="1839"/>
    </row>
    <row r="6" spans="1:10" s="466" customFormat="1" ht="17.399999999999999" customHeight="1">
      <c r="A6" s="1831" t="s">
        <v>10</v>
      </c>
      <c r="B6" s="1832"/>
      <c r="C6" s="1832"/>
      <c r="D6" s="1832">
        <v>4</v>
      </c>
      <c r="E6" s="1832"/>
      <c r="F6" s="1832"/>
      <c r="G6" s="1832"/>
      <c r="H6" s="1832"/>
      <c r="I6" s="1833"/>
    </row>
    <row r="7" spans="1:10" s="466" customFormat="1" ht="17.399999999999999" customHeight="1">
      <c r="A7" s="1831" t="s">
        <v>9</v>
      </c>
      <c r="B7" s="1832"/>
      <c r="C7" s="1832"/>
      <c r="D7" s="1833" t="s">
        <v>1620</v>
      </c>
      <c r="E7" s="1833"/>
      <c r="F7" s="1833"/>
      <c r="G7" s="1833"/>
      <c r="H7" s="1833"/>
      <c r="I7" s="1833"/>
    </row>
    <row r="8" spans="1:10" s="466" customFormat="1" ht="17.399999999999999" customHeight="1">
      <c r="A8" s="1831" t="s">
        <v>13</v>
      </c>
      <c r="B8" s="1832"/>
      <c r="C8" s="1832"/>
      <c r="D8" s="1832" t="s">
        <v>238</v>
      </c>
      <c r="E8" s="1832"/>
      <c r="F8" s="1832"/>
      <c r="G8" s="1832"/>
      <c r="H8" s="1832"/>
      <c r="I8" s="1833"/>
    </row>
    <row r="9" spans="1:10" s="466" customFormat="1" ht="17.399999999999999" customHeight="1">
      <c r="A9" s="1834" t="s">
        <v>189</v>
      </c>
      <c r="B9" s="1835"/>
      <c r="C9" s="1835"/>
      <c r="D9" s="1836" t="s">
        <v>2242</v>
      </c>
      <c r="E9" s="1836"/>
      <c r="F9" s="1836"/>
      <c r="G9" s="1836"/>
      <c r="H9" s="1836"/>
      <c r="I9" s="1837"/>
    </row>
    <row r="10" spans="1:10" s="466" customFormat="1" ht="13.8">
      <c r="A10" s="463"/>
      <c r="B10" s="463"/>
      <c r="C10" s="463"/>
      <c r="D10" s="463"/>
      <c r="E10" s="463"/>
      <c r="F10" s="463"/>
      <c r="G10" s="463"/>
      <c r="H10" s="463"/>
      <c r="I10" s="463"/>
    </row>
    <row r="11" spans="1:10" s="466" customFormat="1" ht="17.399999999999999" customHeight="1">
      <c r="A11" s="1814" t="s">
        <v>188</v>
      </c>
      <c r="B11" s="1814"/>
      <c r="C11" s="1814"/>
      <c r="D11" s="1814"/>
      <c r="E11" s="1814"/>
      <c r="F11" s="1814"/>
      <c r="G11" s="1814"/>
      <c r="H11" s="1814"/>
      <c r="I11" s="1814"/>
    </row>
    <row r="12" spans="1:10" s="466" customFormat="1" ht="17.399999999999999" customHeight="1">
      <c r="A12" s="1838" t="s">
        <v>1008</v>
      </c>
      <c r="B12" s="1838"/>
      <c r="C12" s="1838"/>
      <c r="D12" s="1838"/>
      <c r="E12" s="1838"/>
      <c r="F12" s="1838"/>
      <c r="G12" s="1838"/>
      <c r="H12" s="1838"/>
      <c r="I12" s="1838"/>
    </row>
    <row r="13" spans="1:10" s="466" customFormat="1" ht="17.399999999999999" customHeight="1">
      <c r="A13" s="1831" t="s">
        <v>186</v>
      </c>
      <c r="B13" s="1832"/>
      <c r="C13" s="1832"/>
      <c r="D13" s="1832"/>
      <c r="E13" s="1832"/>
      <c r="F13" s="1832" t="s">
        <v>185</v>
      </c>
      <c r="G13" s="1832"/>
      <c r="H13" s="1832"/>
      <c r="I13" s="1833"/>
    </row>
    <row r="14" spans="1:10" s="466" customFormat="1" ht="17.399999999999999" customHeight="1">
      <c r="A14" s="1831" t="s">
        <v>184</v>
      </c>
      <c r="B14" s="1832"/>
      <c r="C14" s="1832"/>
      <c r="D14" s="1832"/>
      <c r="E14" s="1832"/>
      <c r="F14" s="1832" t="s">
        <v>183</v>
      </c>
      <c r="G14" s="1832"/>
      <c r="H14" s="1832"/>
      <c r="I14" s="1833"/>
    </row>
    <row r="15" spans="1:10" s="466" customFormat="1" ht="17.399999999999999" customHeight="1">
      <c r="A15" s="1831" t="s">
        <v>182</v>
      </c>
      <c r="B15" s="1832"/>
      <c r="C15" s="1832"/>
      <c r="D15" s="1832"/>
      <c r="E15" s="1832"/>
      <c r="F15" s="1832">
        <v>6</v>
      </c>
      <c r="G15" s="1832"/>
      <c r="H15" s="1832"/>
      <c r="I15" s="1833"/>
    </row>
    <row r="16" spans="1:10" s="466" customFormat="1" ht="17.399999999999999" customHeight="1">
      <c r="A16" s="1831" t="s">
        <v>181</v>
      </c>
      <c r="B16" s="1832"/>
      <c r="C16" s="1832"/>
      <c r="D16" s="1832"/>
      <c r="E16" s="1832"/>
      <c r="F16" s="1832" t="s">
        <v>180</v>
      </c>
      <c r="G16" s="1832"/>
      <c r="H16" s="1832"/>
      <c r="I16" s="1833"/>
    </row>
    <row r="17" spans="1:9" s="466" customFormat="1" ht="13.8">
      <c r="A17" s="463"/>
      <c r="B17" s="463"/>
      <c r="C17" s="463"/>
      <c r="D17" s="463"/>
      <c r="E17" s="463"/>
      <c r="F17" s="463"/>
      <c r="G17" s="463"/>
      <c r="H17" s="463"/>
      <c r="I17" s="463"/>
    </row>
    <row r="18" spans="1:9" s="466" customFormat="1" ht="13.8">
      <c r="A18" s="1814" t="s">
        <v>179</v>
      </c>
      <c r="B18" s="1814"/>
      <c r="C18" s="1814"/>
      <c r="D18" s="1814"/>
      <c r="E18" s="1814"/>
      <c r="F18" s="1814"/>
      <c r="G18" s="1814"/>
      <c r="H18" s="1814"/>
      <c r="I18" s="1814"/>
    </row>
    <row r="19" spans="1:9" s="466" customFormat="1" ht="48.75" customHeight="1">
      <c r="A19" s="1789" t="s">
        <v>178</v>
      </c>
      <c r="B19" s="1790"/>
      <c r="C19" s="1815" t="s">
        <v>2867</v>
      </c>
      <c r="D19" s="1816"/>
      <c r="E19" s="1816"/>
      <c r="F19" s="1816"/>
      <c r="G19" s="1816"/>
      <c r="H19" s="1816"/>
      <c r="I19" s="1817"/>
    </row>
    <row r="20" spans="1:9" s="466" customFormat="1" ht="13.8">
      <c r="A20" s="721"/>
      <c r="B20" s="721"/>
      <c r="C20" s="721"/>
      <c r="D20" s="721"/>
      <c r="E20" s="721"/>
      <c r="F20" s="721"/>
      <c r="G20" s="721"/>
      <c r="H20" s="721"/>
      <c r="I20" s="721"/>
    </row>
    <row r="21" spans="1:9" s="466" customFormat="1" ht="13.8">
      <c r="A21" s="1791" t="s">
        <v>176</v>
      </c>
      <c r="B21" s="1791"/>
      <c r="C21" s="1791"/>
      <c r="D21" s="1791"/>
      <c r="E21" s="721"/>
      <c r="F21" s="721"/>
      <c r="G21" s="721"/>
      <c r="H21" s="721"/>
      <c r="I21" s="721"/>
    </row>
    <row r="22" spans="1:9" s="466" customFormat="1" ht="13.8">
      <c r="A22" s="1764" t="s">
        <v>175</v>
      </c>
      <c r="B22" s="1765" t="s">
        <v>174</v>
      </c>
      <c r="C22" s="1765"/>
      <c r="D22" s="1765"/>
      <c r="E22" s="1765"/>
      <c r="F22" s="1765"/>
      <c r="G22" s="1765"/>
      <c r="H22" s="1765" t="s">
        <v>173</v>
      </c>
      <c r="I22" s="1766"/>
    </row>
    <row r="23" spans="1:9" s="466" customFormat="1" ht="34.5" customHeight="1">
      <c r="A23" s="1764"/>
      <c r="B23" s="1765"/>
      <c r="C23" s="1765"/>
      <c r="D23" s="1765"/>
      <c r="E23" s="1765"/>
      <c r="F23" s="1765"/>
      <c r="G23" s="1765"/>
      <c r="H23" s="549" t="s">
        <v>172</v>
      </c>
      <c r="I23" s="550" t="s">
        <v>171</v>
      </c>
    </row>
    <row r="24" spans="1:9" s="466" customFormat="1" ht="22.5" customHeight="1">
      <c r="A24" s="1792" t="s">
        <v>170</v>
      </c>
      <c r="B24" s="1793"/>
      <c r="C24" s="1793"/>
      <c r="D24" s="1793"/>
      <c r="E24" s="1793"/>
      <c r="F24" s="1793"/>
      <c r="G24" s="1793"/>
      <c r="H24" s="1793"/>
      <c r="I24" s="1794"/>
    </row>
    <row r="25" spans="1:9" s="466" customFormat="1" ht="37.5" customHeight="1">
      <c r="A25" s="708" t="s">
        <v>2241</v>
      </c>
      <c r="B25" s="1795" t="s">
        <v>2240</v>
      </c>
      <c r="C25" s="1795"/>
      <c r="D25" s="1795"/>
      <c r="E25" s="1795"/>
      <c r="F25" s="1795"/>
      <c r="G25" s="1795"/>
      <c r="H25" s="469" t="s">
        <v>241</v>
      </c>
      <c r="I25" s="470" t="s">
        <v>164</v>
      </c>
    </row>
    <row r="26" spans="1:9" s="466" customFormat="1" ht="36" customHeight="1">
      <c r="A26" s="708" t="s">
        <v>2239</v>
      </c>
      <c r="B26" s="1828" t="s">
        <v>2866</v>
      </c>
      <c r="C26" s="1829"/>
      <c r="D26" s="1829"/>
      <c r="E26" s="1829"/>
      <c r="F26" s="1829"/>
      <c r="G26" s="1830"/>
      <c r="H26" s="469" t="s">
        <v>169</v>
      </c>
      <c r="I26" s="470" t="s">
        <v>162</v>
      </c>
    </row>
    <row r="27" spans="1:9" s="466" customFormat="1" ht="21.9" customHeight="1">
      <c r="A27" s="1792" t="s">
        <v>167</v>
      </c>
      <c r="B27" s="1793"/>
      <c r="C27" s="1793"/>
      <c r="D27" s="1793"/>
      <c r="E27" s="1793"/>
      <c r="F27" s="1793"/>
      <c r="G27" s="1793"/>
      <c r="H27" s="1793"/>
      <c r="I27" s="1794"/>
    </row>
    <row r="28" spans="1:9" s="466" customFormat="1" ht="33.9" customHeight="1">
      <c r="A28" s="708" t="s">
        <v>2238</v>
      </c>
      <c r="B28" s="1796" t="s">
        <v>2237</v>
      </c>
      <c r="C28" s="1796"/>
      <c r="D28" s="1796"/>
      <c r="E28" s="1796"/>
      <c r="F28" s="1796"/>
      <c r="G28" s="1796"/>
      <c r="H28" s="469" t="s">
        <v>505</v>
      </c>
      <c r="I28" s="470" t="s">
        <v>162</v>
      </c>
    </row>
    <row r="29" spans="1:9" s="466" customFormat="1" ht="32.1" customHeight="1">
      <c r="A29" s="708" t="s">
        <v>2236</v>
      </c>
      <c r="B29" s="1811" t="s">
        <v>2235</v>
      </c>
      <c r="C29" s="1812"/>
      <c r="D29" s="1812"/>
      <c r="E29" s="1812"/>
      <c r="F29" s="1812"/>
      <c r="G29" s="1813"/>
      <c r="H29" s="469" t="s">
        <v>275</v>
      </c>
      <c r="I29" s="470" t="s">
        <v>164</v>
      </c>
    </row>
    <row r="30" spans="1:9" s="466" customFormat="1" ht="26.4" customHeight="1">
      <c r="A30" s="1792" t="s">
        <v>163</v>
      </c>
      <c r="B30" s="1793"/>
      <c r="C30" s="1793"/>
      <c r="D30" s="1793"/>
      <c r="E30" s="1793"/>
      <c r="F30" s="1793"/>
      <c r="G30" s="1793"/>
      <c r="H30" s="1793"/>
      <c r="I30" s="1794"/>
    </row>
    <row r="31" spans="1:9" s="466" customFormat="1" ht="50.25" customHeight="1">
      <c r="A31" s="708" t="s">
        <v>2234</v>
      </c>
      <c r="B31" s="1543" t="s">
        <v>2233</v>
      </c>
      <c r="C31" s="1543"/>
      <c r="D31" s="1543"/>
      <c r="E31" s="1543"/>
      <c r="F31" s="1543"/>
      <c r="G31" s="1543"/>
      <c r="H31" s="469" t="s">
        <v>226</v>
      </c>
      <c r="I31" s="470" t="s">
        <v>164</v>
      </c>
    </row>
    <row r="32" spans="1:9" s="466" customFormat="1" ht="47.25" customHeight="1">
      <c r="A32" s="708" t="s">
        <v>2232</v>
      </c>
      <c r="B32" s="1543" t="s">
        <v>2231</v>
      </c>
      <c r="C32" s="1543"/>
      <c r="D32" s="1543"/>
      <c r="E32" s="1543"/>
      <c r="F32" s="1543"/>
      <c r="G32" s="1543"/>
      <c r="H32" s="469" t="s">
        <v>223</v>
      </c>
      <c r="I32" s="470" t="s">
        <v>162</v>
      </c>
    </row>
    <row r="33" spans="1:9">
      <c r="A33" s="330"/>
      <c r="B33" s="330"/>
      <c r="C33" s="330"/>
      <c r="D33" s="330"/>
      <c r="E33" s="330"/>
      <c r="F33" s="330"/>
      <c r="G33" s="330"/>
      <c r="H33" s="330"/>
      <c r="I33" s="330"/>
    </row>
    <row r="34" spans="1:9">
      <c r="A34" s="356" t="s">
        <v>161</v>
      </c>
      <c r="B34" s="330"/>
      <c r="C34" s="330"/>
      <c r="D34" s="330"/>
      <c r="E34" s="330"/>
      <c r="F34" s="330"/>
      <c r="G34" s="330"/>
      <c r="H34" s="330"/>
      <c r="I34" s="330"/>
    </row>
    <row r="35" spans="1:9">
      <c r="A35" s="1506" t="s">
        <v>160</v>
      </c>
      <c r="B35" s="1506"/>
      <c r="C35" s="1506"/>
      <c r="D35" s="1506"/>
      <c r="E35" s="1506"/>
      <c r="F35" s="1506"/>
      <c r="G35" s="1506"/>
      <c r="H35" s="719">
        <v>9</v>
      </c>
      <c r="I35" s="644" t="s">
        <v>140</v>
      </c>
    </row>
    <row r="36" spans="1:9" s="466" customFormat="1" ht="24.9" customHeight="1">
      <c r="A36" s="1805" t="s">
        <v>158</v>
      </c>
      <c r="B36" s="1808" t="s">
        <v>2230</v>
      </c>
      <c r="C36" s="1808"/>
      <c r="D36" s="1808"/>
      <c r="E36" s="1808"/>
      <c r="F36" s="1808"/>
      <c r="G36" s="1808"/>
      <c r="H36" s="1808"/>
      <c r="I36" s="1809"/>
    </row>
    <row r="37" spans="1:9" s="466" customFormat="1" ht="24.9" customHeight="1">
      <c r="A37" s="1806"/>
      <c r="B37" s="1720" t="s">
        <v>2229</v>
      </c>
      <c r="C37" s="1721"/>
      <c r="D37" s="1721"/>
      <c r="E37" s="1721"/>
      <c r="F37" s="1721"/>
      <c r="G37" s="1721"/>
      <c r="H37" s="1721"/>
      <c r="I37" s="1721"/>
    </row>
    <row r="38" spans="1:9" s="466" customFormat="1" ht="29.4" customHeight="1">
      <c r="A38" s="1806"/>
      <c r="B38" s="1800" t="s">
        <v>2228</v>
      </c>
      <c r="C38" s="1801"/>
      <c r="D38" s="1801"/>
      <c r="E38" s="1801"/>
      <c r="F38" s="1801"/>
      <c r="G38" s="1801"/>
      <c r="H38" s="1801"/>
      <c r="I38" s="1801"/>
    </row>
    <row r="39" spans="1:9" s="466" customFormat="1" ht="24.9" customHeight="1">
      <c r="A39" s="1806"/>
      <c r="B39" s="1720" t="s">
        <v>2227</v>
      </c>
      <c r="C39" s="1721"/>
      <c r="D39" s="1721"/>
      <c r="E39" s="1721"/>
      <c r="F39" s="1721"/>
      <c r="G39" s="1721"/>
      <c r="H39" s="1721"/>
      <c r="I39" s="1721"/>
    </row>
    <row r="40" spans="1:9" s="466" customFormat="1" ht="40.5" customHeight="1">
      <c r="A40" s="1806"/>
      <c r="B40" s="1810" t="s">
        <v>2226</v>
      </c>
      <c r="C40" s="1810"/>
      <c r="D40" s="1810"/>
      <c r="E40" s="1810"/>
      <c r="F40" s="1810"/>
      <c r="G40" s="1810"/>
      <c r="H40" s="1810"/>
      <c r="I40" s="1800"/>
    </row>
    <row r="41" spans="1:9" s="466" customFormat="1" ht="24.9" customHeight="1">
      <c r="A41" s="1806"/>
      <c r="B41" s="1767" t="s">
        <v>2225</v>
      </c>
      <c r="C41" s="1767"/>
      <c r="D41" s="1767"/>
      <c r="E41" s="1767"/>
      <c r="F41" s="1767"/>
      <c r="G41" s="1767"/>
      <c r="H41" s="1767"/>
      <c r="I41" s="1720"/>
    </row>
    <row r="42" spans="1:9" s="466" customFormat="1" ht="24.9" customHeight="1">
      <c r="A42" s="1806"/>
      <c r="B42" s="1800" t="s">
        <v>2224</v>
      </c>
      <c r="C42" s="1801"/>
      <c r="D42" s="1801"/>
      <c r="E42" s="1801"/>
      <c r="F42" s="1801"/>
      <c r="G42" s="1801"/>
      <c r="H42" s="1801"/>
      <c r="I42" s="1801"/>
    </row>
    <row r="43" spans="1:9" s="466" customFormat="1" ht="30" customHeight="1">
      <c r="A43" s="1806"/>
      <c r="B43" s="1767" t="s">
        <v>2223</v>
      </c>
      <c r="C43" s="1767"/>
      <c r="D43" s="1767"/>
      <c r="E43" s="1767"/>
      <c r="F43" s="1767"/>
      <c r="G43" s="1767"/>
      <c r="H43" s="1767"/>
      <c r="I43" s="1720"/>
    </row>
    <row r="44" spans="1:9" s="466" customFormat="1" ht="24.9" customHeight="1">
      <c r="A44" s="1807"/>
      <c r="B44" s="1802" t="s">
        <v>2222</v>
      </c>
      <c r="C44" s="1802"/>
      <c r="D44" s="1802"/>
      <c r="E44" s="1802"/>
      <c r="F44" s="1802"/>
      <c r="G44" s="1802"/>
      <c r="H44" s="1802"/>
      <c r="I44" s="1803"/>
    </row>
    <row r="45" spans="1:9">
      <c r="A45" s="1522" t="s">
        <v>157</v>
      </c>
      <c r="B45" s="1523"/>
      <c r="C45" s="1523"/>
      <c r="D45" s="1528" t="s">
        <v>2221</v>
      </c>
      <c r="E45" s="1528"/>
      <c r="F45" s="1528"/>
      <c r="G45" s="1528"/>
      <c r="H45" s="1528"/>
      <c r="I45" s="1525"/>
    </row>
    <row r="46" spans="1:9" ht="35.1" customHeight="1">
      <c r="A46" s="1527" t="s">
        <v>156</v>
      </c>
      <c r="B46" s="1528"/>
      <c r="C46" s="1528"/>
      <c r="D46" s="1528" t="s">
        <v>1566</v>
      </c>
      <c r="E46" s="1528"/>
      <c r="F46" s="1528"/>
      <c r="G46" s="1528"/>
      <c r="H46" s="1528"/>
      <c r="I46" s="1525"/>
    </row>
    <row r="47" spans="1:9">
      <c r="A47" s="1799" t="s">
        <v>2220</v>
      </c>
      <c r="B47" s="1799"/>
      <c r="C47" s="1799"/>
      <c r="D47" s="1799"/>
      <c r="E47" s="1799"/>
      <c r="F47" s="1799"/>
      <c r="G47" s="1799"/>
      <c r="H47" s="719">
        <v>21</v>
      </c>
      <c r="I47" s="644" t="s">
        <v>140</v>
      </c>
    </row>
    <row r="48" spans="1:9" ht="20.25" customHeight="1">
      <c r="A48" s="1510" t="s">
        <v>158</v>
      </c>
      <c r="B48" s="1818" t="s">
        <v>2219</v>
      </c>
      <c r="C48" s="1818"/>
      <c r="D48" s="1818"/>
      <c r="E48" s="1818"/>
      <c r="F48" s="1818"/>
      <c r="G48" s="1818"/>
      <c r="H48" s="1818"/>
      <c r="I48" s="1797"/>
    </row>
    <row r="49" spans="1:9" ht="21" customHeight="1">
      <c r="A49" s="1511"/>
      <c r="B49" s="1797" t="s">
        <v>2218</v>
      </c>
      <c r="C49" s="1798"/>
      <c r="D49" s="1798"/>
      <c r="E49" s="1798"/>
      <c r="F49" s="1798"/>
      <c r="G49" s="1798"/>
      <c r="H49" s="1798"/>
      <c r="I49" s="1798"/>
    </row>
    <row r="50" spans="1:9" ht="33.75" customHeight="1">
      <c r="A50" s="1511"/>
      <c r="B50" s="1797" t="s">
        <v>2217</v>
      </c>
      <c r="C50" s="1798"/>
      <c r="D50" s="1798"/>
      <c r="E50" s="1798"/>
      <c r="F50" s="1798"/>
      <c r="G50" s="1798"/>
      <c r="H50" s="1798"/>
      <c r="I50" s="1798"/>
    </row>
    <row r="51" spans="1:9" ht="25.5" customHeight="1">
      <c r="A51" s="1511"/>
      <c r="B51" s="1797" t="s">
        <v>2216</v>
      </c>
      <c r="C51" s="1798"/>
      <c r="D51" s="1798"/>
      <c r="E51" s="1798"/>
      <c r="F51" s="1798"/>
      <c r="G51" s="1798"/>
      <c r="H51" s="1798"/>
      <c r="I51" s="1798"/>
    </row>
    <row r="52" spans="1:9" ht="25.5" customHeight="1">
      <c r="A52" s="1511"/>
      <c r="B52" s="1797" t="s">
        <v>2215</v>
      </c>
      <c r="C52" s="1798"/>
      <c r="D52" s="1798"/>
      <c r="E52" s="1798"/>
      <c r="F52" s="1798"/>
      <c r="G52" s="1798"/>
      <c r="H52" s="1798"/>
      <c r="I52" s="1798"/>
    </row>
    <row r="53" spans="1:9" ht="25.5" customHeight="1">
      <c r="A53" s="1511"/>
      <c r="B53" s="1797" t="s">
        <v>2214</v>
      </c>
      <c r="C53" s="1798"/>
      <c r="D53" s="1798"/>
      <c r="E53" s="1798"/>
      <c r="F53" s="1798"/>
      <c r="G53" s="1798"/>
      <c r="H53" s="1798"/>
      <c r="I53" s="1798"/>
    </row>
    <row r="54" spans="1:9" ht="25.5" customHeight="1">
      <c r="A54" s="1511"/>
      <c r="B54" s="1818" t="s">
        <v>2213</v>
      </c>
      <c r="C54" s="1818"/>
      <c r="D54" s="1818"/>
      <c r="E54" s="1818"/>
      <c r="F54" s="1818"/>
      <c r="G54" s="1818"/>
      <c r="H54" s="1818"/>
      <c r="I54" s="1797"/>
    </row>
    <row r="55" spans="1:9" ht="25.5" customHeight="1">
      <c r="A55" s="1511"/>
      <c r="B55" s="1818" t="s">
        <v>2212</v>
      </c>
      <c r="C55" s="1818"/>
      <c r="D55" s="1818"/>
      <c r="E55" s="1818"/>
      <c r="F55" s="1818"/>
      <c r="G55" s="1818"/>
      <c r="H55" s="1818"/>
      <c r="I55" s="1797"/>
    </row>
    <row r="56" spans="1:9" ht="25.5" customHeight="1">
      <c r="A56" s="1511"/>
      <c r="B56" s="1797" t="s">
        <v>2211</v>
      </c>
      <c r="C56" s="1798"/>
      <c r="D56" s="1798"/>
      <c r="E56" s="1798"/>
      <c r="F56" s="1798"/>
      <c r="G56" s="1798"/>
      <c r="H56" s="1798"/>
      <c r="I56" s="1798"/>
    </row>
    <row r="57" spans="1:9" ht="21.75" customHeight="1">
      <c r="A57" s="1511"/>
      <c r="B57" s="1797" t="s">
        <v>2210</v>
      </c>
      <c r="C57" s="1798"/>
      <c r="D57" s="1798"/>
      <c r="E57" s="1798"/>
      <c r="F57" s="1798"/>
      <c r="G57" s="1798"/>
      <c r="H57" s="1798"/>
      <c r="I57" s="1798"/>
    </row>
    <row r="58" spans="1:9" ht="21" customHeight="1">
      <c r="A58" s="1522" t="s">
        <v>157</v>
      </c>
      <c r="B58" s="1523"/>
      <c r="C58" s="1523"/>
      <c r="D58" s="1523" t="s">
        <v>2209</v>
      </c>
      <c r="E58" s="1523"/>
      <c r="F58" s="1523"/>
      <c r="G58" s="1523"/>
      <c r="H58" s="1523"/>
      <c r="I58" s="1524"/>
    </row>
    <row r="59" spans="1:9" ht="36" customHeight="1">
      <c r="A59" s="1527" t="s">
        <v>156</v>
      </c>
      <c r="B59" s="1528"/>
      <c r="C59" s="1528"/>
      <c r="D59" s="1528" t="s">
        <v>2208</v>
      </c>
      <c r="E59" s="1528"/>
      <c r="F59" s="1528"/>
      <c r="G59" s="1528"/>
      <c r="H59" s="1528"/>
      <c r="I59" s="1525"/>
    </row>
    <row r="60" spans="1:9">
      <c r="A60" s="330"/>
      <c r="B60" s="330"/>
      <c r="C60" s="330"/>
      <c r="D60" s="330"/>
      <c r="E60" s="330"/>
      <c r="F60" s="330"/>
      <c r="G60" s="330"/>
      <c r="H60" s="330"/>
      <c r="I60" s="330"/>
    </row>
    <row r="61" spans="1:9">
      <c r="A61" s="356" t="s">
        <v>155</v>
      </c>
      <c r="B61" s="330"/>
      <c r="C61" s="330"/>
      <c r="D61" s="330"/>
      <c r="E61" s="330"/>
      <c r="F61" s="330"/>
      <c r="G61" s="330"/>
      <c r="H61" s="330"/>
      <c r="I61" s="330"/>
    </row>
    <row r="62" spans="1:9" ht="33" customHeight="1">
      <c r="A62" s="1819" t="s">
        <v>154</v>
      </c>
      <c r="B62" s="1820"/>
      <c r="C62" s="1818" t="s">
        <v>2207</v>
      </c>
      <c r="D62" s="1818"/>
      <c r="E62" s="1818"/>
      <c r="F62" s="1818"/>
      <c r="G62" s="1818"/>
      <c r="H62" s="1818"/>
      <c r="I62" s="1797"/>
    </row>
    <row r="63" spans="1:9" ht="36" customHeight="1">
      <c r="A63" s="1821"/>
      <c r="B63" s="1822"/>
      <c r="C63" s="1825" t="s">
        <v>2206</v>
      </c>
      <c r="D63" s="1826"/>
      <c r="E63" s="1826"/>
      <c r="F63" s="1826"/>
      <c r="G63" s="1826"/>
      <c r="H63" s="1826"/>
      <c r="I63" s="1826"/>
    </row>
    <row r="64" spans="1:9" ht="34.5" customHeight="1">
      <c r="A64" s="1823"/>
      <c r="B64" s="1824"/>
      <c r="C64" s="1827" t="s">
        <v>2205</v>
      </c>
      <c r="D64" s="1827"/>
      <c r="E64" s="1827"/>
      <c r="F64" s="1827"/>
      <c r="G64" s="1827"/>
      <c r="H64" s="1827"/>
      <c r="I64" s="1825"/>
    </row>
    <row r="65" spans="1:9" ht="33" customHeight="1">
      <c r="A65" s="1819" t="s">
        <v>153</v>
      </c>
      <c r="B65" s="1820"/>
      <c r="C65" s="1818" t="s">
        <v>2204</v>
      </c>
      <c r="D65" s="1818"/>
      <c r="E65" s="1818"/>
      <c r="F65" s="1818"/>
      <c r="G65" s="1818"/>
      <c r="H65" s="1818"/>
      <c r="I65" s="1797"/>
    </row>
    <row r="66" spans="1:9" ht="35.25" customHeight="1">
      <c r="A66" s="1823"/>
      <c r="B66" s="1824"/>
      <c r="C66" s="1827" t="s">
        <v>2203</v>
      </c>
      <c r="D66" s="1827"/>
      <c r="E66" s="1827"/>
      <c r="F66" s="1827"/>
      <c r="G66" s="1827"/>
      <c r="H66" s="1827"/>
      <c r="I66" s="1825"/>
    </row>
    <row r="67" spans="1:9">
      <c r="A67" s="330"/>
      <c r="B67" s="330"/>
      <c r="C67" s="330"/>
      <c r="D67" s="330"/>
      <c r="E67" s="330"/>
      <c r="F67" s="330"/>
      <c r="G67" s="330"/>
      <c r="H67" s="330"/>
      <c r="I67" s="330"/>
    </row>
    <row r="68" spans="1:9">
      <c r="A68" s="324" t="s">
        <v>152</v>
      </c>
      <c r="B68" s="324"/>
      <c r="C68" s="324"/>
      <c r="D68" s="324"/>
      <c r="E68" s="324"/>
      <c r="F68" s="324"/>
      <c r="G68" s="324"/>
      <c r="H68" s="330"/>
      <c r="I68" s="330"/>
    </row>
    <row r="69" spans="1:9" ht="16.2">
      <c r="A69" s="645" t="s">
        <v>331</v>
      </c>
      <c r="B69" s="1505" t="s">
        <v>332</v>
      </c>
      <c r="C69" s="1505"/>
      <c r="D69" s="1505"/>
      <c r="E69" s="1505"/>
      <c r="F69" s="1505"/>
      <c r="G69" s="1505"/>
      <c r="H69" s="646">
        <v>3.7</v>
      </c>
      <c r="I69" s="680" t="s">
        <v>139</v>
      </c>
    </row>
    <row r="70" spans="1:9" ht="16.2">
      <c r="A70" s="645" t="s">
        <v>331</v>
      </c>
      <c r="B70" s="1505" t="s">
        <v>330</v>
      </c>
      <c r="C70" s="1505"/>
      <c r="D70" s="1505"/>
      <c r="E70" s="1505"/>
      <c r="F70" s="1505"/>
      <c r="G70" s="1505"/>
      <c r="H70" s="646">
        <v>0.3</v>
      </c>
      <c r="I70" s="680" t="s">
        <v>139</v>
      </c>
    </row>
    <row r="71" spans="1:9">
      <c r="A71" s="1514" t="s">
        <v>149</v>
      </c>
      <c r="B71" s="1514"/>
      <c r="C71" s="1514"/>
      <c r="D71" s="1514"/>
      <c r="E71" s="1514"/>
      <c r="F71" s="1514"/>
      <c r="G71" s="1514"/>
      <c r="H71" s="648"/>
      <c r="I71" s="649"/>
    </row>
    <row r="72" spans="1:9" ht="30" customHeight="1">
      <c r="A72" s="1468" t="s">
        <v>148</v>
      </c>
      <c r="B72" s="1468"/>
      <c r="C72" s="1468"/>
      <c r="D72" s="1468"/>
      <c r="E72" s="1468"/>
      <c r="F72" s="650">
        <f>SUM(F73:F78)</f>
        <v>36</v>
      </c>
      <c r="G72" s="650" t="s">
        <v>140</v>
      </c>
      <c r="H72" s="651">
        <f>+F72/25</f>
        <v>1.44</v>
      </c>
      <c r="I72" s="680" t="s">
        <v>139</v>
      </c>
    </row>
    <row r="73" spans="1:9">
      <c r="A73" s="652" t="s">
        <v>12</v>
      </c>
      <c r="B73" s="1505" t="s">
        <v>14</v>
      </c>
      <c r="C73" s="1505"/>
      <c r="D73" s="1505"/>
      <c r="E73" s="1505"/>
      <c r="F73" s="650">
        <v>9</v>
      </c>
      <c r="G73" s="650" t="s">
        <v>140</v>
      </c>
      <c r="H73" s="323"/>
      <c r="I73" s="322"/>
    </row>
    <row r="74" spans="1:9">
      <c r="A74" s="330"/>
      <c r="B74" s="1505" t="s">
        <v>147</v>
      </c>
      <c r="C74" s="1505"/>
      <c r="D74" s="1505"/>
      <c r="E74" s="1505"/>
      <c r="F74" s="650">
        <v>21</v>
      </c>
      <c r="G74" s="650" t="s">
        <v>140</v>
      </c>
      <c r="H74" s="653"/>
      <c r="I74" s="327"/>
    </row>
    <row r="75" spans="1:9">
      <c r="A75" s="330"/>
      <c r="B75" s="1505" t="s">
        <v>146</v>
      </c>
      <c r="C75" s="1505"/>
      <c r="D75" s="1505"/>
      <c r="E75" s="1505"/>
      <c r="F75" s="650">
        <v>3</v>
      </c>
      <c r="G75" s="650" t="s">
        <v>140</v>
      </c>
      <c r="H75" s="653"/>
      <c r="I75" s="327"/>
    </row>
    <row r="76" spans="1:9">
      <c r="A76" s="330"/>
      <c r="B76" s="1505" t="s">
        <v>145</v>
      </c>
      <c r="C76" s="1505"/>
      <c r="D76" s="1505"/>
      <c r="E76" s="1505"/>
      <c r="F76" s="650">
        <v>0</v>
      </c>
      <c r="G76" s="650" t="s">
        <v>140</v>
      </c>
      <c r="H76" s="653"/>
      <c r="I76" s="327"/>
    </row>
    <row r="77" spans="1:9">
      <c r="A77" s="330"/>
      <c r="B77" s="1505" t="s">
        <v>144</v>
      </c>
      <c r="C77" s="1505"/>
      <c r="D77" s="1505"/>
      <c r="E77" s="1505"/>
      <c r="F77" s="650">
        <v>0</v>
      </c>
      <c r="G77" s="650" t="s">
        <v>140</v>
      </c>
      <c r="H77" s="653"/>
      <c r="I77" s="327"/>
    </row>
    <row r="78" spans="1:9">
      <c r="A78" s="330"/>
      <c r="B78" s="1505" t="s">
        <v>143</v>
      </c>
      <c r="C78" s="1505"/>
      <c r="D78" s="1505"/>
      <c r="E78" s="1505"/>
      <c r="F78" s="650">
        <v>3</v>
      </c>
      <c r="G78" s="650" t="s">
        <v>140</v>
      </c>
      <c r="H78" s="323"/>
      <c r="I78" s="322"/>
    </row>
    <row r="79" spans="1:9" ht="33" customHeight="1">
      <c r="A79" s="1468" t="s">
        <v>142</v>
      </c>
      <c r="B79" s="1468"/>
      <c r="C79" s="1468"/>
      <c r="D79" s="1468"/>
      <c r="E79" s="1468"/>
      <c r="F79" s="650">
        <v>0</v>
      </c>
      <c r="G79" s="650" t="s">
        <v>140</v>
      </c>
      <c r="H79" s="651">
        <v>0</v>
      </c>
      <c r="I79" s="680" t="s">
        <v>139</v>
      </c>
    </row>
    <row r="80" spans="1:9" ht="16.2">
      <c r="A80" s="1505" t="s">
        <v>141</v>
      </c>
      <c r="B80" s="1505"/>
      <c r="C80" s="1505"/>
      <c r="D80" s="1505"/>
      <c r="E80" s="1505"/>
      <c r="F80" s="650">
        <v>64</v>
      </c>
      <c r="G80" s="650" t="s">
        <v>140</v>
      </c>
      <c r="H80" s="651">
        <v>2.4</v>
      </c>
      <c r="I80" s="680" t="s">
        <v>139</v>
      </c>
    </row>
    <row r="83" spans="1:9" s="341" customFormat="1" ht="13.8">
      <c r="A83" s="341" t="s">
        <v>138</v>
      </c>
    </row>
    <row r="84" spans="1:9" s="341" customFormat="1" ht="16.2">
      <c r="A84" s="1696" t="s">
        <v>137</v>
      </c>
      <c r="B84" s="1696"/>
      <c r="C84" s="1696"/>
      <c r="D84" s="1696"/>
      <c r="E84" s="1696"/>
      <c r="F84" s="1696"/>
      <c r="G84" s="1696"/>
      <c r="H84" s="1696"/>
      <c r="I84" s="1696"/>
    </row>
    <row r="85" spans="1:9" s="341" customFormat="1" ht="13.8">
      <c r="A85" s="341" t="s">
        <v>136</v>
      </c>
    </row>
    <row r="86" spans="1:9" s="341" customFormat="1" ht="13.8"/>
    <row r="87" spans="1:9" s="341" customFormat="1" ht="13.8">
      <c r="A87" s="1697" t="s">
        <v>135</v>
      </c>
      <c r="B87" s="1697"/>
      <c r="C87" s="1697"/>
      <c r="D87" s="1697"/>
      <c r="E87" s="1697"/>
      <c r="F87" s="1697"/>
      <c r="G87" s="1697"/>
      <c r="H87" s="1697"/>
      <c r="I87" s="1697"/>
    </row>
    <row r="88" spans="1:9" s="341" customFormat="1" ht="13.8">
      <c r="A88" s="1697"/>
      <c r="B88" s="1697"/>
      <c r="C88" s="1697"/>
      <c r="D88" s="1697"/>
      <c r="E88" s="1697"/>
      <c r="F88" s="1697"/>
      <c r="G88" s="1697"/>
      <c r="H88" s="1697"/>
      <c r="I88" s="1697"/>
    </row>
    <row r="89" spans="1:9" s="341" customFormat="1" ht="13.8">
      <c r="A89" s="1697"/>
      <c r="B89" s="1697"/>
      <c r="C89" s="1697"/>
      <c r="D89" s="1697"/>
      <c r="E89" s="1697"/>
      <c r="F89" s="1697"/>
      <c r="G89" s="1697"/>
      <c r="H89" s="1697"/>
      <c r="I89" s="1697"/>
    </row>
  </sheetData>
  <mergeCells count="88">
    <mergeCell ref="A8:C8"/>
    <mergeCell ref="D8:I8"/>
    <mergeCell ref="A5:I5"/>
    <mergeCell ref="A6:C6"/>
    <mergeCell ref="D6:I6"/>
    <mergeCell ref="A7:C7"/>
    <mergeCell ref="D7:I7"/>
    <mergeCell ref="A9:C9"/>
    <mergeCell ref="D9:I9"/>
    <mergeCell ref="A11:I11"/>
    <mergeCell ref="A12:I12"/>
    <mergeCell ref="A13:E13"/>
    <mergeCell ref="F13:I13"/>
    <mergeCell ref="B26:G26"/>
    <mergeCell ref="A14:E14"/>
    <mergeCell ref="F14:I14"/>
    <mergeCell ref="A15:E15"/>
    <mergeCell ref="F15:I15"/>
    <mergeCell ref="A16:E16"/>
    <mergeCell ref="F16:I16"/>
    <mergeCell ref="A80:E80"/>
    <mergeCell ref="A72:E72"/>
    <mergeCell ref="B73:E73"/>
    <mergeCell ref="B74:E74"/>
    <mergeCell ref="B75:E75"/>
    <mergeCell ref="B76:E76"/>
    <mergeCell ref="B77:E77"/>
    <mergeCell ref="B78:E78"/>
    <mergeCell ref="A79:E79"/>
    <mergeCell ref="A71:G71"/>
    <mergeCell ref="A62:B64"/>
    <mergeCell ref="C62:I62"/>
    <mergeCell ref="C63:I63"/>
    <mergeCell ref="C64:I64"/>
    <mergeCell ref="B70:G70"/>
    <mergeCell ref="A65:B66"/>
    <mergeCell ref="C65:I65"/>
    <mergeCell ref="C66:I66"/>
    <mergeCell ref="B69:G69"/>
    <mergeCell ref="A59:C59"/>
    <mergeCell ref="D59:I59"/>
    <mergeCell ref="A48:A57"/>
    <mergeCell ref="B48:I48"/>
    <mergeCell ref="B49:I49"/>
    <mergeCell ref="A58:C58"/>
    <mergeCell ref="B52:I52"/>
    <mergeCell ref="B53:I53"/>
    <mergeCell ref="B57:I57"/>
    <mergeCell ref="B54:I54"/>
    <mergeCell ref="B55:I55"/>
    <mergeCell ref="B56:I56"/>
    <mergeCell ref="A2:H2"/>
    <mergeCell ref="A45:C45"/>
    <mergeCell ref="D45:I45"/>
    <mergeCell ref="A46:C46"/>
    <mergeCell ref="D46:I46"/>
    <mergeCell ref="A35:G35"/>
    <mergeCell ref="A36:A44"/>
    <mergeCell ref="B36:I36"/>
    <mergeCell ref="B37:I37"/>
    <mergeCell ref="B38:I38"/>
    <mergeCell ref="B39:I39"/>
    <mergeCell ref="B40:I40"/>
    <mergeCell ref="B32:G32"/>
    <mergeCell ref="B29:G29"/>
    <mergeCell ref="A18:I18"/>
    <mergeCell ref="C19:I19"/>
    <mergeCell ref="A47:G47"/>
    <mergeCell ref="B41:I41"/>
    <mergeCell ref="B42:I42"/>
    <mergeCell ref="B43:I43"/>
    <mergeCell ref="B44:I44"/>
    <mergeCell ref="A84:I84"/>
    <mergeCell ref="A87:I89"/>
    <mergeCell ref="A19:B19"/>
    <mergeCell ref="A21:D21"/>
    <mergeCell ref="A22:A23"/>
    <mergeCell ref="B22:G23"/>
    <mergeCell ref="H22:I22"/>
    <mergeCell ref="A24:I24"/>
    <mergeCell ref="B25:G25"/>
    <mergeCell ref="A27:I27"/>
    <mergeCell ref="B28:G28"/>
    <mergeCell ref="A30:I30"/>
    <mergeCell ref="B31:G31"/>
    <mergeCell ref="D58:I58"/>
    <mergeCell ref="B50:I50"/>
    <mergeCell ref="B51:I51"/>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zoomScaleSheetLayoutView="142" workbookViewId="0"/>
  </sheetViews>
  <sheetFormatPr defaultColWidth="7.8984375" defaultRowHeight="13.8"/>
  <cols>
    <col min="1" max="1" width="8.19921875" style="339" customWidth="1"/>
    <col min="2" max="2" width="10.59765625" style="339" customWidth="1"/>
    <col min="3" max="3" width="5.19921875" style="339" customWidth="1"/>
    <col min="4" max="4" width="19.59765625" style="339" customWidth="1"/>
    <col min="5" max="5" width="8.19921875" style="339" customWidth="1"/>
    <col min="6" max="6" width="7.8984375" style="339"/>
    <col min="7" max="7" width="11.5" style="339" customWidth="1"/>
    <col min="8" max="8" width="8.69921875" style="339" customWidth="1"/>
    <col min="9" max="16384" width="7.8984375" style="339"/>
  </cols>
  <sheetData>
    <row r="1" spans="1:8" ht="10.199999999999999" customHeight="1"/>
    <row r="2" spans="1:8" s="340" customFormat="1">
      <c r="A2" s="1778" t="s">
        <v>192</v>
      </c>
      <c r="B2" s="1778"/>
      <c r="C2" s="1778"/>
      <c r="D2" s="1778"/>
      <c r="E2" s="1778"/>
      <c r="F2" s="1778"/>
      <c r="G2" s="1778"/>
      <c r="H2" s="1778"/>
    </row>
    <row r="3" spans="1:8" ht="10.199999999999999" customHeight="1"/>
    <row r="4" spans="1:8" ht="15" customHeight="1">
      <c r="A4" s="351" t="s">
        <v>191</v>
      </c>
    </row>
    <row r="5" spans="1:8" s="352" customFormat="1" ht="17.7" customHeight="1">
      <c r="A5" s="1779" t="s">
        <v>2073</v>
      </c>
      <c r="B5" s="1779"/>
      <c r="C5" s="1779"/>
      <c r="D5" s="1779"/>
      <c r="E5" s="1779"/>
      <c r="F5" s="1779"/>
      <c r="G5" s="1779"/>
      <c r="H5" s="1779"/>
    </row>
    <row r="6" spans="1:8" ht="17.7" customHeight="1">
      <c r="A6" s="1755" t="s">
        <v>10</v>
      </c>
      <c r="B6" s="1770"/>
      <c r="C6" s="1770"/>
      <c r="D6" s="1771">
        <v>6</v>
      </c>
      <c r="E6" s="1771"/>
      <c r="F6" s="1771"/>
      <c r="G6" s="1771"/>
      <c r="H6" s="1772"/>
    </row>
    <row r="7" spans="1:8">
      <c r="A7" s="1755" t="s">
        <v>9</v>
      </c>
      <c r="B7" s="1770"/>
      <c r="C7" s="1770"/>
      <c r="D7" s="1702" t="s">
        <v>2074</v>
      </c>
      <c r="E7" s="1702"/>
      <c r="F7" s="1702"/>
      <c r="G7" s="1702"/>
      <c r="H7" s="1780"/>
    </row>
    <row r="8" spans="1:8" ht="17.7" customHeight="1">
      <c r="A8" s="1755" t="s">
        <v>13</v>
      </c>
      <c r="B8" s="1770"/>
      <c r="C8" s="1770"/>
      <c r="D8" s="1699" t="s">
        <v>190</v>
      </c>
      <c r="E8" s="1699"/>
      <c r="F8" s="1699"/>
      <c r="G8" s="1699"/>
      <c r="H8" s="1700"/>
    </row>
    <row r="9" spans="1:8" ht="32.4" customHeight="1">
      <c r="A9" s="1755" t="s">
        <v>189</v>
      </c>
      <c r="B9" s="1770"/>
      <c r="C9" s="1770"/>
      <c r="D9" s="1702" t="s">
        <v>2075</v>
      </c>
      <c r="E9" s="1702"/>
      <c r="F9" s="1702"/>
      <c r="G9" s="1702"/>
      <c r="H9" s="1780"/>
    </row>
    <row r="10" spans="1:8" ht="10.199999999999999" customHeight="1">
      <c r="A10" s="353"/>
      <c r="B10" s="353"/>
      <c r="C10" s="353"/>
      <c r="D10" s="353"/>
      <c r="E10" s="353"/>
      <c r="F10" s="353"/>
      <c r="G10" s="353"/>
      <c r="H10" s="353"/>
    </row>
    <row r="11" spans="1:8" ht="15" customHeight="1">
      <c r="A11" s="1775" t="s">
        <v>188</v>
      </c>
      <c r="B11" s="1775"/>
      <c r="C11" s="1775"/>
      <c r="D11" s="1775"/>
      <c r="E11" s="1775"/>
      <c r="F11" s="1775"/>
      <c r="G11" s="1775"/>
      <c r="H11" s="1775"/>
    </row>
    <row r="12" spans="1:8" s="352" customFormat="1" ht="17.7" customHeight="1">
      <c r="A12" s="1777" t="s">
        <v>187</v>
      </c>
      <c r="B12" s="1777"/>
      <c r="C12" s="1777"/>
      <c r="D12" s="1777"/>
      <c r="E12" s="1777"/>
      <c r="F12" s="1777"/>
      <c r="G12" s="1777"/>
      <c r="H12" s="1777"/>
    </row>
    <row r="13" spans="1:8" ht="17.7" customHeight="1">
      <c r="A13" s="1755" t="s">
        <v>186</v>
      </c>
      <c r="B13" s="1770"/>
      <c r="C13" s="1770"/>
      <c r="D13" s="1770"/>
      <c r="E13" s="1771" t="s">
        <v>185</v>
      </c>
      <c r="F13" s="1771"/>
      <c r="G13" s="1771"/>
      <c r="H13" s="1772"/>
    </row>
    <row r="14" spans="1:8" ht="17.7" customHeight="1">
      <c r="A14" s="1755" t="s">
        <v>184</v>
      </c>
      <c r="B14" s="1770"/>
      <c r="C14" s="1770"/>
      <c r="D14" s="1770"/>
      <c r="E14" s="1771" t="s">
        <v>183</v>
      </c>
      <c r="F14" s="1771"/>
      <c r="G14" s="1771"/>
      <c r="H14" s="1772"/>
    </row>
    <row r="15" spans="1:8" ht="17.7" customHeight="1">
      <c r="A15" s="1755" t="s">
        <v>182</v>
      </c>
      <c r="B15" s="1770"/>
      <c r="C15" s="1770"/>
      <c r="D15" s="1770"/>
      <c r="E15" s="1773" t="s">
        <v>1901</v>
      </c>
      <c r="F15" s="1773"/>
      <c r="G15" s="1773"/>
      <c r="H15" s="1774"/>
    </row>
    <row r="16" spans="1:8" ht="17.7" customHeight="1">
      <c r="A16" s="1755" t="s">
        <v>181</v>
      </c>
      <c r="B16" s="1770"/>
      <c r="C16" s="1770"/>
      <c r="D16" s="1770"/>
      <c r="E16" s="1771" t="s">
        <v>180</v>
      </c>
      <c r="F16" s="1771"/>
      <c r="G16" s="1771"/>
      <c r="H16" s="1772"/>
    </row>
    <row r="17" spans="1:8" ht="10.199999999999999" customHeight="1">
      <c r="A17" s="353"/>
      <c r="B17" s="353"/>
      <c r="C17" s="353"/>
      <c r="D17" s="353"/>
      <c r="E17" s="353"/>
      <c r="F17" s="353"/>
      <c r="G17" s="353"/>
      <c r="H17" s="353"/>
    </row>
    <row r="18" spans="1:8" ht="15" customHeight="1">
      <c r="A18" s="1775" t="s">
        <v>179</v>
      </c>
      <c r="B18" s="1775"/>
      <c r="C18" s="1775"/>
      <c r="D18" s="1775"/>
      <c r="E18" s="1775"/>
      <c r="F18" s="1775"/>
      <c r="G18" s="1775"/>
      <c r="H18" s="1775"/>
    </row>
    <row r="19" spans="1:8" ht="31.2" customHeight="1">
      <c r="A19" s="1711" t="s">
        <v>178</v>
      </c>
      <c r="B19" s="1711"/>
      <c r="C19" s="1776" t="s">
        <v>355</v>
      </c>
      <c r="D19" s="1776"/>
      <c r="E19" s="1776"/>
      <c r="F19" s="1776"/>
      <c r="G19" s="1776"/>
      <c r="H19" s="1710"/>
    </row>
    <row r="20" spans="1:8" ht="10.199999999999999" customHeight="1">
      <c r="A20" s="353"/>
      <c r="B20" s="353"/>
      <c r="C20" s="353"/>
      <c r="D20" s="353"/>
      <c r="E20" s="353"/>
      <c r="F20" s="353"/>
      <c r="G20" s="353"/>
      <c r="H20" s="353"/>
    </row>
    <row r="21" spans="1:8" ht="15" customHeight="1">
      <c r="A21" s="1769" t="s">
        <v>176</v>
      </c>
      <c r="B21" s="1769"/>
      <c r="C21" s="1769"/>
      <c r="D21" s="1769"/>
      <c r="E21" s="353"/>
      <c r="F21" s="353"/>
      <c r="G21" s="353"/>
      <c r="H21" s="353"/>
    </row>
    <row r="22" spans="1:8">
      <c r="A22" s="1840" t="s">
        <v>175</v>
      </c>
      <c r="B22" s="1841" t="s">
        <v>174</v>
      </c>
      <c r="C22" s="1841"/>
      <c r="D22" s="1841"/>
      <c r="E22" s="1841"/>
      <c r="F22" s="1841"/>
      <c r="G22" s="1841" t="s">
        <v>173</v>
      </c>
      <c r="H22" s="1842"/>
    </row>
    <row r="23" spans="1:8" ht="33.75" customHeight="1">
      <c r="A23" s="1840"/>
      <c r="B23" s="1841"/>
      <c r="C23" s="1841"/>
      <c r="D23" s="1841"/>
      <c r="E23" s="1841"/>
      <c r="F23" s="1841"/>
      <c r="G23" s="551" t="s">
        <v>172</v>
      </c>
      <c r="H23" s="552" t="s">
        <v>171</v>
      </c>
    </row>
    <row r="24" spans="1:8" ht="17.7" customHeight="1">
      <c r="A24" s="1840" t="s">
        <v>167</v>
      </c>
      <c r="B24" s="1841"/>
      <c r="C24" s="1841"/>
      <c r="D24" s="1841"/>
      <c r="E24" s="1841"/>
      <c r="F24" s="1841"/>
      <c r="G24" s="1841"/>
      <c r="H24" s="1842"/>
    </row>
    <row r="25" spans="1:8" s="462" customFormat="1" ht="54.75" customHeight="1">
      <c r="A25" s="708" t="s">
        <v>2875</v>
      </c>
      <c r="B25" s="1767" t="s">
        <v>2243</v>
      </c>
      <c r="C25" s="1767"/>
      <c r="D25" s="1767"/>
      <c r="E25" s="1767"/>
      <c r="F25" s="1767"/>
      <c r="G25" s="549" t="s">
        <v>278</v>
      </c>
      <c r="H25" s="550" t="s">
        <v>162</v>
      </c>
    </row>
    <row r="26" spans="1:8" s="462" customFormat="1" ht="44.25" customHeight="1">
      <c r="A26" s="708" t="s">
        <v>2876</v>
      </c>
      <c r="B26" s="1720" t="s">
        <v>2244</v>
      </c>
      <c r="C26" s="1721"/>
      <c r="D26" s="1721"/>
      <c r="E26" s="1721"/>
      <c r="F26" s="1768"/>
      <c r="G26" s="549" t="s">
        <v>476</v>
      </c>
      <c r="H26" s="550" t="s">
        <v>164</v>
      </c>
    </row>
    <row r="27" spans="1:8" s="462" customFormat="1" ht="53.25" customHeight="1">
      <c r="A27" s="708" t="s">
        <v>2877</v>
      </c>
      <c r="B27" s="1767" t="s">
        <v>2245</v>
      </c>
      <c r="C27" s="1767"/>
      <c r="D27" s="1767"/>
      <c r="E27" s="1767"/>
      <c r="F27" s="1767"/>
      <c r="G27" s="549" t="s">
        <v>475</v>
      </c>
      <c r="H27" s="550" t="s">
        <v>162</v>
      </c>
    </row>
    <row r="28" spans="1:8" s="462" customFormat="1" ht="17.850000000000001" customHeight="1">
      <c r="A28" s="1764" t="s">
        <v>163</v>
      </c>
      <c r="B28" s="1765"/>
      <c r="C28" s="1765"/>
      <c r="D28" s="1765"/>
      <c r="E28" s="1765"/>
      <c r="F28" s="1765"/>
      <c r="G28" s="1765"/>
      <c r="H28" s="1766"/>
    </row>
    <row r="29" spans="1:8" s="462" customFormat="1" ht="54" customHeight="1">
      <c r="A29" s="708" t="s">
        <v>2878</v>
      </c>
      <c r="B29" s="1767" t="s">
        <v>2246</v>
      </c>
      <c r="C29" s="1767"/>
      <c r="D29" s="1767"/>
      <c r="E29" s="1767"/>
      <c r="F29" s="1767"/>
      <c r="G29" s="549" t="s">
        <v>226</v>
      </c>
      <c r="H29" s="550" t="s">
        <v>164</v>
      </c>
    </row>
    <row r="30" spans="1:8" s="462" customFormat="1" ht="41.4" customHeight="1">
      <c r="A30" s="708" t="s">
        <v>2879</v>
      </c>
      <c r="B30" s="1720" t="s">
        <v>2080</v>
      </c>
      <c r="C30" s="1721"/>
      <c r="D30" s="1721"/>
      <c r="E30" s="1721"/>
      <c r="F30" s="1768"/>
      <c r="G30" s="549" t="s">
        <v>265</v>
      </c>
      <c r="H30" s="550" t="s">
        <v>164</v>
      </c>
    </row>
    <row r="31" spans="1:8" s="462" customFormat="1" ht="24.9" customHeight="1">
      <c r="A31" s="708" t="s">
        <v>2880</v>
      </c>
      <c r="B31" s="1767" t="s">
        <v>2081</v>
      </c>
      <c r="C31" s="1767"/>
      <c r="D31" s="1767"/>
      <c r="E31" s="1767"/>
      <c r="F31" s="1767"/>
      <c r="G31" s="549" t="s">
        <v>223</v>
      </c>
      <c r="H31" s="550" t="s">
        <v>2082</v>
      </c>
    </row>
    <row r="32" spans="1:8" ht="10.199999999999999" customHeight="1">
      <c r="A32" s="353"/>
      <c r="B32" s="353"/>
      <c r="C32" s="353"/>
      <c r="D32" s="353"/>
      <c r="E32" s="353"/>
      <c r="F32" s="353"/>
      <c r="G32" s="353"/>
      <c r="H32" s="353"/>
    </row>
    <row r="33" spans="1:8" ht="15" customHeight="1">
      <c r="A33" s="709" t="s">
        <v>161</v>
      </c>
      <c r="B33" s="353"/>
      <c r="C33" s="353"/>
      <c r="D33" s="353"/>
      <c r="E33" s="353"/>
      <c r="F33" s="353"/>
      <c r="G33" s="353"/>
      <c r="H33" s="353"/>
    </row>
    <row r="34" spans="1:8" s="340" customFormat="1" ht="17.7" customHeight="1">
      <c r="A34" s="1763" t="s">
        <v>2073</v>
      </c>
      <c r="B34" s="1763"/>
      <c r="C34" s="1763"/>
      <c r="D34" s="1763"/>
      <c r="E34" s="1763"/>
      <c r="F34" s="1763"/>
      <c r="G34" s="710">
        <v>160</v>
      </c>
      <c r="H34" s="711" t="s">
        <v>140</v>
      </c>
    </row>
    <row r="35" spans="1:8" ht="17.25" customHeight="1">
      <c r="A35" s="1760" t="s">
        <v>158</v>
      </c>
      <c r="B35" s="1762" t="s">
        <v>2083</v>
      </c>
      <c r="C35" s="1754"/>
      <c r="D35" s="1754"/>
      <c r="E35" s="1754"/>
      <c r="F35" s="1754"/>
      <c r="G35" s="1754"/>
      <c r="H35" s="1754"/>
    </row>
    <row r="36" spans="1:8" ht="53.25" customHeight="1">
      <c r="A36" s="1761"/>
      <c r="B36" s="1710" t="s">
        <v>2084</v>
      </c>
      <c r="C36" s="1754"/>
      <c r="D36" s="1754"/>
      <c r="E36" s="1754"/>
      <c r="F36" s="1754"/>
      <c r="G36" s="1754"/>
      <c r="H36" s="1754"/>
    </row>
    <row r="37" spans="1:8" ht="37.5" customHeight="1">
      <c r="A37" s="1761"/>
      <c r="B37" s="1710" t="s">
        <v>2985</v>
      </c>
      <c r="C37" s="1754"/>
      <c r="D37" s="1754"/>
      <c r="E37" s="1754"/>
      <c r="F37" s="1754"/>
      <c r="G37" s="1754"/>
      <c r="H37" s="1754"/>
    </row>
    <row r="38" spans="1:8" ht="36.75" customHeight="1">
      <c r="A38" s="1761"/>
      <c r="B38" s="1710" t="s">
        <v>2085</v>
      </c>
      <c r="C38" s="1711"/>
      <c r="D38" s="1711"/>
      <c r="E38" s="1711"/>
      <c r="F38" s="1711"/>
      <c r="G38" s="1711"/>
      <c r="H38" s="1711"/>
    </row>
    <row r="39" spans="1:8" ht="51" customHeight="1">
      <c r="A39" s="1761"/>
      <c r="B39" s="1710" t="s">
        <v>2086</v>
      </c>
      <c r="C39" s="1711"/>
      <c r="D39" s="1711"/>
      <c r="E39" s="1711"/>
      <c r="F39" s="1711"/>
      <c r="G39" s="1711"/>
      <c r="H39" s="1711"/>
    </row>
    <row r="40" spans="1:8" ht="36" customHeight="1">
      <c r="A40" s="1761"/>
      <c r="B40" s="1710" t="s">
        <v>2986</v>
      </c>
      <c r="C40" s="1711"/>
      <c r="D40" s="1711"/>
      <c r="E40" s="1711"/>
      <c r="F40" s="1711"/>
      <c r="G40" s="1711"/>
      <c r="H40" s="1711"/>
    </row>
    <row r="41" spans="1:8" ht="22.2" customHeight="1">
      <c r="A41" s="1750" t="s">
        <v>157</v>
      </c>
      <c r="B41" s="1751"/>
      <c r="C41" s="1751"/>
      <c r="D41" s="1537" t="s">
        <v>2881</v>
      </c>
      <c r="E41" s="1537"/>
      <c r="F41" s="1537"/>
      <c r="G41" s="1537"/>
      <c r="H41" s="1538"/>
    </row>
    <row r="42" spans="1:8" ht="34.950000000000003" customHeight="1">
      <c r="A42" s="1752" t="s">
        <v>156</v>
      </c>
      <c r="B42" s="1753"/>
      <c r="C42" s="1753"/>
      <c r="D42" s="1710" t="s">
        <v>2087</v>
      </c>
      <c r="E42" s="1711"/>
      <c r="F42" s="1711"/>
      <c r="G42" s="1711"/>
      <c r="H42" s="1711"/>
    </row>
    <row r="43" spans="1:8" ht="10.199999999999999" customHeight="1">
      <c r="A43" s="353"/>
      <c r="B43" s="353"/>
      <c r="C43" s="353"/>
      <c r="D43" s="353"/>
      <c r="E43" s="353"/>
      <c r="F43" s="353"/>
      <c r="G43" s="353"/>
      <c r="H43" s="353"/>
    </row>
    <row r="44" spans="1:8" ht="15" customHeight="1">
      <c r="A44" s="709" t="s">
        <v>155</v>
      </c>
      <c r="B44" s="353"/>
      <c r="C44" s="353"/>
      <c r="D44" s="353"/>
      <c r="E44" s="353"/>
      <c r="F44" s="353"/>
      <c r="G44" s="353"/>
      <c r="H44" s="353"/>
    </row>
    <row r="45" spans="1:8" ht="30" customHeight="1">
      <c r="A45" s="1754" t="s">
        <v>153</v>
      </c>
      <c r="B45" s="1755"/>
      <c r="C45" s="1756" t="s">
        <v>2088</v>
      </c>
      <c r="D45" s="1756"/>
      <c r="E45" s="1756"/>
      <c r="F45" s="1756"/>
      <c r="G45" s="1756"/>
      <c r="H45" s="1757"/>
    </row>
    <row r="46" spans="1:8" ht="10.199999999999999" customHeight="1">
      <c r="A46" s="353"/>
      <c r="B46" s="353"/>
      <c r="C46" s="353"/>
      <c r="D46" s="353"/>
      <c r="E46" s="353"/>
      <c r="F46" s="353"/>
      <c r="G46" s="353"/>
      <c r="H46" s="353"/>
    </row>
    <row r="47" spans="1:8" s="462" customFormat="1" ht="15" customHeight="1">
      <c r="A47" s="712" t="s">
        <v>152</v>
      </c>
      <c r="B47" s="712"/>
      <c r="C47" s="712"/>
      <c r="D47" s="712"/>
      <c r="E47" s="712"/>
      <c r="F47" s="712"/>
      <c r="G47" s="463"/>
      <c r="H47" s="463"/>
    </row>
    <row r="48" spans="1:8" s="462" customFormat="1" ht="16.2">
      <c r="A48" s="1758" t="s">
        <v>151</v>
      </c>
      <c r="B48" s="1758"/>
      <c r="C48" s="1758"/>
      <c r="D48" s="1758"/>
      <c r="E48" s="1758"/>
      <c r="F48" s="1758"/>
      <c r="G48" s="471">
        <v>4</v>
      </c>
      <c r="H48" s="472" t="s">
        <v>1876</v>
      </c>
    </row>
    <row r="49" spans="1:10" s="462" customFormat="1" ht="16.2">
      <c r="A49" s="1758" t="s">
        <v>150</v>
      </c>
      <c r="B49" s="1758"/>
      <c r="C49" s="1758"/>
      <c r="D49" s="1758"/>
      <c r="E49" s="1758"/>
      <c r="F49" s="1758"/>
      <c r="G49" s="471">
        <v>2</v>
      </c>
      <c r="H49" s="472" t="s">
        <v>1876</v>
      </c>
    </row>
    <row r="50" spans="1:10" s="462" customFormat="1">
      <c r="A50" s="548"/>
      <c r="B50" s="548"/>
      <c r="C50" s="548"/>
      <c r="D50" s="548"/>
      <c r="E50" s="548"/>
      <c r="F50" s="548"/>
      <c r="G50" s="473"/>
      <c r="H50" s="472"/>
    </row>
    <row r="51" spans="1:10" s="462" customFormat="1">
      <c r="A51" s="1759" t="s">
        <v>149</v>
      </c>
      <c r="B51" s="1759"/>
      <c r="C51" s="1759"/>
      <c r="D51" s="1759"/>
      <c r="E51" s="1759"/>
      <c r="F51" s="1759"/>
      <c r="G51" s="474"/>
      <c r="H51" s="473"/>
    </row>
    <row r="52" spans="1:10" s="462" customFormat="1" ht="17.850000000000001" customHeight="1">
      <c r="A52" s="1721" t="s">
        <v>148</v>
      </c>
      <c r="B52" s="1721"/>
      <c r="C52" s="1721"/>
      <c r="D52" s="1721"/>
      <c r="E52" s="475">
        <v>152</v>
      </c>
      <c r="F52" s="475" t="s">
        <v>140</v>
      </c>
      <c r="G52" s="476">
        <f>E52/30</f>
        <v>5.0666666666666664</v>
      </c>
      <c r="H52" s="472" t="s">
        <v>1876</v>
      </c>
    </row>
    <row r="53" spans="1:10" s="462" customFormat="1" ht="17.850000000000001" customHeight="1">
      <c r="A53" s="713" t="s">
        <v>12</v>
      </c>
      <c r="B53" s="1749" t="s">
        <v>14</v>
      </c>
      <c r="C53" s="1749"/>
      <c r="D53" s="1749"/>
      <c r="E53" s="475">
        <v>0</v>
      </c>
      <c r="F53" s="475" t="s">
        <v>140</v>
      </c>
      <c r="G53" s="714"/>
      <c r="H53" s="715"/>
    </row>
    <row r="54" spans="1:10" s="462" customFormat="1" ht="17.850000000000001" customHeight="1">
      <c r="A54" s="463"/>
      <c r="B54" s="1749" t="s">
        <v>147</v>
      </c>
      <c r="C54" s="1749"/>
      <c r="D54" s="1749"/>
      <c r="E54" s="475">
        <v>0</v>
      </c>
      <c r="F54" s="475" t="s">
        <v>140</v>
      </c>
      <c r="G54" s="716"/>
      <c r="H54" s="717"/>
    </row>
    <row r="55" spans="1:10" s="462" customFormat="1" ht="17.850000000000001" customHeight="1">
      <c r="A55" s="463"/>
      <c r="B55" s="1749" t="s">
        <v>146</v>
      </c>
      <c r="C55" s="1749"/>
      <c r="D55" s="1749"/>
      <c r="E55" s="475">
        <v>0</v>
      </c>
      <c r="F55" s="475" t="s">
        <v>140</v>
      </c>
      <c r="G55" s="716"/>
      <c r="H55" s="717"/>
      <c r="I55" s="477"/>
      <c r="J55" s="477"/>
    </row>
    <row r="56" spans="1:10" s="462" customFormat="1" ht="17.850000000000001" customHeight="1">
      <c r="A56" s="463"/>
      <c r="B56" s="1749" t="s">
        <v>145</v>
      </c>
      <c r="C56" s="1749"/>
      <c r="D56" s="1749"/>
      <c r="E56" s="475">
        <v>0</v>
      </c>
      <c r="F56" s="475" t="s">
        <v>140</v>
      </c>
      <c r="G56" s="716"/>
      <c r="H56" s="717"/>
    </row>
    <row r="57" spans="1:10" s="462" customFormat="1" ht="17.850000000000001" customHeight="1">
      <c r="A57" s="463"/>
      <c r="B57" s="1749" t="s">
        <v>144</v>
      </c>
      <c r="C57" s="1749"/>
      <c r="D57" s="1749"/>
      <c r="E57" s="475">
        <v>150</v>
      </c>
      <c r="F57" s="475" t="s">
        <v>140</v>
      </c>
      <c r="G57" s="716"/>
      <c r="H57" s="717"/>
    </row>
    <row r="58" spans="1:10" s="462" customFormat="1" ht="17.850000000000001" customHeight="1">
      <c r="A58" s="463"/>
      <c r="B58" s="1749" t="s">
        <v>143</v>
      </c>
      <c r="C58" s="1749"/>
      <c r="D58" s="1749"/>
      <c r="E58" s="475">
        <v>2</v>
      </c>
      <c r="F58" s="475" t="s">
        <v>140</v>
      </c>
      <c r="G58" s="714"/>
      <c r="H58" s="715"/>
    </row>
    <row r="59" spans="1:10" s="462" customFormat="1" ht="31.35" customHeight="1">
      <c r="A59" s="1721" t="s">
        <v>142</v>
      </c>
      <c r="B59" s="1721"/>
      <c r="C59" s="1721"/>
      <c r="D59" s="1721"/>
      <c r="E59" s="475">
        <v>0</v>
      </c>
      <c r="F59" s="475" t="s">
        <v>140</v>
      </c>
      <c r="G59" s="476">
        <v>0</v>
      </c>
      <c r="H59" s="472" t="s">
        <v>1876</v>
      </c>
    </row>
    <row r="60" spans="1:10" s="462" customFormat="1" ht="17.850000000000001" customHeight="1">
      <c r="A60" s="1749" t="s">
        <v>141</v>
      </c>
      <c r="B60" s="1749"/>
      <c r="C60" s="1749"/>
      <c r="D60" s="1749"/>
      <c r="E60" s="475">
        <v>10</v>
      </c>
      <c r="F60" s="475" t="s">
        <v>140</v>
      </c>
      <c r="G60" s="476">
        <f>D6-G52-G59</f>
        <v>0.93333333333333357</v>
      </c>
      <c r="H60" s="472" t="s">
        <v>1876</v>
      </c>
    </row>
    <row r="61" spans="1:10" ht="10.199999999999999" customHeight="1"/>
    <row r="62" spans="1:10">
      <c r="A62" s="339" t="s">
        <v>138</v>
      </c>
    </row>
    <row r="63" spans="1:10" ht="16.2">
      <c r="A63" s="1664" t="s">
        <v>2044</v>
      </c>
      <c r="B63" s="1664"/>
      <c r="C63" s="1664"/>
      <c r="D63" s="1664"/>
      <c r="E63" s="1664"/>
      <c r="F63" s="1664"/>
      <c r="G63" s="1664"/>
      <c r="H63" s="1664"/>
    </row>
    <row r="64" spans="1:10">
      <c r="A64" s="339" t="s">
        <v>136</v>
      </c>
    </row>
    <row r="65" spans="1:8">
      <c r="A65" s="1665" t="s">
        <v>135</v>
      </c>
      <c r="B65" s="1665"/>
      <c r="C65" s="1665"/>
      <c r="D65" s="1665"/>
      <c r="E65" s="1665"/>
      <c r="F65" s="1665"/>
      <c r="G65" s="1665"/>
      <c r="H65" s="1665"/>
    </row>
    <row r="66" spans="1:8">
      <c r="A66" s="1665"/>
      <c r="B66" s="1665"/>
      <c r="C66" s="1665"/>
      <c r="D66" s="1665"/>
      <c r="E66" s="1665"/>
      <c r="F66" s="1665"/>
      <c r="G66" s="1665"/>
      <c r="H66" s="1665"/>
    </row>
    <row r="67" spans="1:8">
      <c r="A67" s="1665"/>
      <c r="B67" s="1665"/>
      <c r="C67" s="1665"/>
      <c r="D67" s="1665"/>
      <c r="E67" s="1665"/>
      <c r="F67" s="1665"/>
      <c r="G67" s="1665"/>
      <c r="H67" s="1665"/>
    </row>
  </sheetData>
  <mergeCells count="63">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F34"/>
    <mergeCell ref="A22:A23"/>
    <mergeCell ref="B22:F23"/>
    <mergeCell ref="G22:H22"/>
    <mergeCell ref="A24:H24"/>
    <mergeCell ref="B25:F25"/>
    <mergeCell ref="B26:F26"/>
    <mergeCell ref="B27:F27"/>
    <mergeCell ref="A28:H28"/>
    <mergeCell ref="B29:F29"/>
    <mergeCell ref="B30:F30"/>
    <mergeCell ref="B31:F31"/>
    <mergeCell ref="A35:A40"/>
    <mergeCell ref="B35:H35"/>
    <mergeCell ref="B36:H36"/>
    <mergeCell ref="B37:H37"/>
    <mergeCell ref="B38:H38"/>
    <mergeCell ref="B39:H39"/>
    <mergeCell ref="B40:H40"/>
    <mergeCell ref="B54:D54"/>
    <mergeCell ref="A41:C41"/>
    <mergeCell ref="D41:H41"/>
    <mergeCell ref="A42:C42"/>
    <mergeCell ref="D42:H42"/>
    <mergeCell ref="A45:B45"/>
    <mergeCell ref="C45:H45"/>
    <mergeCell ref="A48:F48"/>
    <mergeCell ref="A49:F49"/>
    <mergeCell ref="A51:F51"/>
    <mergeCell ref="A52:D52"/>
    <mergeCell ref="B53:D53"/>
    <mergeCell ref="A63:H63"/>
    <mergeCell ref="A65:H67"/>
    <mergeCell ref="B55:D55"/>
    <mergeCell ref="B56:D56"/>
    <mergeCell ref="B57:D57"/>
    <mergeCell ref="B58:D58"/>
    <mergeCell ref="A59:D59"/>
    <mergeCell ref="A60:D60"/>
  </mergeCells>
  <pageMargins left="0.7" right="0.7" top="0.75" bottom="0.75" header="0.3" footer="0.3"/>
  <pageSetup paperSize="9" orientation="portrait" r:id="rId1"/>
  <rowBreaks count="1" manualBreakCount="1">
    <brk id="32"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zoomScaleSheetLayoutView="118" workbookViewId="0"/>
  </sheetViews>
  <sheetFormatPr defaultColWidth="7.8984375" defaultRowHeight="13.8"/>
  <cols>
    <col min="1" max="1" width="8.19921875" style="341" customWidth="1"/>
    <col min="2" max="2" width="9.69921875" style="341" customWidth="1"/>
    <col min="3" max="3" width="4.5" style="341" customWidth="1"/>
    <col min="4" max="4" width="19.59765625" style="341" customWidth="1"/>
    <col min="5" max="5" width="8.19921875" style="341" customWidth="1"/>
    <col min="6" max="6" width="11.59765625" style="341" customWidth="1"/>
    <col min="7" max="7" width="10.5" style="341" customWidth="1"/>
    <col min="8" max="8" width="7.3984375" style="341" customWidth="1"/>
    <col min="9" max="16384" width="7.8984375" style="341"/>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2247</v>
      </c>
      <c r="B5" s="1546"/>
      <c r="C5" s="1546"/>
      <c r="D5" s="1546"/>
      <c r="E5" s="1546"/>
      <c r="F5" s="1546"/>
      <c r="G5" s="1546"/>
      <c r="H5" s="1546"/>
    </row>
    <row r="6" spans="1:8" s="456" customFormat="1" ht="17.399999999999999" customHeight="1">
      <c r="A6" s="1540" t="s">
        <v>10</v>
      </c>
      <c r="B6" s="1559"/>
      <c r="C6" s="1559"/>
      <c r="D6" s="1559">
        <v>3</v>
      </c>
      <c r="E6" s="1559"/>
      <c r="F6" s="1559"/>
      <c r="G6" s="1559"/>
      <c r="H6" s="1563"/>
    </row>
    <row r="7" spans="1:8" s="456" customFormat="1" ht="17.399999999999999" customHeight="1">
      <c r="A7" s="1540" t="s">
        <v>9</v>
      </c>
      <c r="B7" s="1559"/>
      <c r="C7" s="1559"/>
      <c r="D7" s="1566" t="s">
        <v>1620</v>
      </c>
      <c r="E7" s="1566"/>
      <c r="F7" s="1566"/>
      <c r="G7" s="1566"/>
      <c r="H7" s="1567"/>
    </row>
    <row r="8" spans="1:8" s="456" customFormat="1" ht="17.399999999999999" customHeight="1">
      <c r="A8" s="1540" t="s">
        <v>13</v>
      </c>
      <c r="B8" s="1559"/>
      <c r="C8" s="1559"/>
      <c r="D8" s="1537" t="s">
        <v>190</v>
      </c>
      <c r="E8" s="1537"/>
      <c r="F8" s="1537"/>
      <c r="G8" s="1537"/>
      <c r="H8" s="1538"/>
    </row>
    <row r="9" spans="1:8" s="456" customFormat="1" ht="31.5" customHeight="1">
      <c r="A9" s="1540" t="s">
        <v>189</v>
      </c>
      <c r="B9" s="1559"/>
      <c r="C9" s="1559"/>
      <c r="D9" s="1566" t="s">
        <v>2248</v>
      </c>
      <c r="E9" s="1566"/>
      <c r="F9" s="1566"/>
      <c r="G9" s="1566"/>
      <c r="H9" s="1567"/>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2868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2249</v>
      </c>
      <c r="F15" s="1561"/>
      <c r="G15" s="1561"/>
      <c r="H15" s="1562"/>
    </row>
    <row r="16" spans="1:8" s="456" customFormat="1" ht="17.850000000000001" customHeight="1">
      <c r="A16" s="1540" t="s">
        <v>181</v>
      </c>
      <c r="B16" s="1559"/>
      <c r="C16" s="1559"/>
      <c r="D16" s="1559"/>
      <c r="E16" s="1559" t="s">
        <v>180</v>
      </c>
      <c r="F16" s="1559"/>
      <c r="G16" s="1559"/>
      <c r="H16" s="1563"/>
    </row>
    <row r="17" spans="1:9" s="456" customFormat="1" ht="10.35" customHeight="1">
      <c r="A17" s="459"/>
      <c r="B17" s="459"/>
      <c r="C17" s="459"/>
      <c r="D17" s="459"/>
      <c r="E17" s="459"/>
      <c r="F17" s="459"/>
      <c r="G17" s="459"/>
      <c r="H17" s="459"/>
    </row>
    <row r="18" spans="1:9" s="456" customFormat="1" ht="15" customHeight="1">
      <c r="A18" s="1560" t="s">
        <v>179</v>
      </c>
      <c r="B18" s="1560"/>
      <c r="C18" s="1560"/>
      <c r="D18" s="1560"/>
      <c r="E18" s="1560"/>
      <c r="F18" s="1560"/>
      <c r="G18" s="1560"/>
      <c r="H18" s="1560"/>
    </row>
    <row r="19" spans="1:9" s="456" customFormat="1" ht="31.35" customHeight="1">
      <c r="A19" s="1542" t="s">
        <v>178</v>
      </c>
      <c r="B19" s="1542"/>
      <c r="C19" s="1543" t="s">
        <v>1907</v>
      </c>
      <c r="D19" s="1543"/>
      <c r="E19" s="1543"/>
      <c r="F19" s="1543"/>
      <c r="G19" s="1543"/>
      <c r="H19" s="1541"/>
    </row>
    <row r="20" spans="1:9" s="456" customFormat="1" ht="10.35" customHeight="1">
      <c r="A20" s="459"/>
      <c r="B20" s="459"/>
      <c r="C20" s="459"/>
      <c r="D20" s="459"/>
      <c r="E20" s="459"/>
      <c r="F20" s="459"/>
      <c r="G20" s="459"/>
      <c r="H20" s="459"/>
    </row>
    <row r="21" spans="1:9" s="456" customFormat="1" ht="15" customHeight="1">
      <c r="A21" s="1564" t="s">
        <v>176</v>
      </c>
      <c r="B21" s="1564"/>
      <c r="C21" s="1564"/>
      <c r="D21" s="1564"/>
      <c r="E21" s="459"/>
      <c r="F21" s="459"/>
      <c r="G21" s="459"/>
      <c r="H21" s="459"/>
    </row>
    <row r="22" spans="1:9" s="456" customFormat="1">
      <c r="A22" s="1556" t="s">
        <v>175</v>
      </c>
      <c r="B22" s="1557" t="s">
        <v>174</v>
      </c>
      <c r="C22" s="1557"/>
      <c r="D22" s="1557"/>
      <c r="E22" s="1557"/>
      <c r="F22" s="1557"/>
      <c r="G22" s="1557" t="s">
        <v>173</v>
      </c>
      <c r="H22" s="1558"/>
    </row>
    <row r="23" spans="1:9" s="456" customFormat="1" ht="50.25" customHeight="1">
      <c r="A23" s="1556"/>
      <c r="B23" s="1557"/>
      <c r="C23" s="1557"/>
      <c r="D23" s="1557"/>
      <c r="E23" s="1557"/>
      <c r="F23" s="1557"/>
      <c r="G23" s="542" t="s">
        <v>172</v>
      </c>
      <c r="H23" s="543" t="s">
        <v>171</v>
      </c>
    </row>
    <row r="24" spans="1:9" s="456" customFormat="1" ht="17.850000000000001" customHeight="1">
      <c r="A24" s="1556" t="s">
        <v>170</v>
      </c>
      <c r="B24" s="1557"/>
      <c r="C24" s="1557"/>
      <c r="D24" s="1557"/>
      <c r="E24" s="1557"/>
      <c r="F24" s="1557"/>
      <c r="G24" s="1557"/>
      <c r="H24" s="1558"/>
    </row>
    <row r="25" spans="1:9" s="456" customFormat="1" ht="54" customHeight="1">
      <c r="A25" s="654" t="s">
        <v>2869</v>
      </c>
      <c r="B25" s="1541" t="s">
        <v>1017</v>
      </c>
      <c r="C25" s="1542"/>
      <c r="D25" s="1542"/>
      <c r="E25" s="1542"/>
      <c r="F25" s="1552"/>
      <c r="G25" s="542" t="s">
        <v>241</v>
      </c>
      <c r="H25" s="458" t="s">
        <v>164</v>
      </c>
    </row>
    <row r="26" spans="1:9" s="456" customFormat="1" ht="52.5" customHeight="1">
      <c r="A26" s="654" t="s">
        <v>2870</v>
      </c>
      <c r="B26" s="928" t="s">
        <v>2250</v>
      </c>
      <c r="C26" s="892"/>
      <c r="D26" s="892"/>
      <c r="E26" s="892"/>
      <c r="F26" s="1108"/>
      <c r="G26" s="542" t="s">
        <v>168</v>
      </c>
      <c r="H26" s="458" t="s">
        <v>162</v>
      </c>
      <c r="I26" s="423"/>
    </row>
    <row r="27" spans="1:9" s="456" customFormat="1" ht="17.850000000000001" customHeight="1">
      <c r="A27" s="1556" t="s">
        <v>167</v>
      </c>
      <c r="B27" s="1557"/>
      <c r="C27" s="1557"/>
      <c r="D27" s="1557"/>
      <c r="E27" s="1557"/>
      <c r="F27" s="1557"/>
      <c r="G27" s="1557"/>
      <c r="H27" s="1558"/>
    </row>
    <row r="28" spans="1:9" s="456" customFormat="1" ht="42" customHeight="1">
      <c r="A28" s="654" t="s">
        <v>2871</v>
      </c>
      <c r="B28" s="1541" t="s">
        <v>2251</v>
      </c>
      <c r="C28" s="1542"/>
      <c r="D28" s="1542"/>
      <c r="E28" s="1542"/>
      <c r="F28" s="1552"/>
      <c r="G28" s="654" t="s">
        <v>166</v>
      </c>
      <c r="H28" s="458" t="s">
        <v>164</v>
      </c>
    </row>
    <row r="29" spans="1:9" s="456" customFormat="1" ht="51" customHeight="1">
      <c r="A29" s="654" t="s">
        <v>2872</v>
      </c>
      <c r="B29" s="928" t="s">
        <v>2252</v>
      </c>
      <c r="C29" s="892"/>
      <c r="D29" s="892"/>
      <c r="E29" s="892"/>
      <c r="F29" s="1108"/>
      <c r="G29" s="654" t="s">
        <v>165</v>
      </c>
      <c r="H29" s="458" t="s">
        <v>164</v>
      </c>
    </row>
    <row r="30" spans="1:9" s="456" customFormat="1" ht="48.9" customHeight="1">
      <c r="A30" s="654" t="s">
        <v>2873</v>
      </c>
      <c r="B30" s="928" t="s">
        <v>2253</v>
      </c>
      <c r="C30" s="892"/>
      <c r="D30" s="892"/>
      <c r="E30" s="892"/>
      <c r="F30" s="1108"/>
      <c r="G30" s="654" t="s">
        <v>1051</v>
      </c>
      <c r="H30" s="458" t="s">
        <v>164</v>
      </c>
    </row>
    <row r="31" spans="1:9" s="456" customFormat="1" ht="17.850000000000001" customHeight="1">
      <c r="A31" s="1556" t="s">
        <v>163</v>
      </c>
      <c r="B31" s="1557"/>
      <c r="C31" s="1557"/>
      <c r="D31" s="1557"/>
      <c r="E31" s="1557"/>
      <c r="F31" s="1557"/>
      <c r="G31" s="1557"/>
      <c r="H31" s="1558"/>
    </row>
    <row r="32" spans="1:9" s="456" customFormat="1" ht="42.6" customHeight="1">
      <c r="A32" s="654" t="s">
        <v>2874</v>
      </c>
      <c r="B32" s="928" t="s">
        <v>2254</v>
      </c>
      <c r="C32" s="892"/>
      <c r="D32" s="892"/>
      <c r="E32" s="892"/>
      <c r="F32" s="1108"/>
      <c r="G32" s="602" t="s">
        <v>226</v>
      </c>
      <c r="H32" s="458" t="s">
        <v>164</v>
      </c>
    </row>
    <row r="33" spans="1:8" ht="15" customHeight="1">
      <c r="A33" s="344" t="s">
        <v>161</v>
      </c>
      <c r="B33" s="343"/>
      <c r="C33" s="343"/>
      <c r="D33" s="343"/>
      <c r="E33" s="343"/>
      <c r="F33" s="343"/>
      <c r="G33" s="343"/>
      <c r="H33" s="343"/>
    </row>
    <row r="34" spans="1:8" s="342" customFormat="1" ht="17.7" customHeight="1">
      <c r="A34" s="1714" t="s">
        <v>1910</v>
      </c>
      <c r="B34" s="1714"/>
      <c r="C34" s="1714"/>
      <c r="D34" s="1714"/>
      <c r="E34" s="1714"/>
      <c r="F34" s="1714"/>
      <c r="G34" s="658">
        <v>30</v>
      </c>
      <c r="H34" s="678" t="s">
        <v>140</v>
      </c>
    </row>
    <row r="35" spans="1:8" ht="19.95" customHeight="1">
      <c r="A35" s="1715" t="s">
        <v>158</v>
      </c>
      <c r="B35" s="1703" t="s">
        <v>2255</v>
      </c>
      <c r="C35" s="1694"/>
      <c r="D35" s="1694"/>
      <c r="E35" s="1694"/>
      <c r="F35" s="1694"/>
      <c r="G35" s="1694"/>
      <c r="H35" s="1694"/>
    </row>
    <row r="36" spans="1:8" ht="19.95" customHeight="1">
      <c r="A36" s="1716"/>
      <c r="B36" s="1703" t="s">
        <v>2256</v>
      </c>
      <c r="C36" s="1694"/>
      <c r="D36" s="1694"/>
      <c r="E36" s="1694"/>
      <c r="F36" s="1694"/>
      <c r="G36" s="1694"/>
      <c r="H36" s="1694"/>
    </row>
    <row r="37" spans="1:8" ht="19.95" customHeight="1">
      <c r="A37" s="1716"/>
      <c r="B37" s="1719" t="s">
        <v>2257</v>
      </c>
      <c r="C37" s="1719"/>
      <c r="D37" s="1719"/>
      <c r="E37" s="1719"/>
      <c r="F37" s="1719"/>
      <c r="G37" s="1719"/>
      <c r="H37" s="1703"/>
    </row>
    <row r="38" spans="1:8" ht="19.95" customHeight="1">
      <c r="A38" s="1716"/>
      <c r="B38" s="1719" t="s">
        <v>2258</v>
      </c>
      <c r="C38" s="1719"/>
      <c r="D38" s="1719"/>
      <c r="E38" s="1719"/>
      <c r="F38" s="1719"/>
      <c r="G38" s="1719"/>
      <c r="H38" s="1703"/>
    </row>
    <row r="39" spans="1:8" ht="22.2" customHeight="1">
      <c r="A39" s="1698" t="s">
        <v>157</v>
      </c>
      <c r="B39" s="1699"/>
      <c r="C39" s="1699"/>
      <c r="D39" s="1699" t="s">
        <v>2259</v>
      </c>
      <c r="E39" s="1699"/>
      <c r="F39" s="1699"/>
      <c r="G39" s="1699"/>
      <c r="H39" s="1700"/>
    </row>
    <row r="40" spans="1:8" ht="115.5" customHeight="1">
      <c r="A40" s="1701" t="s">
        <v>156</v>
      </c>
      <c r="B40" s="1702"/>
      <c r="C40" s="1702"/>
      <c r="D40" s="1703" t="s">
        <v>2987</v>
      </c>
      <c r="E40" s="1694"/>
      <c r="F40" s="1694"/>
      <c r="G40" s="1694"/>
      <c r="H40" s="1694"/>
    </row>
    <row r="41" spans="1:8" ht="10.199999999999999" customHeight="1">
      <c r="A41" s="343"/>
      <c r="B41" s="343"/>
      <c r="C41" s="343"/>
      <c r="D41" s="343"/>
      <c r="E41" s="343"/>
      <c r="F41" s="343"/>
      <c r="G41" s="343"/>
      <c r="H41" s="343"/>
    </row>
    <row r="42" spans="1:8" ht="15" customHeight="1">
      <c r="A42" s="344" t="s">
        <v>155</v>
      </c>
      <c r="B42" s="343"/>
      <c r="C42" s="343"/>
      <c r="D42" s="343"/>
      <c r="E42" s="343"/>
      <c r="F42" s="343"/>
      <c r="G42" s="343"/>
      <c r="H42" s="343"/>
    </row>
    <row r="43" spans="1:8" ht="27" customHeight="1">
      <c r="A43" s="1843" t="s">
        <v>154</v>
      </c>
      <c r="B43" s="1844"/>
      <c r="C43" s="1703" t="s">
        <v>2261</v>
      </c>
      <c r="D43" s="1694"/>
      <c r="E43" s="1694"/>
      <c r="F43" s="1694"/>
      <c r="G43" s="1694"/>
      <c r="H43" s="1694"/>
    </row>
    <row r="44" spans="1:8" ht="33" customHeight="1">
      <c r="A44" s="1779"/>
      <c r="B44" s="1845"/>
      <c r="C44" s="1703" t="s">
        <v>2262</v>
      </c>
      <c r="D44" s="1694"/>
      <c r="E44" s="1694"/>
      <c r="F44" s="1694"/>
      <c r="G44" s="1694"/>
      <c r="H44" s="1694"/>
    </row>
    <row r="45" spans="1:8" ht="21" customHeight="1">
      <c r="A45" s="1843" t="s">
        <v>153</v>
      </c>
      <c r="B45" s="1844"/>
      <c r="C45" s="1703" t="s">
        <v>2263</v>
      </c>
      <c r="D45" s="1694"/>
      <c r="E45" s="1694"/>
      <c r="F45" s="1694"/>
      <c r="G45" s="1694"/>
      <c r="H45" s="1694"/>
    </row>
    <row r="46" spans="1:8" ht="21.75" customHeight="1">
      <c r="A46" s="1779"/>
      <c r="B46" s="1845"/>
      <c r="C46" s="1671" t="s">
        <v>2264</v>
      </c>
      <c r="D46" s="1686"/>
      <c r="E46" s="1686"/>
      <c r="F46" s="1686"/>
      <c r="G46" s="1686"/>
      <c r="H46" s="1686"/>
    </row>
    <row r="47" spans="1:8" ht="10.199999999999999" customHeight="1">
      <c r="A47" s="343"/>
      <c r="B47" s="343"/>
      <c r="C47" s="343"/>
      <c r="D47" s="343"/>
      <c r="E47" s="343"/>
      <c r="F47" s="343"/>
      <c r="G47" s="343"/>
      <c r="H47" s="343"/>
    </row>
    <row r="48" spans="1:8" ht="15" customHeight="1">
      <c r="A48" s="344" t="s">
        <v>152</v>
      </c>
      <c r="B48" s="344"/>
      <c r="C48" s="344"/>
      <c r="D48" s="344"/>
      <c r="E48" s="344"/>
      <c r="F48" s="344"/>
      <c r="G48" s="343"/>
      <c r="H48" s="343"/>
    </row>
    <row r="49" spans="1:8" ht="16.2">
      <c r="A49" s="1695" t="s">
        <v>151</v>
      </c>
      <c r="B49" s="1695"/>
      <c r="C49" s="1695"/>
      <c r="D49" s="1695"/>
      <c r="E49" s="1695"/>
      <c r="F49" s="1695"/>
      <c r="G49" s="679">
        <v>2.2000000000000002</v>
      </c>
      <c r="H49" s="680" t="s">
        <v>139</v>
      </c>
    </row>
    <row r="50" spans="1:8" ht="16.2">
      <c r="A50" s="1695" t="s">
        <v>150</v>
      </c>
      <c r="B50" s="1695"/>
      <c r="C50" s="1695"/>
      <c r="D50" s="1695"/>
      <c r="E50" s="1695"/>
      <c r="F50" s="1695"/>
      <c r="G50" s="679">
        <v>0.8</v>
      </c>
      <c r="H50" s="680" t="s">
        <v>139</v>
      </c>
    </row>
    <row r="51" spans="1:8">
      <c r="A51" s="681"/>
      <c r="B51" s="681"/>
      <c r="C51" s="681"/>
      <c r="D51" s="681"/>
      <c r="E51" s="681"/>
      <c r="F51" s="681"/>
      <c r="G51" s="682"/>
      <c r="H51" s="680"/>
    </row>
    <row r="52" spans="1:8">
      <c r="A52" s="1713" t="s">
        <v>149</v>
      </c>
      <c r="B52" s="1713"/>
      <c r="C52" s="1713"/>
      <c r="D52" s="1713"/>
      <c r="E52" s="1713"/>
      <c r="F52" s="1713"/>
      <c r="G52" s="683"/>
      <c r="H52" s="682"/>
    </row>
    <row r="53" spans="1:8" ht="17.7" customHeight="1">
      <c r="A53" s="1694" t="s">
        <v>148</v>
      </c>
      <c r="B53" s="1694"/>
      <c r="C53" s="1694"/>
      <c r="D53" s="1694"/>
      <c r="E53" s="680">
        <f>SUM(E54:E59)</f>
        <v>41</v>
      </c>
      <c r="F53" s="680" t="s">
        <v>140</v>
      </c>
      <c r="G53" s="684">
        <f>E53/25</f>
        <v>1.64</v>
      </c>
      <c r="H53" s="680" t="s">
        <v>139</v>
      </c>
    </row>
    <row r="54" spans="1:8" ht="17.7" customHeight="1">
      <c r="A54" s="343" t="s">
        <v>12</v>
      </c>
      <c r="B54" s="1695" t="s">
        <v>14</v>
      </c>
      <c r="C54" s="1695"/>
      <c r="D54" s="1695"/>
      <c r="E54" s="680">
        <v>0</v>
      </c>
      <c r="F54" s="680" t="s">
        <v>140</v>
      </c>
      <c r="G54" s="345"/>
      <c r="H54" s="685"/>
    </row>
    <row r="55" spans="1:8" ht="17.7" customHeight="1">
      <c r="A55" s="343"/>
      <c r="B55" s="1695" t="s">
        <v>147</v>
      </c>
      <c r="C55" s="1695"/>
      <c r="D55" s="1695"/>
      <c r="E55" s="680">
        <v>30</v>
      </c>
      <c r="F55" s="680" t="s">
        <v>140</v>
      </c>
      <c r="G55" s="345"/>
      <c r="H55" s="685"/>
    </row>
    <row r="56" spans="1:8" ht="17.7" customHeight="1">
      <c r="A56" s="343"/>
      <c r="B56" s="1695" t="s">
        <v>146</v>
      </c>
      <c r="C56" s="1695"/>
      <c r="D56" s="1695"/>
      <c r="E56" s="680">
        <v>10</v>
      </c>
      <c r="F56" s="680" t="s">
        <v>140</v>
      </c>
      <c r="G56" s="345"/>
      <c r="H56" s="685"/>
    </row>
    <row r="57" spans="1:8" ht="17.7" customHeight="1">
      <c r="A57" s="343"/>
      <c r="B57" s="1695" t="s">
        <v>145</v>
      </c>
      <c r="C57" s="1695"/>
      <c r="D57" s="1695"/>
      <c r="E57" s="680">
        <v>0</v>
      </c>
      <c r="F57" s="680" t="s">
        <v>140</v>
      </c>
      <c r="G57" s="345"/>
      <c r="H57" s="685"/>
    </row>
    <row r="58" spans="1:8" ht="17.7" customHeight="1">
      <c r="A58" s="343"/>
      <c r="B58" s="1695" t="s">
        <v>144</v>
      </c>
      <c r="C58" s="1695"/>
      <c r="D58" s="1695"/>
      <c r="E58" s="680">
        <v>0</v>
      </c>
      <c r="F58" s="680" t="s">
        <v>140</v>
      </c>
      <c r="G58" s="345"/>
      <c r="H58" s="685"/>
    </row>
    <row r="59" spans="1:8" ht="17.7" customHeight="1">
      <c r="A59" s="343"/>
      <c r="B59" s="1695" t="s">
        <v>143</v>
      </c>
      <c r="C59" s="1695"/>
      <c r="D59" s="1695"/>
      <c r="E59" s="680">
        <v>1</v>
      </c>
      <c r="F59" s="680" t="s">
        <v>140</v>
      </c>
      <c r="G59" s="345"/>
      <c r="H59" s="685"/>
    </row>
    <row r="60" spans="1:8" ht="35.25" customHeight="1">
      <c r="A60" s="1694" t="s">
        <v>142</v>
      </c>
      <c r="B60" s="1694"/>
      <c r="C60" s="1694"/>
      <c r="D60" s="1694"/>
      <c r="E60" s="680">
        <v>0</v>
      </c>
      <c r="F60" s="680" t="s">
        <v>140</v>
      </c>
      <c r="G60" s="684">
        <v>0</v>
      </c>
      <c r="H60" s="680" t="s">
        <v>139</v>
      </c>
    </row>
    <row r="61" spans="1:8" ht="17.7" customHeight="1">
      <c r="A61" s="1695" t="s">
        <v>141</v>
      </c>
      <c r="B61" s="1695"/>
      <c r="C61" s="1695"/>
      <c r="D61" s="1695"/>
      <c r="E61" s="680">
        <f>G61*25</f>
        <v>34</v>
      </c>
      <c r="F61" s="680" t="s">
        <v>140</v>
      </c>
      <c r="G61" s="684">
        <f>D6-G60-G53</f>
        <v>1.36</v>
      </c>
      <c r="H61" s="680" t="s">
        <v>139</v>
      </c>
    </row>
    <row r="62" spans="1:8" ht="10.199999999999999" customHeight="1"/>
    <row r="63" spans="1:8">
      <c r="A63" s="341" t="s">
        <v>138</v>
      </c>
    </row>
    <row r="64" spans="1:8" ht="16.2">
      <c r="A64" s="1696" t="s">
        <v>137</v>
      </c>
      <c r="B64" s="1696"/>
      <c r="C64" s="1696"/>
      <c r="D64" s="1696"/>
      <c r="E64" s="1696"/>
      <c r="F64" s="1696"/>
      <c r="G64" s="1696"/>
      <c r="H64" s="1696"/>
    </row>
    <row r="65" spans="1:8">
      <c r="A65" s="341" t="s">
        <v>136</v>
      </c>
    </row>
    <row r="66" spans="1:8">
      <c r="A66" s="1697" t="s">
        <v>135</v>
      </c>
      <c r="B66" s="1697"/>
      <c r="C66" s="1697"/>
      <c r="D66" s="1697"/>
      <c r="E66" s="1697"/>
      <c r="F66" s="1697"/>
      <c r="G66" s="1697"/>
      <c r="H66" s="1697"/>
    </row>
    <row r="67" spans="1:8">
      <c r="A67" s="1697"/>
      <c r="B67" s="1697"/>
      <c r="C67" s="1697"/>
      <c r="D67" s="1697"/>
      <c r="E67" s="1697"/>
      <c r="F67" s="1697"/>
      <c r="G67" s="1697"/>
      <c r="H67" s="1697"/>
    </row>
    <row r="68" spans="1:8">
      <c r="A68" s="1697"/>
      <c r="B68" s="1697"/>
      <c r="C68" s="1697"/>
      <c r="D68" s="1697"/>
      <c r="E68" s="1697"/>
      <c r="F68" s="1697"/>
      <c r="G68" s="1697"/>
      <c r="H68" s="1697"/>
    </row>
  </sheetData>
  <mergeCells count="66">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B32:F32"/>
    <mergeCell ref="A22:A23"/>
    <mergeCell ref="B22:F23"/>
    <mergeCell ref="G22:H22"/>
    <mergeCell ref="A24:H24"/>
    <mergeCell ref="B25:F25"/>
    <mergeCell ref="B26:F26"/>
    <mergeCell ref="A27:H27"/>
    <mergeCell ref="B28:F28"/>
    <mergeCell ref="B29:F29"/>
    <mergeCell ref="B30:F30"/>
    <mergeCell ref="A31:H31"/>
    <mergeCell ref="A34:F34"/>
    <mergeCell ref="A35:A38"/>
    <mergeCell ref="B35:H35"/>
    <mergeCell ref="B36:H36"/>
    <mergeCell ref="B37:H37"/>
    <mergeCell ref="B38:H38"/>
    <mergeCell ref="A39:C39"/>
    <mergeCell ref="D39:H39"/>
    <mergeCell ref="A40:C40"/>
    <mergeCell ref="D40:H40"/>
    <mergeCell ref="A43:B44"/>
    <mergeCell ref="C43:H43"/>
    <mergeCell ref="C44:H44"/>
    <mergeCell ref="B58:D58"/>
    <mergeCell ref="A45:B46"/>
    <mergeCell ref="C45:H45"/>
    <mergeCell ref="C46:H46"/>
    <mergeCell ref="A49:F49"/>
    <mergeCell ref="A50:F50"/>
    <mergeCell ref="A52:F52"/>
    <mergeCell ref="A53:D53"/>
    <mergeCell ref="B54:D54"/>
    <mergeCell ref="B55:D55"/>
    <mergeCell ref="B56:D56"/>
    <mergeCell ref="B57:D57"/>
    <mergeCell ref="B59:D59"/>
    <mergeCell ref="A60:D60"/>
    <mergeCell ref="A61:D61"/>
    <mergeCell ref="A64:H64"/>
    <mergeCell ref="A66:H68"/>
  </mergeCells>
  <pageMargins left="0.7" right="0.7" top="0.75" bottom="0.75" header="0.3" footer="0.3"/>
  <pageSetup paperSize="9" orientation="portrait" r:id="rId1"/>
  <rowBreaks count="1" manualBreakCount="1">
    <brk id="32"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106" workbookViewId="0"/>
  </sheetViews>
  <sheetFormatPr defaultColWidth="7.8984375" defaultRowHeight="13.8"/>
  <cols>
    <col min="1" max="1" width="8.19921875" style="341" customWidth="1"/>
    <col min="2" max="2" width="10.59765625" style="341" customWidth="1"/>
    <col min="3" max="3" width="5.19921875" style="341" customWidth="1"/>
    <col min="4" max="4" width="17.69921875" style="341" customWidth="1"/>
    <col min="5" max="5" width="8.19921875" style="341" customWidth="1"/>
    <col min="6" max="6" width="10.69921875" style="341" customWidth="1"/>
    <col min="7" max="7" width="11.5" style="341" customWidth="1"/>
    <col min="8" max="8" width="8.19921875" style="341" customWidth="1"/>
    <col min="9" max="16384" width="7.8984375" style="341"/>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105</v>
      </c>
      <c r="B5" s="1546"/>
      <c r="C5" s="1546"/>
      <c r="D5" s="1546"/>
      <c r="E5" s="1546"/>
      <c r="F5" s="1546"/>
      <c r="G5" s="1546"/>
      <c r="H5" s="1546"/>
    </row>
    <row r="6" spans="1:8" s="456" customFormat="1" ht="17.399999999999999" customHeight="1">
      <c r="A6" s="1540" t="s">
        <v>10</v>
      </c>
      <c r="B6" s="1559"/>
      <c r="C6" s="1559"/>
      <c r="D6" s="1559">
        <v>5</v>
      </c>
      <c r="E6" s="1559"/>
      <c r="F6" s="1559"/>
      <c r="G6" s="1559"/>
      <c r="H6" s="1563"/>
    </row>
    <row r="7" spans="1:8" s="456" customFormat="1" ht="17.399999999999999" customHeight="1">
      <c r="A7" s="1540" t="s">
        <v>9</v>
      </c>
      <c r="B7" s="1559"/>
      <c r="C7" s="1559"/>
      <c r="D7" s="1566" t="s">
        <v>1620</v>
      </c>
      <c r="E7" s="1566"/>
      <c r="F7" s="1566"/>
      <c r="G7" s="1566"/>
      <c r="H7" s="1567"/>
    </row>
    <row r="8" spans="1:8" s="456" customFormat="1" ht="17.399999999999999" customHeight="1">
      <c r="A8" s="1540" t="s">
        <v>13</v>
      </c>
      <c r="B8" s="1559"/>
      <c r="C8" s="1559"/>
      <c r="D8" s="1537" t="s">
        <v>2265</v>
      </c>
      <c r="E8" s="1537"/>
      <c r="F8" s="1537"/>
      <c r="G8" s="1537"/>
      <c r="H8" s="1538"/>
    </row>
    <row r="9" spans="1:8" s="456" customFormat="1" ht="17.399999999999999" customHeight="1">
      <c r="A9" s="1540" t="s">
        <v>189</v>
      </c>
      <c r="B9" s="1559"/>
      <c r="C9" s="1559"/>
      <c r="D9" s="1566" t="s">
        <v>2266</v>
      </c>
      <c r="E9" s="1566"/>
      <c r="F9" s="1566"/>
      <c r="G9" s="1566"/>
      <c r="H9" s="1567"/>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2868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2249</v>
      </c>
      <c r="F15" s="1561"/>
      <c r="G15" s="1561"/>
      <c r="H15" s="1562"/>
    </row>
    <row r="16" spans="1:8" s="456" customFormat="1" ht="17.850000000000001" customHeight="1">
      <c r="A16" s="1540" t="s">
        <v>181</v>
      </c>
      <c r="B16" s="1559"/>
      <c r="C16" s="1559"/>
      <c r="D16" s="1559"/>
      <c r="E16" s="1559" t="s">
        <v>180</v>
      </c>
      <c r="F16" s="1559"/>
      <c r="G16" s="1559"/>
      <c r="H16" s="1563"/>
    </row>
    <row r="17" spans="1:8" s="456" customFormat="1" ht="10.35" customHeight="1">
      <c r="A17" s="459"/>
      <c r="B17" s="459"/>
      <c r="C17" s="459"/>
      <c r="D17" s="459"/>
      <c r="E17" s="459"/>
      <c r="F17" s="459"/>
      <c r="G17" s="459"/>
      <c r="H17" s="459"/>
    </row>
    <row r="18" spans="1:8" s="456" customFormat="1" ht="15" customHeight="1">
      <c r="A18" s="1560" t="s">
        <v>179</v>
      </c>
      <c r="B18" s="1560"/>
      <c r="C18" s="1560"/>
      <c r="D18" s="1560"/>
      <c r="E18" s="1560"/>
      <c r="F18" s="1560"/>
      <c r="G18" s="1560"/>
      <c r="H18" s="1560"/>
    </row>
    <row r="19" spans="1:8" s="456" customFormat="1" ht="31.35" customHeight="1">
      <c r="A19" s="1542" t="s">
        <v>178</v>
      </c>
      <c r="B19" s="1542"/>
      <c r="C19" s="1543" t="s">
        <v>1907</v>
      </c>
      <c r="D19" s="1543"/>
      <c r="E19" s="1543"/>
      <c r="F19" s="1543"/>
      <c r="G19" s="1543"/>
      <c r="H19" s="1541"/>
    </row>
    <row r="20" spans="1:8" s="456" customFormat="1" ht="10.35" customHeight="1">
      <c r="A20" s="459"/>
      <c r="B20" s="459"/>
      <c r="C20" s="459"/>
      <c r="D20" s="459"/>
      <c r="E20" s="459"/>
      <c r="F20" s="459"/>
      <c r="G20" s="459"/>
      <c r="H20" s="459"/>
    </row>
    <row r="21" spans="1:8" s="456" customFormat="1" ht="15" customHeight="1">
      <c r="A21" s="1564" t="s">
        <v>176</v>
      </c>
      <c r="B21" s="1564"/>
      <c r="C21" s="1564"/>
      <c r="D21" s="1564"/>
      <c r="E21" s="459"/>
      <c r="F21" s="459"/>
      <c r="G21" s="459"/>
      <c r="H21" s="459"/>
    </row>
    <row r="22" spans="1:8" s="456" customFormat="1">
      <c r="A22" s="1556" t="s">
        <v>175</v>
      </c>
      <c r="B22" s="1557" t="s">
        <v>174</v>
      </c>
      <c r="C22" s="1557"/>
      <c r="D22" s="1557"/>
      <c r="E22" s="1557"/>
      <c r="F22" s="1557"/>
      <c r="G22" s="1557" t="s">
        <v>173</v>
      </c>
      <c r="H22" s="1558"/>
    </row>
    <row r="23" spans="1:8" s="456" customFormat="1" ht="57" customHeight="1">
      <c r="A23" s="1556"/>
      <c r="B23" s="1557"/>
      <c r="C23" s="1557"/>
      <c r="D23" s="1557"/>
      <c r="E23" s="1557"/>
      <c r="F23" s="1557"/>
      <c r="G23" s="542" t="s">
        <v>172</v>
      </c>
      <c r="H23" s="543" t="s">
        <v>171</v>
      </c>
    </row>
    <row r="24" spans="1:8" s="456" customFormat="1" ht="17.850000000000001" customHeight="1">
      <c r="A24" s="1556" t="s">
        <v>170</v>
      </c>
      <c r="B24" s="1557"/>
      <c r="C24" s="1557"/>
      <c r="D24" s="1557"/>
      <c r="E24" s="1557"/>
      <c r="F24" s="1557"/>
      <c r="G24" s="1557"/>
      <c r="H24" s="1558"/>
    </row>
    <row r="25" spans="1:8" s="456" customFormat="1" ht="51" customHeight="1">
      <c r="A25" s="654" t="s">
        <v>2882</v>
      </c>
      <c r="B25" s="1541" t="s">
        <v>2267</v>
      </c>
      <c r="C25" s="1542"/>
      <c r="D25" s="1542"/>
      <c r="E25" s="1542"/>
      <c r="F25" s="1552"/>
      <c r="G25" s="542" t="s">
        <v>2268</v>
      </c>
      <c r="H25" s="458" t="s">
        <v>164</v>
      </c>
    </row>
    <row r="26" spans="1:8" s="456" customFormat="1" ht="17.850000000000001" customHeight="1">
      <c r="A26" s="1556" t="s">
        <v>167</v>
      </c>
      <c r="B26" s="1557"/>
      <c r="C26" s="1557"/>
      <c r="D26" s="1557"/>
      <c r="E26" s="1557"/>
      <c r="F26" s="1557"/>
      <c r="G26" s="1557"/>
      <c r="H26" s="1558"/>
    </row>
    <row r="27" spans="1:8" s="456" customFormat="1" ht="44.4" customHeight="1">
      <c r="A27" s="654" t="s">
        <v>2883</v>
      </c>
      <c r="B27" s="1541" t="s">
        <v>2269</v>
      </c>
      <c r="C27" s="1542"/>
      <c r="D27" s="1542"/>
      <c r="E27" s="1542"/>
      <c r="F27" s="1552"/>
      <c r="G27" s="654" t="s">
        <v>2270</v>
      </c>
      <c r="H27" s="458" t="s">
        <v>164</v>
      </c>
    </row>
    <row r="28" spans="1:8" s="456" customFormat="1" ht="48" customHeight="1">
      <c r="A28" s="654" t="s">
        <v>2884</v>
      </c>
      <c r="B28" s="1541" t="s">
        <v>2271</v>
      </c>
      <c r="C28" s="1542"/>
      <c r="D28" s="1542"/>
      <c r="E28" s="1542"/>
      <c r="F28" s="1552"/>
      <c r="G28" s="654" t="s">
        <v>165</v>
      </c>
      <c r="H28" s="458" t="s">
        <v>164</v>
      </c>
    </row>
    <row r="29" spans="1:8" s="456" customFormat="1" ht="49.5" customHeight="1">
      <c r="A29" s="654" t="s">
        <v>2885</v>
      </c>
      <c r="B29" s="928" t="s">
        <v>2272</v>
      </c>
      <c r="C29" s="892"/>
      <c r="D29" s="892"/>
      <c r="E29" s="892"/>
      <c r="F29" s="1108"/>
      <c r="G29" s="654" t="s">
        <v>1051</v>
      </c>
      <c r="H29" s="458" t="s">
        <v>162</v>
      </c>
    </row>
    <row r="30" spans="1:8" s="456" customFormat="1" ht="17.850000000000001" customHeight="1">
      <c r="A30" s="1556" t="s">
        <v>163</v>
      </c>
      <c r="B30" s="1557"/>
      <c r="C30" s="1557"/>
      <c r="D30" s="1557"/>
      <c r="E30" s="1557"/>
      <c r="F30" s="1557"/>
      <c r="G30" s="1557"/>
      <c r="H30" s="1558"/>
    </row>
    <row r="31" spans="1:8" s="456" customFormat="1" ht="78.75" customHeight="1">
      <c r="A31" s="654" t="s">
        <v>2886</v>
      </c>
      <c r="B31" s="928" t="s">
        <v>2988</v>
      </c>
      <c r="C31" s="892"/>
      <c r="D31" s="892"/>
      <c r="E31" s="892"/>
      <c r="F31" s="1108"/>
      <c r="G31" s="602" t="s">
        <v>226</v>
      </c>
      <c r="H31" s="458" t="s">
        <v>164</v>
      </c>
    </row>
    <row r="32" spans="1:8" ht="10.199999999999999" customHeight="1">
      <c r="A32" s="343"/>
      <c r="B32" s="343"/>
      <c r="C32" s="343"/>
      <c r="D32" s="343"/>
      <c r="E32" s="343"/>
      <c r="F32" s="343"/>
      <c r="G32" s="343"/>
      <c r="H32" s="343"/>
    </row>
    <row r="33" spans="1:8" ht="15" customHeight="1">
      <c r="A33" s="344" t="s">
        <v>161</v>
      </c>
      <c r="B33" s="343"/>
      <c r="C33" s="343"/>
      <c r="D33" s="343"/>
      <c r="E33" s="343"/>
      <c r="F33" s="343"/>
      <c r="G33" s="343"/>
      <c r="H33" s="343"/>
    </row>
    <row r="34" spans="1:8" s="342" customFormat="1" ht="17.7" customHeight="1">
      <c r="A34" s="1714" t="s">
        <v>2273</v>
      </c>
      <c r="B34" s="1714"/>
      <c r="C34" s="1714"/>
      <c r="D34" s="1714"/>
      <c r="E34" s="1714"/>
      <c r="F34" s="1714"/>
      <c r="G34" s="658" t="s">
        <v>35</v>
      </c>
      <c r="H34" s="678" t="s">
        <v>140</v>
      </c>
    </row>
    <row r="35" spans="1:8" ht="90.75" customHeight="1">
      <c r="A35" s="547" t="s">
        <v>158</v>
      </c>
      <c r="B35" s="1703" t="s">
        <v>2274</v>
      </c>
      <c r="C35" s="1694"/>
      <c r="D35" s="1694"/>
      <c r="E35" s="1694"/>
      <c r="F35" s="1694"/>
      <c r="G35" s="1694"/>
      <c r="H35" s="1694"/>
    </row>
    <row r="36" spans="1:8" ht="22.2" customHeight="1">
      <c r="A36" s="1698" t="s">
        <v>157</v>
      </c>
      <c r="B36" s="1699"/>
      <c r="C36" s="1699"/>
      <c r="D36" s="1537" t="s">
        <v>2887</v>
      </c>
      <c r="E36" s="1537"/>
      <c r="F36" s="1537"/>
      <c r="G36" s="1537"/>
      <c r="H36" s="1538"/>
    </row>
    <row r="37" spans="1:8" ht="53.25" customHeight="1">
      <c r="A37" s="1701" t="s">
        <v>156</v>
      </c>
      <c r="B37" s="1702"/>
      <c r="C37" s="1702"/>
      <c r="D37" s="1703" t="s">
        <v>2992</v>
      </c>
      <c r="E37" s="1694"/>
      <c r="F37" s="1694"/>
      <c r="G37" s="1694"/>
      <c r="H37" s="1694"/>
    </row>
    <row r="38" spans="1:8" ht="10.199999999999999" customHeight="1">
      <c r="A38" s="343"/>
      <c r="B38" s="343"/>
      <c r="C38" s="343"/>
      <c r="D38" s="343"/>
      <c r="E38" s="343"/>
      <c r="F38" s="343"/>
      <c r="G38" s="343"/>
      <c r="H38" s="343"/>
    </row>
    <row r="39" spans="1:8" ht="15" customHeight="1">
      <c r="A39" s="344" t="s">
        <v>155</v>
      </c>
      <c r="B39" s="343"/>
      <c r="C39" s="343"/>
      <c r="D39" s="343"/>
      <c r="E39" s="343"/>
      <c r="F39" s="343"/>
      <c r="G39" s="343"/>
      <c r="H39" s="343"/>
    </row>
    <row r="40" spans="1:8" ht="27" customHeight="1">
      <c r="A40" s="1843" t="s">
        <v>154</v>
      </c>
      <c r="B40" s="1844"/>
      <c r="C40" s="1703" t="s">
        <v>2261</v>
      </c>
      <c r="D40" s="1694"/>
      <c r="E40" s="1694"/>
      <c r="F40" s="1694"/>
      <c r="G40" s="1694"/>
      <c r="H40" s="1694"/>
    </row>
    <row r="41" spans="1:8" ht="39.75" customHeight="1">
      <c r="A41" s="1779"/>
      <c r="B41" s="1845"/>
      <c r="C41" s="1703" t="s">
        <v>2991</v>
      </c>
      <c r="D41" s="1694"/>
      <c r="E41" s="1694"/>
      <c r="F41" s="1694"/>
      <c r="G41" s="1694"/>
      <c r="H41" s="1694"/>
    </row>
    <row r="42" spans="1:8" ht="27" customHeight="1">
      <c r="A42" s="1695" t="s">
        <v>153</v>
      </c>
      <c r="B42" s="1712"/>
      <c r="C42" s="1703" t="s">
        <v>2276</v>
      </c>
      <c r="D42" s="1694"/>
      <c r="E42" s="1694"/>
      <c r="F42" s="1694"/>
      <c r="G42" s="1694"/>
      <c r="H42" s="1694"/>
    </row>
    <row r="43" spans="1:8" ht="10.199999999999999" customHeight="1">
      <c r="A43" s="343"/>
      <c r="B43" s="343"/>
      <c r="C43" s="343"/>
      <c r="D43" s="343"/>
      <c r="E43" s="343"/>
      <c r="F43" s="343"/>
      <c r="G43" s="343"/>
      <c r="H43" s="343"/>
    </row>
    <row r="44" spans="1:8" ht="15" customHeight="1">
      <c r="A44" s="344" t="s">
        <v>152</v>
      </c>
      <c r="B44" s="344"/>
      <c r="C44" s="344"/>
      <c r="D44" s="344"/>
      <c r="E44" s="344"/>
      <c r="F44" s="344"/>
      <c r="G44" s="343"/>
      <c r="H44" s="343"/>
    </row>
    <row r="45" spans="1:8" ht="16.2">
      <c r="A45" s="1695" t="s">
        <v>151</v>
      </c>
      <c r="B45" s="1695"/>
      <c r="C45" s="1695"/>
      <c r="D45" s="1695"/>
      <c r="E45" s="1695"/>
      <c r="F45" s="1695"/>
      <c r="G45" s="679">
        <v>4.5</v>
      </c>
      <c r="H45" s="680" t="s">
        <v>139</v>
      </c>
    </row>
    <row r="46" spans="1:8" ht="16.2">
      <c r="A46" s="1695" t="s">
        <v>150</v>
      </c>
      <c r="B46" s="1695"/>
      <c r="C46" s="1695"/>
      <c r="D46" s="1695"/>
      <c r="E46" s="1695"/>
      <c r="F46" s="1695"/>
      <c r="G46" s="679">
        <v>0.5</v>
      </c>
      <c r="H46" s="680" t="s">
        <v>139</v>
      </c>
    </row>
    <row r="47" spans="1:8">
      <c r="A47" s="681"/>
      <c r="B47" s="681"/>
      <c r="C47" s="681"/>
      <c r="D47" s="681"/>
      <c r="E47" s="681"/>
      <c r="F47" s="681"/>
      <c r="G47" s="682"/>
      <c r="H47" s="680"/>
    </row>
    <row r="48" spans="1:8">
      <c r="A48" s="1713" t="s">
        <v>149</v>
      </c>
      <c r="B48" s="1713"/>
      <c r="C48" s="1713"/>
      <c r="D48" s="1713"/>
      <c r="E48" s="1713"/>
      <c r="F48" s="1713"/>
      <c r="G48" s="683"/>
      <c r="H48" s="682"/>
    </row>
    <row r="49" spans="1:8" ht="17.7" customHeight="1">
      <c r="A49" s="1694" t="s">
        <v>148</v>
      </c>
      <c r="B49" s="1694"/>
      <c r="C49" s="1694"/>
      <c r="D49" s="1694"/>
      <c r="E49" s="680">
        <f>SUM(E50:E55)</f>
        <v>65</v>
      </c>
      <c r="F49" s="680" t="s">
        <v>140</v>
      </c>
      <c r="G49" s="684">
        <f>E49/25</f>
        <v>2.6</v>
      </c>
      <c r="H49" s="680" t="s">
        <v>139</v>
      </c>
    </row>
    <row r="50" spans="1:8" ht="17.7" customHeight="1">
      <c r="A50" s="343" t="s">
        <v>12</v>
      </c>
      <c r="B50" s="1695" t="s">
        <v>14</v>
      </c>
      <c r="C50" s="1695"/>
      <c r="D50" s="1695"/>
      <c r="E50" s="680">
        <v>0</v>
      </c>
      <c r="F50" s="680" t="s">
        <v>140</v>
      </c>
      <c r="G50" s="345"/>
      <c r="H50" s="685"/>
    </row>
    <row r="51" spans="1:8" ht="17.7" customHeight="1">
      <c r="A51" s="343"/>
      <c r="B51" s="1695" t="s">
        <v>147</v>
      </c>
      <c r="C51" s="1695"/>
      <c r="D51" s="1695"/>
      <c r="E51" s="680">
        <v>0</v>
      </c>
      <c r="F51" s="680" t="s">
        <v>140</v>
      </c>
      <c r="G51" s="345"/>
      <c r="H51" s="685"/>
    </row>
    <row r="52" spans="1:8" ht="17.7" customHeight="1">
      <c r="A52" s="343"/>
      <c r="B52" s="1695" t="s">
        <v>146</v>
      </c>
      <c r="C52" s="1695"/>
      <c r="D52" s="1695"/>
      <c r="E52" s="680">
        <v>15</v>
      </c>
      <c r="F52" s="680" t="s">
        <v>140</v>
      </c>
      <c r="G52" s="345"/>
      <c r="H52" s="685"/>
    </row>
    <row r="53" spans="1:8" ht="17.7" customHeight="1">
      <c r="A53" s="343"/>
      <c r="B53" s="1695" t="s">
        <v>145</v>
      </c>
      <c r="C53" s="1695"/>
      <c r="D53" s="1695"/>
      <c r="E53" s="680">
        <v>50</v>
      </c>
      <c r="F53" s="680" t="s">
        <v>140</v>
      </c>
      <c r="G53" s="345"/>
      <c r="H53" s="685"/>
    </row>
    <row r="54" spans="1:8" ht="17.7" customHeight="1">
      <c r="A54" s="343"/>
      <c r="B54" s="1695" t="s">
        <v>144</v>
      </c>
      <c r="C54" s="1695"/>
      <c r="D54" s="1695"/>
      <c r="E54" s="680">
        <v>0</v>
      </c>
      <c r="F54" s="680" t="s">
        <v>140</v>
      </c>
      <c r="G54" s="345"/>
      <c r="H54" s="685"/>
    </row>
    <row r="55" spans="1:8" ht="17.7" customHeight="1">
      <c r="A55" s="343"/>
      <c r="B55" s="1695" t="s">
        <v>143</v>
      </c>
      <c r="C55" s="1695"/>
      <c r="D55" s="1695"/>
      <c r="E55" s="680">
        <v>0</v>
      </c>
      <c r="F55" s="680" t="s">
        <v>140</v>
      </c>
      <c r="G55" s="345"/>
      <c r="H55" s="685"/>
    </row>
    <row r="56" spans="1:8" ht="31.2" customHeight="1">
      <c r="A56" s="1694" t="s">
        <v>142</v>
      </c>
      <c r="B56" s="1694"/>
      <c r="C56" s="1694"/>
      <c r="D56" s="1694"/>
      <c r="E56" s="680">
        <v>0</v>
      </c>
      <c r="F56" s="680" t="s">
        <v>140</v>
      </c>
      <c r="G56" s="684">
        <v>0</v>
      </c>
      <c r="H56" s="680" t="s">
        <v>139</v>
      </c>
    </row>
    <row r="57" spans="1:8" ht="17.7" customHeight="1">
      <c r="A57" s="1695" t="s">
        <v>141</v>
      </c>
      <c r="B57" s="1695"/>
      <c r="C57" s="1695"/>
      <c r="D57" s="1695"/>
      <c r="E57" s="680">
        <f>G57*25</f>
        <v>60</v>
      </c>
      <c r="F57" s="680" t="s">
        <v>140</v>
      </c>
      <c r="G57" s="684">
        <f>D6-G56-G49</f>
        <v>2.4</v>
      </c>
      <c r="H57" s="680" t="s">
        <v>139</v>
      </c>
    </row>
    <row r="58" spans="1:8" ht="10.199999999999999" customHeight="1"/>
    <row r="61" spans="1:8">
      <c r="A61" s="341" t="s">
        <v>138</v>
      </c>
    </row>
    <row r="62" spans="1:8" ht="16.2">
      <c r="A62" s="1696" t="s">
        <v>137</v>
      </c>
      <c r="B62" s="1696"/>
      <c r="C62" s="1696"/>
      <c r="D62" s="1696"/>
      <c r="E62" s="1696"/>
      <c r="F62" s="1696"/>
      <c r="G62" s="1696"/>
      <c r="H62" s="1696"/>
    </row>
    <row r="63" spans="1:8">
      <c r="A63" s="341" t="s">
        <v>136</v>
      </c>
    </row>
    <row r="65" spans="1:8">
      <c r="A65" s="1697" t="s">
        <v>135</v>
      </c>
      <c r="B65" s="1697"/>
      <c r="C65" s="1697"/>
      <c r="D65" s="1697"/>
      <c r="E65" s="1697"/>
      <c r="F65" s="1697"/>
      <c r="G65" s="1697"/>
      <c r="H65" s="1697"/>
    </row>
    <row r="66" spans="1:8">
      <c r="A66" s="1697"/>
      <c r="B66" s="1697"/>
      <c r="C66" s="1697"/>
      <c r="D66" s="1697"/>
      <c r="E66" s="1697"/>
      <c r="F66" s="1697"/>
      <c r="G66" s="1697"/>
      <c r="H66" s="1697"/>
    </row>
    <row r="67" spans="1:8">
      <c r="A67" s="1697"/>
      <c r="B67" s="1697"/>
      <c r="C67" s="1697"/>
      <c r="D67" s="1697"/>
      <c r="E67" s="1697"/>
      <c r="F67" s="1697"/>
      <c r="G67" s="1697"/>
      <c r="H67" s="1697"/>
    </row>
  </sheetData>
  <mergeCells count="60">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F34"/>
    <mergeCell ref="A22:A23"/>
    <mergeCell ref="B22:F23"/>
    <mergeCell ref="G22:H22"/>
    <mergeCell ref="A24:H24"/>
    <mergeCell ref="B25:F25"/>
    <mergeCell ref="A26:H26"/>
    <mergeCell ref="B27:F27"/>
    <mergeCell ref="B28:F28"/>
    <mergeCell ref="B29:F29"/>
    <mergeCell ref="A30:H30"/>
    <mergeCell ref="B31:F31"/>
    <mergeCell ref="A49:D49"/>
    <mergeCell ref="B35:H35"/>
    <mergeCell ref="A36:C36"/>
    <mergeCell ref="D36:H36"/>
    <mergeCell ref="A37:C37"/>
    <mergeCell ref="D37:H37"/>
    <mergeCell ref="A40:B41"/>
    <mergeCell ref="C40:H40"/>
    <mergeCell ref="C41:H41"/>
    <mergeCell ref="A42:B42"/>
    <mergeCell ref="C42:H42"/>
    <mergeCell ref="A45:F45"/>
    <mergeCell ref="A46:F46"/>
    <mergeCell ref="A48:F48"/>
    <mergeCell ref="A56:D56"/>
    <mergeCell ref="A57:D57"/>
    <mergeCell ref="A62:H62"/>
    <mergeCell ref="A65:H67"/>
    <mergeCell ref="B50:D50"/>
    <mergeCell ref="B51:D51"/>
    <mergeCell ref="B52:D52"/>
    <mergeCell ref="B53:D53"/>
    <mergeCell ref="B54:D54"/>
    <mergeCell ref="B55:D55"/>
  </mergeCells>
  <pageMargins left="0.7" right="0.7" top="0.75" bottom="0.75" header="0.3" footer="0.3"/>
  <pageSetup paperSize="9" orientation="portrait" r:id="rId1"/>
  <rowBreaks count="1" manualBreakCount="1">
    <brk id="32"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zoomScale="90" zoomScaleNormal="90" zoomScaleSheetLayoutView="124" workbookViewId="0"/>
  </sheetViews>
  <sheetFormatPr defaultColWidth="8" defaultRowHeight="13.8"/>
  <cols>
    <col min="1" max="1" width="8.3984375" style="320" customWidth="1"/>
    <col min="2" max="2" width="10.5" style="320" customWidth="1"/>
    <col min="3" max="3" width="5.09765625" style="320" customWidth="1"/>
    <col min="4" max="4" width="19.5" style="320" customWidth="1"/>
    <col min="5" max="5" width="8.3984375" style="320" customWidth="1"/>
    <col min="6" max="6" width="7.69921875" style="320" customWidth="1"/>
    <col min="7" max="7" width="11.3984375" style="320" customWidth="1"/>
    <col min="8" max="8" width="8.69921875" style="320" customWidth="1"/>
    <col min="9" max="16384" width="8" style="320"/>
  </cols>
  <sheetData>
    <row r="1" spans="1:8" s="432" customFormat="1" ht="10.35" customHeight="1"/>
    <row r="2" spans="1:8" s="433" customFormat="1">
      <c r="A2" s="1018" t="s">
        <v>192</v>
      </c>
      <c r="B2" s="1018"/>
      <c r="C2" s="1018"/>
      <c r="D2" s="1018"/>
      <c r="E2" s="1018"/>
      <c r="F2" s="1018"/>
      <c r="G2" s="1018"/>
      <c r="H2" s="1018"/>
    </row>
    <row r="3" spans="1:8" s="432" customFormat="1" ht="10.35" customHeight="1"/>
    <row r="4" spans="1:8" s="432" customFormat="1" ht="15" customHeight="1">
      <c r="A4" s="433" t="s">
        <v>191</v>
      </c>
    </row>
    <row r="5" spans="1:8" s="432" customFormat="1" ht="17.850000000000001" customHeight="1">
      <c r="A5" s="1579" t="s">
        <v>2309</v>
      </c>
      <c r="B5" s="1579"/>
      <c r="C5" s="1579"/>
      <c r="D5" s="1579"/>
      <c r="E5" s="1579"/>
      <c r="F5" s="1579"/>
      <c r="G5" s="1579"/>
      <c r="H5" s="1579"/>
    </row>
    <row r="6" spans="1:8" s="432" customFormat="1" ht="17.399999999999999" customHeight="1">
      <c r="A6" s="1568" t="s">
        <v>10</v>
      </c>
      <c r="B6" s="1569"/>
      <c r="C6" s="1569"/>
      <c r="D6" s="1569">
        <v>4</v>
      </c>
      <c r="E6" s="1569"/>
      <c r="F6" s="1569"/>
      <c r="G6" s="1569"/>
      <c r="H6" s="1570"/>
    </row>
    <row r="7" spans="1:8" s="432" customFormat="1" ht="17.399999999999999" customHeight="1">
      <c r="A7" s="1568" t="s">
        <v>9</v>
      </c>
      <c r="B7" s="1569"/>
      <c r="C7" s="1569"/>
      <c r="D7" s="1580" t="s">
        <v>2308</v>
      </c>
      <c r="E7" s="1580"/>
      <c r="F7" s="1580"/>
      <c r="G7" s="1580"/>
      <c r="H7" s="1581"/>
    </row>
    <row r="8" spans="1:8" s="432" customFormat="1" ht="17.399999999999999" customHeight="1">
      <c r="A8" s="1568" t="s">
        <v>13</v>
      </c>
      <c r="B8" s="1569"/>
      <c r="C8" s="1569"/>
      <c r="D8" s="1400" t="s">
        <v>238</v>
      </c>
      <c r="E8" s="1400"/>
      <c r="F8" s="1400"/>
      <c r="G8" s="1400"/>
      <c r="H8" s="1401"/>
    </row>
    <row r="9" spans="1:8" s="432" customFormat="1" ht="17.399999999999999" customHeight="1">
      <c r="A9" s="1568" t="s">
        <v>189</v>
      </c>
      <c r="B9" s="1569"/>
      <c r="C9" s="1569"/>
      <c r="D9" s="1400" t="s">
        <v>2307</v>
      </c>
      <c r="E9" s="1400"/>
      <c r="F9" s="1400"/>
      <c r="G9" s="1400"/>
      <c r="H9" s="1401"/>
    </row>
    <row r="10" spans="1:8" s="432" customFormat="1" ht="10.35" customHeight="1">
      <c r="A10" s="444"/>
      <c r="B10" s="444"/>
      <c r="C10" s="444"/>
      <c r="D10" s="444"/>
      <c r="E10" s="444"/>
      <c r="F10" s="444"/>
      <c r="G10" s="444"/>
      <c r="H10" s="444"/>
    </row>
    <row r="11" spans="1:8" s="432" customFormat="1" ht="15" customHeight="1">
      <c r="A11" s="1573" t="s">
        <v>188</v>
      </c>
      <c r="B11" s="1573"/>
      <c r="C11" s="1573"/>
      <c r="D11" s="1573"/>
      <c r="E11" s="1573"/>
      <c r="F11" s="1573"/>
      <c r="G11" s="1573"/>
      <c r="H11" s="1573"/>
    </row>
    <row r="12" spans="1:8" s="432" customFormat="1" ht="17.850000000000001" customHeight="1">
      <c r="A12" s="1575" t="s">
        <v>1008</v>
      </c>
      <c r="B12" s="1575"/>
      <c r="C12" s="1575"/>
      <c r="D12" s="1575"/>
      <c r="E12" s="1575"/>
      <c r="F12" s="1575"/>
      <c r="G12" s="1575"/>
      <c r="H12" s="1575"/>
    </row>
    <row r="13" spans="1:8" s="432" customFormat="1" ht="17.850000000000001" customHeight="1">
      <c r="A13" s="1568" t="s">
        <v>186</v>
      </c>
      <c r="B13" s="1569"/>
      <c r="C13" s="1569"/>
      <c r="D13" s="1569"/>
      <c r="E13" s="1569" t="s">
        <v>185</v>
      </c>
      <c r="F13" s="1569"/>
      <c r="G13" s="1569"/>
      <c r="H13" s="1570"/>
    </row>
    <row r="14" spans="1:8" s="432" customFormat="1" ht="17.850000000000001" customHeight="1">
      <c r="A14" s="1568" t="s">
        <v>184</v>
      </c>
      <c r="B14" s="1569"/>
      <c r="C14" s="1569"/>
      <c r="D14" s="1569"/>
      <c r="E14" s="1569" t="s">
        <v>183</v>
      </c>
      <c r="F14" s="1569"/>
      <c r="G14" s="1569"/>
      <c r="H14" s="1570"/>
    </row>
    <row r="15" spans="1:8" s="432" customFormat="1" ht="17.850000000000001" customHeight="1">
      <c r="A15" s="1568" t="s">
        <v>182</v>
      </c>
      <c r="B15" s="1569"/>
      <c r="C15" s="1569"/>
      <c r="D15" s="1569"/>
      <c r="E15" s="1571" t="s">
        <v>2306</v>
      </c>
      <c r="F15" s="1571"/>
      <c r="G15" s="1571"/>
      <c r="H15" s="1572"/>
    </row>
    <row r="16" spans="1:8" s="432" customFormat="1" ht="17.850000000000001" customHeight="1">
      <c r="A16" s="1568" t="s">
        <v>181</v>
      </c>
      <c r="B16" s="1569"/>
      <c r="C16" s="1569"/>
      <c r="D16" s="1569"/>
      <c r="E16" s="1569" t="s">
        <v>180</v>
      </c>
      <c r="F16" s="1569"/>
      <c r="G16" s="1569"/>
      <c r="H16" s="1570"/>
    </row>
    <row r="17" spans="1:8" s="432" customFormat="1" ht="10.35" customHeight="1">
      <c r="A17" s="444"/>
      <c r="B17" s="444"/>
      <c r="C17" s="444"/>
      <c r="D17" s="444"/>
      <c r="E17" s="444"/>
      <c r="F17" s="444"/>
      <c r="G17" s="444"/>
      <c r="H17" s="444"/>
    </row>
    <row r="18" spans="1:8" s="432" customFormat="1" ht="15" customHeight="1">
      <c r="A18" s="1573" t="s">
        <v>179</v>
      </c>
      <c r="B18" s="1573"/>
      <c r="C18" s="1573"/>
      <c r="D18" s="1573"/>
      <c r="E18" s="1573"/>
      <c r="F18" s="1573"/>
      <c r="G18" s="1573"/>
      <c r="H18" s="1573"/>
    </row>
    <row r="19" spans="1:8" s="432" customFormat="1" ht="31.35" customHeight="1">
      <c r="A19" s="1173" t="s">
        <v>178</v>
      </c>
      <c r="B19" s="1173"/>
      <c r="C19" s="1181" t="s">
        <v>2305</v>
      </c>
      <c r="D19" s="1181"/>
      <c r="E19" s="1181"/>
      <c r="F19" s="1181"/>
      <c r="G19" s="1181"/>
      <c r="H19" s="1172"/>
    </row>
    <row r="20" spans="1:8" s="432" customFormat="1" ht="10.35" customHeight="1">
      <c r="A20" s="444"/>
      <c r="B20" s="444"/>
      <c r="C20" s="444"/>
      <c r="D20" s="444"/>
      <c r="E20" s="444"/>
      <c r="F20" s="444"/>
      <c r="G20" s="444"/>
      <c r="H20" s="444"/>
    </row>
    <row r="21" spans="1:8" s="432" customFormat="1" ht="15" customHeight="1">
      <c r="A21" s="1588" t="s">
        <v>176</v>
      </c>
      <c r="B21" s="1588"/>
      <c r="C21" s="1588"/>
      <c r="D21" s="1588"/>
      <c r="E21" s="444"/>
      <c r="F21" s="444"/>
      <c r="G21" s="444"/>
      <c r="H21" s="444"/>
    </row>
    <row r="22" spans="1:8" s="432" customFormat="1">
      <c r="A22" s="1576" t="s">
        <v>175</v>
      </c>
      <c r="B22" s="1577" t="s">
        <v>174</v>
      </c>
      <c r="C22" s="1577"/>
      <c r="D22" s="1577"/>
      <c r="E22" s="1577"/>
      <c r="F22" s="1577"/>
      <c r="G22" s="1577" t="s">
        <v>173</v>
      </c>
      <c r="H22" s="1578"/>
    </row>
    <row r="23" spans="1:8" s="432" customFormat="1" ht="39.75" customHeight="1">
      <c r="A23" s="1576"/>
      <c r="B23" s="1577"/>
      <c r="C23" s="1577"/>
      <c r="D23" s="1577"/>
      <c r="E23" s="1577"/>
      <c r="F23" s="1577"/>
      <c r="G23" s="544" t="s">
        <v>172</v>
      </c>
      <c r="H23" s="545" t="s">
        <v>171</v>
      </c>
    </row>
    <row r="24" spans="1:8" s="432" customFormat="1" ht="17.850000000000001" customHeight="1">
      <c r="A24" s="1576" t="s">
        <v>170</v>
      </c>
      <c r="B24" s="1577"/>
      <c r="C24" s="1577"/>
      <c r="D24" s="1577"/>
      <c r="E24" s="1577"/>
      <c r="F24" s="1577"/>
      <c r="G24" s="1577"/>
      <c r="H24" s="1578"/>
    </row>
    <row r="25" spans="1:8" s="432" customFormat="1" ht="39.9" customHeight="1">
      <c r="A25" s="686" t="s">
        <v>2304</v>
      </c>
      <c r="B25" s="1181" t="s">
        <v>2303</v>
      </c>
      <c r="C25" s="1181"/>
      <c r="D25" s="1181"/>
      <c r="E25" s="1181"/>
      <c r="F25" s="1181"/>
      <c r="G25" s="544" t="s">
        <v>562</v>
      </c>
      <c r="H25" s="445" t="s">
        <v>162</v>
      </c>
    </row>
    <row r="26" spans="1:8" s="432" customFormat="1" ht="39.9" customHeight="1">
      <c r="A26" s="686" t="s">
        <v>2302</v>
      </c>
      <c r="B26" s="1172" t="s">
        <v>2301</v>
      </c>
      <c r="C26" s="1173"/>
      <c r="D26" s="1173"/>
      <c r="E26" s="1173"/>
      <c r="F26" s="1574"/>
      <c r="G26" s="544" t="s">
        <v>559</v>
      </c>
      <c r="H26" s="445" t="s">
        <v>164</v>
      </c>
    </row>
    <row r="27" spans="1:8" s="432" customFormat="1" ht="17.850000000000001" customHeight="1">
      <c r="A27" s="1576" t="s">
        <v>167</v>
      </c>
      <c r="B27" s="1577"/>
      <c r="C27" s="1577"/>
      <c r="D27" s="1577"/>
      <c r="E27" s="1577"/>
      <c r="F27" s="1577"/>
      <c r="G27" s="1577"/>
      <c r="H27" s="1578"/>
    </row>
    <row r="28" spans="1:8" s="432" customFormat="1" ht="41.25" customHeight="1">
      <c r="A28" s="686" t="s">
        <v>2300</v>
      </c>
      <c r="B28" s="1181" t="s">
        <v>2299</v>
      </c>
      <c r="C28" s="1181"/>
      <c r="D28" s="1181"/>
      <c r="E28" s="1181"/>
      <c r="F28" s="1181"/>
      <c r="G28" s="544" t="s">
        <v>505</v>
      </c>
      <c r="H28" s="445" t="s">
        <v>162</v>
      </c>
    </row>
    <row r="29" spans="1:8" s="432" customFormat="1" ht="48" customHeight="1">
      <c r="A29" s="686" t="s">
        <v>2298</v>
      </c>
      <c r="B29" s="1181" t="s">
        <v>2888</v>
      </c>
      <c r="C29" s="1181"/>
      <c r="D29" s="1181"/>
      <c r="E29" s="1181"/>
      <c r="F29" s="1181"/>
      <c r="G29" s="544" t="s">
        <v>475</v>
      </c>
      <c r="H29" s="445" t="s">
        <v>164</v>
      </c>
    </row>
    <row r="30" spans="1:8" s="432" customFormat="1" ht="17.850000000000001" customHeight="1">
      <c r="A30" s="1576" t="s">
        <v>163</v>
      </c>
      <c r="B30" s="1577"/>
      <c r="C30" s="1577"/>
      <c r="D30" s="1577"/>
      <c r="E30" s="1577"/>
      <c r="F30" s="1577"/>
      <c r="G30" s="1577"/>
      <c r="H30" s="1578"/>
    </row>
    <row r="31" spans="1:8" s="432" customFormat="1" ht="48.75" customHeight="1">
      <c r="A31" s="686" t="s">
        <v>2297</v>
      </c>
      <c r="B31" s="1181" t="s">
        <v>2889</v>
      </c>
      <c r="C31" s="1181"/>
      <c r="D31" s="1181"/>
      <c r="E31" s="1181"/>
      <c r="F31" s="1181"/>
      <c r="G31" s="544" t="s">
        <v>226</v>
      </c>
      <c r="H31" s="445" t="s">
        <v>164</v>
      </c>
    </row>
    <row r="32" spans="1:8" s="432" customFormat="1" ht="57.75" customHeight="1">
      <c r="A32" s="686" t="s">
        <v>2296</v>
      </c>
      <c r="B32" s="1181" t="s">
        <v>2295</v>
      </c>
      <c r="C32" s="1181"/>
      <c r="D32" s="1181"/>
      <c r="E32" s="1181"/>
      <c r="F32" s="1181"/>
      <c r="G32" s="544" t="s">
        <v>265</v>
      </c>
      <c r="H32" s="445" t="s">
        <v>164</v>
      </c>
    </row>
    <row r="33" spans="1:8" ht="10.35" customHeight="1">
      <c r="A33" s="330"/>
      <c r="B33" s="330"/>
      <c r="C33" s="330"/>
      <c r="D33" s="330"/>
      <c r="E33" s="330"/>
      <c r="F33" s="330"/>
      <c r="G33" s="330"/>
      <c r="H33" s="330"/>
    </row>
    <row r="34" spans="1:8" ht="15" customHeight="1">
      <c r="A34" s="324" t="s">
        <v>161</v>
      </c>
      <c r="B34" s="330"/>
      <c r="C34" s="330"/>
      <c r="D34" s="330"/>
      <c r="E34" s="330"/>
      <c r="F34" s="330"/>
      <c r="G34" s="330"/>
      <c r="H34" s="330"/>
    </row>
    <row r="35" spans="1:8" s="325" customFormat="1" ht="17.850000000000001" customHeight="1">
      <c r="A35" s="1862" t="s">
        <v>160</v>
      </c>
      <c r="B35" s="1862"/>
      <c r="C35" s="1862"/>
      <c r="D35" s="1862"/>
      <c r="E35" s="1862"/>
      <c r="F35" s="1862"/>
      <c r="G35" s="636">
        <v>12</v>
      </c>
      <c r="H35" s="722" t="s">
        <v>140</v>
      </c>
    </row>
    <row r="36" spans="1:8" ht="30" customHeight="1">
      <c r="A36" s="1858" t="s">
        <v>158</v>
      </c>
      <c r="B36" s="1818" t="s">
        <v>2294</v>
      </c>
      <c r="C36" s="1818"/>
      <c r="D36" s="1818"/>
      <c r="E36" s="1818"/>
      <c r="F36" s="1818"/>
      <c r="G36" s="1818"/>
      <c r="H36" s="1797"/>
    </row>
    <row r="37" spans="1:8" ht="17.25" customHeight="1">
      <c r="A37" s="1859"/>
      <c r="B37" s="1818" t="s">
        <v>2293</v>
      </c>
      <c r="C37" s="1818"/>
      <c r="D37" s="1818"/>
      <c r="E37" s="1818"/>
      <c r="F37" s="1818"/>
      <c r="G37" s="1818"/>
      <c r="H37" s="1797"/>
    </row>
    <row r="38" spans="1:8" ht="17.25" customHeight="1">
      <c r="A38" s="1859"/>
      <c r="B38" s="1818" t="s">
        <v>2292</v>
      </c>
      <c r="C38" s="1818"/>
      <c r="D38" s="1818"/>
      <c r="E38" s="1818"/>
      <c r="F38" s="1818"/>
      <c r="G38" s="1818"/>
      <c r="H38" s="1797"/>
    </row>
    <row r="39" spans="1:8" ht="17.25" customHeight="1">
      <c r="A39" s="1859"/>
      <c r="B39" s="1818" t="s">
        <v>2291</v>
      </c>
      <c r="C39" s="1818"/>
      <c r="D39" s="1818"/>
      <c r="E39" s="1818"/>
      <c r="F39" s="1818"/>
      <c r="G39" s="1818"/>
      <c r="H39" s="1797"/>
    </row>
    <row r="40" spans="1:8" ht="20.399999999999999" customHeight="1">
      <c r="A40" s="1860"/>
      <c r="B40" s="1818" t="s">
        <v>2290</v>
      </c>
      <c r="C40" s="1818"/>
      <c r="D40" s="1818"/>
      <c r="E40" s="1818"/>
      <c r="F40" s="1818"/>
      <c r="G40" s="1818"/>
      <c r="H40" s="1797"/>
    </row>
    <row r="41" spans="1:8">
      <c r="A41" s="1853" t="s">
        <v>157</v>
      </c>
      <c r="B41" s="1854"/>
      <c r="C41" s="1854"/>
      <c r="D41" s="1854" t="s">
        <v>2289</v>
      </c>
      <c r="E41" s="1854"/>
      <c r="F41" s="1854"/>
      <c r="G41" s="1854"/>
      <c r="H41" s="1855"/>
    </row>
    <row r="42" spans="1:8" ht="52.5" customHeight="1">
      <c r="A42" s="1856" t="s">
        <v>156</v>
      </c>
      <c r="B42" s="1857"/>
      <c r="C42" s="1857"/>
      <c r="D42" s="1797" t="s">
        <v>2023</v>
      </c>
      <c r="E42" s="1798"/>
      <c r="F42" s="1798"/>
      <c r="G42" s="1798"/>
      <c r="H42" s="1798"/>
    </row>
    <row r="43" spans="1:8" s="325" customFormat="1" ht="17.850000000000001" customHeight="1">
      <c r="A43" s="1862" t="s">
        <v>159</v>
      </c>
      <c r="B43" s="1862"/>
      <c r="C43" s="1862"/>
      <c r="D43" s="1862"/>
      <c r="E43" s="1862"/>
      <c r="F43" s="1862"/>
      <c r="G43" s="723">
        <v>18</v>
      </c>
      <c r="H43" s="722" t="s">
        <v>140</v>
      </c>
    </row>
    <row r="44" spans="1:8" ht="34.5" customHeight="1">
      <c r="A44" s="1858" t="s">
        <v>158</v>
      </c>
      <c r="B44" s="1818" t="s">
        <v>2288</v>
      </c>
      <c r="C44" s="1818"/>
      <c r="D44" s="1818"/>
      <c r="E44" s="1818"/>
      <c r="F44" s="1818"/>
      <c r="G44" s="1818"/>
      <c r="H44" s="1797"/>
    </row>
    <row r="45" spans="1:8" ht="34.5" customHeight="1">
      <c r="A45" s="1859"/>
      <c r="B45" s="1818" t="s">
        <v>2287</v>
      </c>
      <c r="C45" s="1818"/>
      <c r="D45" s="1818"/>
      <c r="E45" s="1818"/>
      <c r="F45" s="1818"/>
      <c r="G45" s="1818"/>
      <c r="H45" s="1797"/>
    </row>
    <row r="46" spans="1:8" ht="32.25" customHeight="1">
      <c r="A46" s="1859"/>
      <c r="B46" s="1818" t="s">
        <v>2286</v>
      </c>
      <c r="C46" s="1818"/>
      <c r="D46" s="1818"/>
      <c r="E46" s="1818"/>
      <c r="F46" s="1818"/>
      <c r="G46" s="1818"/>
      <c r="H46" s="1797"/>
    </row>
    <row r="47" spans="1:8" ht="27" customHeight="1">
      <c r="A47" s="1860"/>
      <c r="B47" s="1827" t="s">
        <v>2285</v>
      </c>
      <c r="C47" s="1827"/>
      <c r="D47" s="1827"/>
      <c r="E47" s="1827"/>
      <c r="F47" s="1827"/>
      <c r="G47" s="1827"/>
      <c r="H47" s="1825"/>
    </row>
    <row r="48" spans="1:8">
      <c r="A48" s="1853" t="s">
        <v>157</v>
      </c>
      <c r="B48" s="1854"/>
      <c r="C48" s="1854"/>
      <c r="D48" s="1854" t="s">
        <v>2284</v>
      </c>
      <c r="E48" s="1854"/>
      <c r="F48" s="1854"/>
      <c r="G48" s="1854"/>
      <c r="H48" s="1855"/>
    </row>
    <row r="49" spans="1:9" ht="55.2" customHeight="1">
      <c r="A49" s="1856" t="s">
        <v>156</v>
      </c>
      <c r="B49" s="1857"/>
      <c r="C49" s="1857"/>
      <c r="D49" s="1512" t="s">
        <v>2283</v>
      </c>
      <c r="E49" s="1626"/>
      <c r="F49" s="1626"/>
      <c r="G49" s="1626"/>
      <c r="H49" s="1626"/>
    </row>
    <row r="50" spans="1:9" ht="10.35" customHeight="1">
      <c r="A50" s="330"/>
      <c r="B50" s="330"/>
      <c r="C50" s="330"/>
      <c r="D50" s="330"/>
      <c r="E50" s="330"/>
      <c r="F50" s="330"/>
      <c r="G50" s="330"/>
      <c r="H50" s="330"/>
    </row>
    <row r="51" spans="1:9" ht="15" customHeight="1">
      <c r="A51" s="324" t="s">
        <v>155</v>
      </c>
      <c r="B51" s="330"/>
      <c r="C51" s="330"/>
      <c r="D51" s="330"/>
      <c r="E51" s="330"/>
      <c r="F51" s="330"/>
      <c r="G51" s="330"/>
      <c r="H51" s="330"/>
    </row>
    <row r="52" spans="1:9" ht="33.75" customHeight="1">
      <c r="A52" s="1734" t="s">
        <v>154</v>
      </c>
      <c r="B52" s="1861"/>
      <c r="C52" s="1818" t="s">
        <v>2282</v>
      </c>
      <c r="D52" s="1818"/>
      <c r="E52" s="1818"/>
      <c r="F52" s="1818"/>
      <c r="G52" s="1818"/>
      <c r="H52" s="1797"/>
      <c r="I52" s="330"/>
    </row>
    <row r="53" spans="1:9" ht="34.5" customHeight="1">
      <c r="A53" s="1734"/>
      <c r="B53" s="1861"/>
      <c r="C53" s="1818" t="s">
        <v>2281</v>
      </c>
      <c r="D53" s="1818"/>
      <c r="E53" s="1818"/>
      <c r="F53" s="1818"/>
      <c r="G53" s="1818"/>
      <c r="H53" s="1797"/>
      <c r="I53" s="328"/>
    </row>
    <row r="54" spans="1:9" ht="41.25" customHeight="1">
      <c r="A54" s="1734"/>
      <c r="B54" s="1861"/>
      <c r="C54" s="1818" t="s">
        <v>2280</v>
      </c>
      <c r="D54" s="1818"/>
      <c r="E54" s="1818"/>
      <c r="F54" s="1818"/>
      <c r="G54" s="1818"/>
      <c r="H54" s="1797"/>
      <c r="I54" s="330"/>
    </row>
    <row r="55" spans="1:9" ht="27" customHeight="1">
      <c r="A55" s="1847" t="s">
        <v>153</v>
      </c>
      <c r="B55" s="1848"/>
      <c r="C55" s="1818" t="s">
        <v>2279</v>
      </c>
      <c r="D55" s="1818"/>
      <c r="E55" s="1818"/>
      <c r="F55" s="1818"/>
      <c r="G55" s="1818"/>
      <c r="H55" s="1797"/>
      <c r="I55" s="330"/>
    </row>
    <row r="56" spans="1:9" ht="35.25" customHeight="1">
      <c r="A56" s="1849"/>
      <c r="B56" s="1850"/>
      <c r="C56" s="1818" t="s">
        <v>2278</v>
      </c>
      <c r="D56" s="1818"/>
      <c r="E56" s="1818"/>
      <c r="F56" s="1818"/>
      <c r="G56" s="1818"/>
      <c r="H56" s="1797"/>
      <c r="I56" s="330"/>
    </row>
    <row r="57" spans="1:9" ht="27" customHeight="1">
      <c r="A57" s="1851"/>
      <c r="B57" s="1852"/>
      <c r="C57" s="1818" t="s">
        <v>2277</v>
      </c>
      <c r="D57" s="1818"/>
      <c r="E57" s="1818"/>
      <c r="F57" s="1818"/>
      <c r="G57" s="1818"/>
      <c r="H57" s="1797"/>
      <c r="I57" s="330"/>
    </row>
    <row r="58" spans="1:9" ht="10.35" customHeight="1">
      <c r="A58" s="330"/>
      <c r="B58" s="330"/>
      <c r="C58" s="330"/>
      <c r="D58" s="330"/>
      <c r="E58" s="330"/>
      <c r="F58" s="330"/>
      <c r="G58" s="330"/>
      <c r="H58" s="330"/>
    </row>
    <row r="59" spans="1:9" ht="15" customHeight="1">
      <c r="A59" s="324" t="s">
        <v>152</v>
      </c>
      <c r="B59" s="324"/>
      <c r="C59" s="324"/>
      <c r="D59" s="324"/>
      <c r="E59" s="324"/>
      <c r="F59" s="324"/>
      <c r="G59" s="330"/>
      <c r="H59" s="330"/>
    </row>
    <row r="60" spans="1:9" ht="16.2">
      <c r="A60" s="1734" t="s">
        <v>151</v>
      </c>
      <c r="B60" s="1734"/>
      <c r="C60" s="1734"/>
      <c r="D60" s="1734"/>
      <c r="E60" s="1734"/>
      <c r="F60" s="1734"/>
      <c r="G60" s="646">
        <v>3.5</v>
      </c>
      <c r="H60" s="647" t="s">
        <v>1876</v>
      </c>
    </row>
    <row r="61" spans="1:9">
      <c r="A61" s="1734" t="s">
        <v>150</v>
      </c>
      <c r="B61" s="1734"/>
      <c r="C61" s="1734"/>
      <c r="D61" s="1734"/>
      <c r="E61" s="1734"/>
      <c r="F61" s="1734"/>
      <c r="G61" s="646">
        <v>0.5</v>
      </c>
      <c r="H61" s="647"/>
    </row>
    <row r="62" spans="1:9">
      <c r="A62" s="701"/>
      <c r="B62" s="701"/>
      <c r="C62" s="701"/>
      <c r="D62" s="701"/>
      <c r="E62" s="701"/>
      <c r="F62" s="701"/>
      <c r="G62" s="649"/>
      <c r="H62" s="647"/>
    </row>
    <row r="63" spans="1:9">
      <c r="A63" s="1846" t="s">
        <v>149</v>
      </c>
      <c r="B63" s="1846"/>
      <c r="C63" s="1846"/>
      <c r="D63" s="1846"/>
      <c r="E63" s="1846"/>
      <c r="F63" s="1846"/>
      <c r="G63" s="703"/>
      <c r="H63" s="649"/>
    </row>
    <row r="64" spans="1:9" ht="17.850000000000001" customHeight="1">
      <c r="A64" s="1798" t="s">
        <v>148</v>
      </c>
      <c r="B64" s="1798"/>
      <c r="C64" s="1798"/>
      <c r="D64" s="1798"/>
      <c r="E64" s="647">
        <f>SUM(E65:E70)</f>
        <v>35</v>
      </c>
      <c r="F64" s="647" t="s">
        <v>140</v>
      </c>
      <c r="G64" s="724">
        <f>E64/25</f>
        <v>1.4</v>
      </c>
      <c r="H64" s="647" t="s">
        <v>1876</v>
      </c>
    </row>
    <row r="65" spans="1:8" ht="17.850000000000001" customHeight="1">
      <c r="A65" s="330" t="s">
        <v>12</v>
      </c>
      <c r="B65" s="1734" t="s">
        <v>14</v>
      </c>
      <c r="C65" s="1734"/>
      <c r="D65" s="1734"/>
      <c r="E65" s="647">
        <v>12</v>
      </c>
      <c r="F65" s="647" t="s">
        <v>140</v>
      </c>
      <c r="G65" s="358"/>
      <c r="H65" s="327"/>
    </row>
    <row r="66" spans="1:8" ht="17.850000000000001" customHeight="1">
      <c r="A66" s="330"/>
      <c r="B66" s="1734" t="s">
        <v>147</v>
      </c>
      <c r="C66" s="1734"/>
      <c r="D66" s="1734"/>
      <c r="E66" s="647">
        <v>18</v>
      </c>
      <c r="F66" s="647" t="s">
        <v>140</v>
      </c>
      <c r="G66" s="358"/>
      <c r="H66" s="327"/>
    </row>
    <row r="67" spans="1:8" ht="17.850000000000001" customHeight="1">
      <c r="A67" s="330"/>
      <c r="B67" s="1734" t="s">
        <v>146</v>
      </c>
      <c r="C67" s="1734"/>
      <c r="D67" s="1734"/>
      <c r="E67" s="647">
        <v>2</v>
      </c>
      <c r="F67" s="647" t="s">
        <v>140</v>
      </c>
      <c r="G67" s="358"/>
      <c r="H67" s="327"/>
    </row>
    <row r="68" spans="1:8" ht="17.850000000000001" customHeight="1">
      <c r="A68" s="330"/>
      <c r="B68" s="1734" t="s">
        <v>145</v>
      </c>
      <c r="C68" s="1734"/>
      <c r="D68" s="1734"/>
      <c r="E68" s="647">
        <v>0</v>
      </c>
      <c r="F68" s="647" t="s">
        <v>140</v>
      </c>
      <c r="G68" s="358"/>
      <c r="H68" s="327"/>
    </row>
    <row r="69" spans="1:8" ht="17.850000000000001" customHeight="1">
      <c r="A69" s="330"/>
      <c r="B69" s="1734" t="s">
        <v>144</v>
      </c>
      <c r="C69" s="1734"/>
      <c r="D69" s="1734"/>
      <c r="E69" s="647">
        <v>0</v>
      </c>
      <c r="F69" s="647" t="s">
        <v>140</v>
      </c>
      <c r="G69" s="358"/>
      <c r="H69" s="327"/>
    </row>
    <row r="70" spans="1:8" ht="17.850000000000001" customHeight="1">
      <c r="A70" s="330"/>
      <c r="B70" s="1734" t="s">
        <v>143</v>
      </c>
      <c r="C70" s="1734"/>
      <c r="D70" s="1734"/>
      <c r="E70" s="647">
        <v>3</v>
      </c>
      <c r="F70" s="647" t="s">
        <v>140</v>
      </c>
      <c r="G70" s="358"/>
      <c r="H70" s="327"/>
    </row>
    <row r="71" spans="1:8" ht="31.35" customHeight="1">
      <c r="A71" s="1798" t="s">
        <v>142</v>
      </c>
      <c r="B71" s="1798"/>
      <c r="C71" s="1798"/>
      <c r="D71" s="1798"/>
      <c r="E71" s="647">
        <v>0</v>
      </c>
      <c r="F71" s="647" t="s">
        <v>140</v>
      </c>
      <c r="G71" s="724">
        <v>0</v>
      </c>
      <c r="H71" s="647" t="s">
        <v>1876</v>
      </c>
    </row>
    <row r="72" spans="1:8" ht="17.850000000000001" customHeight="1">
      <c r="A72" s="1734" t="s">
        <v>141</v>
      </c>
      <c r="B72" s="1734"/>
      <c r="C72" s="1734"/>
      <c r="D72" s="1734"/>
      <c r="E72" s="647">
        <f>G72*25</f>
        <v>65</v>
      </c>
      <c r="F72" s="647" t="s">
        <v>140</v>
      </c>
      <c r="G72" s="724">
        <f>D6-G71-G64</f>
        <v>2.6</v>
      </c>
      <c r="H72" s="647" t="s">
        <v>1876</v>
      </c>
    </row>
    <row r="73" spans="1:8" ht="10.35" customHeight="1"/>
    <row r="76" spans="1:8">
      <c r="A76" s="320" t="s">
        <v>138</v>
      </c>
    </row>
    <row r="77" spans="1:8" ht="16.2">
      <c r="A77" s="1745" t="s">
        <v>1875</v>
      </c>
      <c r="B77" s="1745"/>
      <c r="C77" s="1745"/>
      <c r="D77" s="1745"/>
      <c r="E77" s="1745"/>
      <c r="F77" s="1745"/>
      <c r="G77" s="1745"/>
      <c r="H77" s="1745"/>
    </row>
    <row r="78" spans="1:8">
      <c r="A78" s="320" t="s">
        <v>136</v>
      </c>
    </row>
    <row r="80" spans="1:8">
      <c r="A80" s="1746" t="s">
        <v>135</v>
      </c>
      <c r="B80" s="1746"/>
      <c r="C80" s="1746"/>
      <c r="D80" s="1746"/>
      <c r="E80" s="1746"/>
      <c r="F80" s="1746"/>
      <c r="G80" s="1746"/>
      <c r="H80" s="1746"/>
    </row>
    <row r="81" spans="1:8">
      <c r="A81" s="1746"/>
      <c r="B81" s="1746"/>
      <c r="C81" s="1746"/>
      <c r="D81" s="1746"/>
      <c r="E81" s="1746"/>
      <c r="F81" s="1746"/>
      <c r="G81" s="1746"/>
      <c r="H81" s="1746"/>
    </row>
    <row r="82" spans="1:8">
      <c r="A82" s="1746"/>
      <c r="B82" s="1746"/>
      <c r="C82" s="1746"/>
      <c r="D82" s="1746"/>
      <c r="E82" s="1746"/>
      <c r="F82" s="1746"/>
      <c r="G82" s="1746"/>
      <c r="H82" s="1746"/>
    </row>
  </sheetData>
  <mergeCells count="79">
    <mergeCell ref="A2:H2"/>
    <mergeCell ref="A5:H5"/>
    <mergeCell ref="A6:C6"/>
    <mergeCell ref="D6:H6"/>
    <mergeCell ref="A7:C7"/>
    <mergeCell ref="D7:H7"/>
    <mergeCell ref="A77:H77"/>
    <mergeCell ref="A80:H82"/>
    <mergeCell ref="A12:H12"/>
    <mergeCell ref="A15:D15"/>
    <mergeCell ref="E15:H15"/>
    <mergeCell ref="A30:H30"/>
    <mergeCell ref="A16:D16"/>
    <mergeCell ref="E16:H16"/>
    <mergeCell ref="A18:H18"/>
    <mergeCell ref="A19:B19"/>
    <mergeCell ref="C19:H19"/>
    <mergeCell ref="B25:F25"/>
    <mergeCell ref="B29:F29"/>
    <mergeCell ref="B26:F26"/>
    <mergeCell ref="A27:H27"/>
    <mergeCell ref="B28:F28"/>
    <mergeCell ref="A21:D21"/>
    <mergeCell ref="A22:A23"/>
    <mergeCell ref="D8:H8"/>
    <mergeCell ref="A9:C9"/>
    <mergeCell ref="D9:H9"/>
    <mergeCell ref="A11:H11"/>
    <mergeCell ref="A13:D13"/>
    <mergeCell ref="E13:H13"/>
    <mergeCell ref="A8:C8"/>
    <mergeCell ref="B22:F23"/>
    <mergeCell ref="G22:H22"/>
    <mergeCell ref="A24:H24"/>
    <mergeCell ref="A14:D14"/>
    <mergeCell ref="E14:H14"/>
    <mergeCell ref="B31:F31"/>
    <mergeCell ref="A48:C48"/>
    <mergeCell ref="D48:H48"/>
    <mergeCell ref="B36:H36"/>
    <mergeCell ref="B40:H40"/>
    <mergeCell ref="B37:H37"/>
    <mergeCell ref="B38:H38"/>
    <mergeCell ref="A35:F35"/>
    <mergeCell ref="A36:A40"/>
    <mergeCell ref="B32:F32"/>
    <mergeCell ref="B44:H44"/>
    <mergeCell ref="B47:H47"/>
    <mergeCell ref="A43:F43"/>
    <mergeCell ref="A72:D72"/>
    <mergeCell ref="A64:D64"/>
    <mergeCell ref="B65:D65"/>
    <mergeCell ref="B66:D66"/>
    <mergeCell ref="B67:D67"/>
    <mergeCell ref="B68:D68"/>
    <mergeCell ref="B69:D69"/>
    <mergeCell ref="B70:D70"/>
    <mergeCell ref="A71:D71"/>
    <mergeCell ref="C54:H54"/>
    <mergeCell ref="C53:H53"/>
    <mergeCell ref="B39:H39"/>
    <mergeCell ref="D42:H42"/>
    <mergeCell ref="A41:C41"/>
    <mergeCell ref="D41:H41"/>
    <mergeCell ref="A42:C42"/>
    <mergeCell ref="B46:H46"/>
    <mergeCell ref="B45:H45"/>
    <mergeCell ref="A44:A47"/>
    <mergeCell ref="D49:H49"/>
    <mergeCell ref="A49:C49"/>
    <mergeCell ref="A52:B54"/>
    <mergeCell ref="C52:H52"/>
    <mergeCell ref="C55:H55"/>
    <mergeCell ref="C57:H57"/>
    <mergeCell ref="A63:F63"/>
    <mergeCell ref="A61:F61"/>
    <mergeCell ref="C56:H56"/>
    <mergeCell ref="A60:F60"/>
    <mergeCell ref="A55:B57"/>
  </mergeCells>
  <pageMargins left="0.7" right="0.7" top="0.75" bottom="0.75" header="0.3" footer="0.3"/>
  <pageSetup paperSize="9" orientation="portrait" r:id="rId1"/>
  <rowBreaks count="1" manualBreakCount="1">
    <brk id="3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zoomScaleSheetLayoutView="112" workbookViewId="0"/>
  </sheetViews>
  <sheetFormatPr defaultColWidth="8" defaultRowHeight="13.8"/>
  <cols>
    <col min="1" max="1" width="8.19921875" style="359" customWidth="1"/>
    <col min="2" max="2" width="10.5" style="359" customWidth="1"/>
    <col min="3" max="3" width="5.09765625" style="359" customWidth="1"/>
    <col min="4" max="4" width="19.5" style="359" customWidth="1"/>
    <col min="5" max="5" width="8.19921875" style="359" customWidth="1"/>
    <col min="6" max="6" width="7.69921875" style="359" customWidth="1"/>
    <col min="7" max="7" width="11.3984375" style="359" customWidth="1"/>
    <col min="8" max="8" width="8.69921875" style="359" customWidth="1"/>
    <col min="9" max="16384" width="8" style="359"/>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107</v>
      </c>
      <c r="B5" s="993"/>
      <c r="C5" s="993"/>
      <c r="D5" s="993"/>
      <c r="E5" s="993"/>
      <c r="F5" s="993"/>
      <c r="G5" s="993"/>
      <c r="H5" s="993"/>
    </row>
    <row r="6" spans="1:8" s="423" customFormat="1" ht="17.850000000000001" customHeight="1">
      <c r="A6" s="890" t="s">
        <v>10</v>
      </c>
      <c r="B6" s="1191"/>
      <c r="C6" s="1191"/>
      <c r="D6" s="1191">
        <v>2</v>
      </c>
      <c r="E6" s="1191"/>
      <c r="F6" s="1191"/>
      <c r="G6" s="1191"/>
      <c r="H6" s="1182"/>
    </row>
    <row r="7" spans="1:8" s="423" customFormat="1" ht="17.850000000000001" customHeight="1">
      <c r="A7" s="890" t="s">
        <v>9</v>
      </c>
      <c r="B7" s="1191"/>
      <c r="C7" s="1191"/>
      <c r="D7" s="1192" t="s">
        <v>1620</v>
      </c>
      <c r="E7" s="1192"/>
      <c r="F7" s="1192"/>
      <c r="G7" s="1192"/>
      <c r="H7" s="1193"/>
    </row>
    <row r="8" spans="1:8" s="423" customFormat="1" ht="17.850000000000001" customHeight="1">
      <c r="A8" s="890" t="s">
        <v>13</v>
      </c>
      <c r="B8" s="1191"/>
      <c r="C8" s="1191"/>
      <c r="D8" s="1195" t="s">
        <v>2341</v>
      </c>
      <c r="E8" s="1195"/>
      <c r="F8" s="1195"/>
      <c r="G8" s="1195"/>
      <c r="H8" s="1196"/>
    </row>
    <row r="9" spans="1:8" s="423" customFormat="1" ht="17.850000000000001" customHeight="1">
      <c r="A9" s="890" t="s">
        <v>189</v>
      </c>
      <c r="B9" s="1191"/>
      <c r="C9" s="1191"/>
      <c r="D9" s="1195" t="s">
        <v>2340</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2249</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8.4" customHeight="1">
      <c r="A19" s="892" t="s">
        <v>178</v>
      </c>
      <c r="B19" s="892"/>
      <c r="C19" s="932" t="s">
        <v>791</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7.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42.9" customHeight="1">
      <c r="A25" s="567" t="s">
        <v>2339</v>
      </c>
      <c r="B25" s="932" t="s">
        <v>2338</v>
      </c>
      <c r="C25" s="932"/>
      <c r="D25" s="932"/>
      <c r="E25" s="932"/>
      <c r="F25" s="932"/>
      <c r="G25" s="501" t="s">
        <v>562</v>
      </c>
      <c r="H25" s="431" t="s">
        <v>162</v>
      </c>
    </row>
    <row r="26" spans="1:8" s="423" customFormat="1" ht="39" customHeight="1">
      <c r="A26" s="567" t="s">
        <v>2337</v>
      </c>
      <c r="B26" s="932" t="s">
        <v>2336</v>
      </c>
      <c r="C26" s="932"/>
      <c r="D26" s="932"/>
      <c r="E26" s="932"/>
      <c r="F26" s="932"/>
      <c r="G26" s="501" t="s">
        <v>2335</v>
      </c>
      <c r="H26" s="431" t="s">
        <v>162</v>
      </c>
    </row>
    <row r="27" spans="1:8" s="423" customFormat="1" ht="17.850000000000001" customHeight="1">
      <c r="A27" s="977" t="s">
        <v>167</v>
      </c>
      <c r="B27" s="934"/>
      <c r="C27" s="934"/>
      <c r="D27" s="934"/>
      <c r="E27" s="934"/>
      <c r="F27" s="934"/>
      <c r="G27" s="934"/>
      <c r="H27" s="935"/>
    </row>
    <row r="28" spans="1:8" s="423" customFormat="1" ht="58.5" customHeight="1">
      <c r="A28" s="567" t="s">
        <v>2334</v>
      </c>
      <c r="B28" s="932" t="s">
        <v>2333</v>
      </c>
      <c r="C28" s="932"/>
      <c r="D28" s="932"/>
      <c r="E28" s="932"/>
      <c r="F28" s="932"/>
      <c r="G28" s="501" t="s">
        <v>505</v>
      </c>
      <c r="H28" s="431" t="s">
        <v>162</v>
      </c>
    </row>
    <row r="29" spans="1:8" s="423" customFormat="1" ht="42" customHeight="1">
      <c r="A29" s="567" t="s">
        <v>2332</v>
      </c>
      <c r="B29" s="932" t="s">
        <v>2890</v>
      </c>
      <c r="C29" s="932"/>
      <c r="D29" s="932"/>
      <c r="E29" s="932"/>
      <c r="F29" s="932"/>
      <c r="G29" s="501" t="s">
        <v>229</v>
      </c>
      <c r="H29" s="431" t="s">
        <v>162</v>
      </c>
    </row>
    <row r="30" spans="1:8" s="423" customFormat="1" ht="17.850000000000001" customHeight="1">
      <c r="A30" s="977" t="s">
        <v>163</v>
      </c>
      <c r="B30" s="934"/>
      <c r="C30" s="934"/>
      <c r="D30" s="934"/>
      <c r="E30" s="934"/>
      <c r="F30" s="934"/>
      <c r="G30" s="934"/>
      <c r="H30" s="935"/>
    </row>
    <row r="31" spans="1:8" s="423" customFormat="1" ht="36.6" customHeight="1">
      <c r="A31" s="567" t="s">
        <v>2331</v>
      </c>
      <c r="B31" s="932" t="s">
        <v>2330</v>
      </c>
      <c r="C31" s="932"/>
      <c r="D31" s="932"/>
      <c r="E31" s="932"/>
      <c r="F31" s="932"/>
      <c r="G31" s="501" t="s">
        <v>226</v>
      </c>
      <c r="H31" s="431" t="s">
        <v>162</v>
      </c>
    </row>
    <row r="32" spans="1:8" ht="10.199999999999999" customHeight="1">
      <c r="A32" s="361"/>
      <c r="B32" s="361"/>
      <c r="C32" s="361"/>
      <c r="D32" s="361"/>
      <c r="E32" s="361"/>
      <c r="F32" s="361"/>
      <c r="G32" s="361"/>
      <c r="H32" s="361"/>
    </row>
    <row r="33" spans="1:8" ht="15" customHeight="1">
      <c r="A33" s="362" t="s">
        <v>161</v>
      </c>
      <c r="B33" s="361"/>
      <c r="C33" s="361"/>
      <c r="D33" s="361"/>
      <c r="E33" s="361"/>
      <c r="F33" s="361"/>
      <c r="G33" s="361"/>
      <c r="H33" s="361"/>
    </row>
    <row r="34" spans="1:8" s="360" customFormat="1" ht="17.7" customHeight="1">
      <c r="A34" s="1869" t="s">
        <v>160</v>
      </c>
      <c r="B34" s="1869"/>
      <c r="C34" s="1869"/>
      <c r="D34" s="1869"/>
      <c r="E34" s="1869"/>
      <c r="F34" s="1869"/>
      <c r="G34" s="725">
        <v>9</v>
      </c>
      <c r="H34" s="726" t="s">
        <v>140</v>
      </c>
    </row>
    <row r="35" spans="1:8" ht="17.25" customHeight="1">
      <c r="A35" s="1870" t="s">
        <v>158</v>
      </c>
      <c r="B35" s="1873" t="s">
        <v>2329</v>
      </c>
      <c r="C35" s="1873"/>
      <c r="D35" s="1873"/>
      <c r="E35" s="1873"/>
      <c r="F35" s="1873"/>
      <c r="G35" s="1873"/>
      <c r="H35" s="1874"/>
    </row>
    <row r="36" spans="1:8" ht="17.25" customHeight="1">
      <c r="A36" s="1871"/>
      <c r="B36" s="1864" t="s">
        <v>2328</v>
      </c>
      <c r="C36" s="1864"/>
      <c r="D36" s="1864"/>
      <c r="E36" s="1864"/>
      <c r="F36" s="1864"/>
      <c r="G36" s="1864"/>
      <c r="H36" s="1865"/>
    </row>
    <row r="37" spans="1:8" ht="17.25" customHeight="1">
      <c r="A37" s="1871"/>
      <c r="B37" s="1864" t="s">
        <v>2327</v>
      </c>
      <c r="C37" s="1864"/>
      <c r="D37" s="1864"/>
      <c r="E37" s="1864"/>
      <c r="F37" s="1864"/>
      <c r="G37" s="1864"/>
      <c r="H37" s="1865"/>
    </row>
    <row r="38" spans="1:8" ht="17.25" customHeight="1">
      <c r="A38" s="1871"/>
      <c r="B38" s="1864" t="s">
        <v>2326</v>
      </c>
      <c r="C38" s="1864"/>
      <c r="D38" s="1864"/>
      <c r="E38" s="1864"/>
      <c r="F38" s="1864"/>
      <c r="G38" s="1864"/>
      <c r="H38" s="1865"/>
    </row>
    <row r="39" spans="1:8" ht="17.25" customHeight="1">
      <c r="A39" s="1871"/>
      <c r="B39" s="1864" t="s">
        <v>2325</v>
      </c>
      <c r="C39" s="1864"/>
      <c r="D39" s="1864"/>
      <c r="E39" s="1864"/>
      <c r="F39" s="1864"/>
      <c r="G39" s="1864"/>
      <c r="H39" s="1865"/>
    </row>
    <row r="40" spans="1:8" ht="17.25" customHeight="1">
      <c r="A40" s="1871"/>
      <c r="B40" s="1864" t="s">
        <v>2324</v>
      </c>
      <c r="C40" s="1864"/>
      <c r="D40" s="1864"/>
      <c r="E40" s="1864"/>
      <c r="F40" s="1864"/>
      <c r="G40" s="1864"/>
      <c r="H40" s="1865"/>
    </row>
    <row r="41" spans="1:8" ht="17.25" customHeight="1">
      <c r="A41" s="1872"/>
      <c r="B41" s="1864" t="s">
        <v>2323</v>
      </c>
      <c r="C41" s="1864"/>
      <c r="D41" s="1864"/>
      <c r="E41" s="1864"/>
      <c r="F41" s="1864"/>
      <c r="G41" s="1864"/>
      <c r="H41" s="1865"/>
    </row>
    <row r="42" spans="1:8">
      <c r="A42" s="1876" t="s">
        <v>157</v>
      </c>
      <c r="B42" s="1877"/>
      <c r="C42" s="1877"/>
      <c r="D42" s="1877" t="s">
        <v>2322</v>
      </c>
      <c r="E42" s="1877"/>
      <c r="F42" s="1877"/>
      <c r="G42" s="1877"/>
      <c r="H42" s="1878"/>
    </row>
    <row r="43" spans="1:8" ht="52.5" customHeight="1">
      <c r="A43" s="1879" t="s">
        <v>156</v>
      </c>
      <c r="B43" s="1866"/>
      <c r="C43" s="1866"/>
      <c r="D43" s="1866" t="s">
        <v>2321</v>
      </c>
      <c r="E43" s="1866"/>
      <c r="F43" s="1866"/>
      <c r="G43" s="1866"/>
      <c r="H43" s="1867"/>
    </row>
    <row r="44" spans="1:8" s="360" customFormat="1" ht="17.7" customHeight="1">
      <c r="A44" s="1869" t="s">
        <v>159</v>
      </c>
      <c r="B44" s="1869"/>
      <c r="C44" s="1869"/>
      <c r="D44" s="1869"/>
      <c r="E44" s="1869"/>
      <c r="F44" s="1869"/>
      <c r="G44" s="725">
        <v>9</v>
      </c>
      <c r="H44" s="726" t="s">
        <v>140</v>
      </c>
    </row>
    <row r="45" spans="1:8" ht="28.5" customHeight="1">
      <c r="A45" s="1882" t="s">
        <v>158</v>
      </c>
      <c r="B45" s="1886" t="s">
        <v>2320</v>
      </c>
      <c r="C45" s="1886"/>
      <c r="D45" s="1886"/>
      <c r="E45" s="1886"/>
      <c r="F45" s="1886"/>
      <c r="G45" s="1886"/>
      <c r="H45" s="1887"/>
    </row>
    <row r="46" spans="1:8" ht="17.25" customHeight="1">
      <c r="A46" s="1883"/>
      <c r="B46" s="1867" t="s">
        <v>2319</v>
      </c>
      <c r="C46" s="1875"/>
      <c r="D46" s="1875"/>
      <c r="E46" s="1875"/>
      <c r="F46" s="1875"/>
      <c r="G46" s="1875"/>
      <c r="H46" s="1875"/>
    </row>
    <row r="47" spans="1:8" ht="17.25" customHeight="1">
      <c r="A47" s="1883"/>
      <c r="B47" s="1867" t="s">
        <v>2318</v>
      </c>
      <c r="C47" s="1875"/>
      <c r="D47" s="1875"/>
      <c r="E47" s="1875"/>
      <c r="F47" s="1875"/>
      <c r="G47" s="1875"/>
      <c r="H47" s="1875"/>
    </row>
    <row r="48" spans="1:8">
      <c r="A48" s="1876" t="s">
        <v>157</v>
      </c>
      <c r="B48" s="1877"/>
      <c r="C48" s="1877"/>
      <c r="D48" s="1877" t="s">
        <v>2317</v>
      </c>
      <c r="E48" s="1877"/>
      <c r="F48" s="1877"/>
      <c r="G48" s="1877"/>
      <c r="H48" s="1878"/>
    </row>
    <row r="49" spans="1:8" ht="34.5" customHeight="1">
      <c r="A49" s="1879" t="s">
        <v>156</v>
      </c>
      <c r="B49" s="1866"/>
      <c r="C49" s="1866"/>
      <c r="D49" s="1866" t="s">
        <v>2316</v>
      </c>
      <c r="E49" s="1866"/>
      <c r="F49" s="1866"/>
      <c r="G49" s="1866"/>
      <c r="H49" s="1867"/>
    </row>
    <row r="50" spans="1:8" ht="10.199999999999999" customHeight="1">
      <c r="A50" s="361"/>
      <c r="B50" s="361"/>
      <c r="C50" s="361"/>
      <c r="D50" s="361"/>
      <c r="E50" s="361"/>
      <c r="F50" s="361"/>
      <c r="G50" s="361"/>
      <c r="H50" s="361"/>
    </row>
    <row r="51" spans="1:8" ht="15" customHeight="1">
      <c r="A51" s="362" t="s">
        <v>155</v>
      </c>
      <c r="B51" s="361"/>
      <c r="C51" s="361"/>
      <c r="D51" s="361"/>
      <c r="E51" s="361"/>
      <c r="F51" s="361"/>
      <c r="G51" s="361"/>
      <c r="H51" s="361"/>
    </row>
    <row r="52" spans="1:8" ht="27" customHeight="1">
      <c r="A52" s="1880" t="s">
        <v>154</v>
      </c>
      <c r="B52" s="1885"/>
      <c r="C52" s="1865" t="s">
        <v>2315</v>
      </c>
      <c r="D52" s="1881"/>
      <c r="E52" s="1881"/>
      <c r="F52" s="1881"/>
      <c r="G52" s="1881"/>
      <c r="H52" s="1881"/>
    </row>
    <row r="53" spans="1:8" ht="27" customHeight="1">
      <c r="A53" s="1880"/>
      <c r="B53" s="1885"/>
      <c r="C53" s="1864" t="s">
        <v>2314</v>
      </c>
      <c r="D53" s="1864"/>
      <c r="E53" s="1864"/>
      <c r="F53" s="1864"/>
      <c r="G53" s="1864"/>
      <c r="H53" s="1865"/>
    </row>
    <row r="54" spans="1:8" ht="27" customHeight="1">
      <c r="A54" s="1880"/>
      <c r="B54" s="1885"/>
      <c r="C54" s="1864" t="s">
        <v>2313</v>
      </c>
      <c r="D54" s="1864"/>
      <c r="E54" s="1864"/>
      <c r="F54" s="1864"/>
      <c r="G54" s="1864"/>
      <c r="H54" s="1865"/>
    </row>
    <row r="55" spans="1:8" ht="27" customHeight="1">
      <c r="A55" s="1880" t="s">
        <v>153</v>
      </c>
      <c r="B55" s="1885"/>
      <c r="C55" s="1864" t="s">
        <v>2312</v>
      </c>
      <c r="D55" s="1864"/>
      <c r="E55" s="1864"/>
      <c r="F55" s="1864"/>
      <c r="G55" s="1864"/>
      <c r="H55" s="1865"/>
    </row>
    <row r="56" spans="1:8" ht="10.199999999999999" customHeight="1">
      <c r="A56" s="361"/>
      <c r="B56" s="361"/>
      <c r="C56" s="361"/>
      <c r="D56" s="361"/>
      <c r="E56" s="361"/>
      <c r="F56" s="361"/>
      <c r="G56" s="361"/>
      <c r="H56" s="361"/>
    </row>
    <row r="57" spans="1:8" ht="15" customHeight="1">
      <c r="A57" s="362" t="s">
        <v>152</v>
      </c>
      <c r="B57" s="362"/>
      <c r="C57" s="362"/>
      <c r="D57" s="362"/>
      <c r="E57" s="362"/>
      <c r="F57" s="362"/>
      <c r="G57" s="361"/>
      <c r="H57" s="361"/>
    </row>
    <row r="58" spans="1:8" ht="15.6">
      <c r="A58" s="1880" t="s">
        <v>151</v>
      </c>
      <c r="B58" s="1880"/>
      <c r="C58" s="1880"/>
      <c r="D58" s="1880"/>
      <c r="E58" s="1880"/>
      <c r="F58" s="1880"/>
      <c r="G58" s="727">
        <v>2</v>
      </c>
      <c r="H58" s="728" t="s">
        <v>2311</v>
      </c>
    </row>
    <row r="59" spans="1:8" ht="15.6">
      <c r="A59" s="1880" t="s">
        <v>150</v>
      </c>
      <c r="B59" s="1880"/>
      <c r="C59" s="1880"/>
      <c r="D59" s="1880"/>
      <c r="E59" s="1880"/>
      <c r="F59" s="1880"/>
      <c r="G59" s="727">
        <v>0</v>
      </c>
      <c r="H59" s="728" t="s">
        <v>2311</v>
      </c>
    </row>
    <row r="60" spans="1:8">
      <c r="A60" s="729"/>
      <c r="B60" s="729"/>
      <c r="C60" s="729"/>
      <c r="D60" s="729"/>
      <c r="E60" s="729"/>
      <c r="F60" s="729"/>
      <c r="G60" s="730"/>
      <c r="H60" s="728"/>
    </row>
    <row r="61" spans="1:8">
      <c r="A61" s="1884" t="s">
        <v>149</v>
      </c>
      <c r="B61" s="1884"/>
      <c r="C61" s="1884"/>
      <c r="D61" s="1884"/>
      <c r="E61" s="1884"/>
      <c r="F61" s="1884"/>
      <c r="G61" s="731"/>
      <c r="H61" s="730"/>
    </row>
    <row r="62" spans="1:8" ht="17.7" customHeight="1">
      <c r="A62" s="1881" t="s">
        <v>148</v>
      </c>
      <c r="B62" s="1881"/>
      <c r="C62" s="1881"/>
      <c r="D62" s="1881"/>
      <c r="E62" s="728">
        <f>SUM(E63:E68)</f>
        <v>23</v>
      </c>
      <c r="F62" s="728" t="s">
        <v>140</v>
      </c>
      <c r="G62" s="732">
        <f>E62/25</f>
        <v>0.92</v>
      </c>
      <c r="H62" s="728" t="s">
        <v>2311</v>
      </c>
    </row>
    <row r="63" spans="1:8" ht="17.7" customHeight="1">
      <c r="A63" s="361" t="s">
        <v>12</v>
      </c>
      <c r="B63" s="1880" t="s">
        <v>14</v>
      </c>
      <c r="C63" s="1880"/>
      <c r="D63" s="1880"/>
      <c r="E63" s="728">
        <v>9</v>
      </c>
      <c r="F63" s="728" t="s">
        <v>140</v>
      </c>
      <c r="G63" s="733"/>
      <c r="H63" s="734"/>
    </row>
    <row r="64" spans="1:8" ht="17.7" customHeight="1">
      <c r="A64" s="361"/>
      <c r="B64" s="1880" t="s">
        <v>147</v>
      </c>
      <c r="C64" s="1880"/>
      <c r="D64" s="1880"/>
      <c r="E64" s="728">
        <v>9</v>
      </c>
      <c r="F64" s="728" t="s">
        <v>140</v>
      </c>
      <c r="G64" s="733"/>
      <c r="H64" s="734"/>
    </row>
    <row r="65" spans="1:8" ht="17.7" customHeight="1">
      <c r="A65" s="361"/>
      <c r="B65" s="1880" t="s">
        <v>146</v>
      </c>
      <c r="C65" s="1880"/>
      <c r="D65" s="1880"/>
      <c r="E65" s="728">
        <v>3</v>
      </c>
      <c r="F65" s="728" t="s">
        <v>140</v>
      </c>
      <c r="G65" s="733"/>
      <c r="H65" s="734"/>
    </row>
    <row r="66" spans="1:8" ht="17.7" customHeight="1">
      <c r="A66" s="361"/>
      <c r="B66" s="1880" t="s">
        <v>145</v>
      </c>
      <c r="C66" s="1880"/>
      <c r="D66" s="1880"/>
      <c r="E66" s="728">
        <v>0</v>
      </c>
      <c r="F66" s="728" t="s">
        <v>140</v>
      </c>
      <c r="G66" s="733"/>
      <c r="H66" s="734"/>
    </row>
    <row r="67" spans="1:8" ht="17.7" customHeight="1">
      <c r="A67" s="361"/>
      <c r="B67" s="1880" t="s">
        <v>144</v>
      </c>
      <c r="C67" s="1880"/>
      <c r="D67" s="1880"/>
      <c r="E67" s="728">
        <v>0</v>
      </c>
      <c r="F67" s="728" t="s">
        <v>140</v>
      </c>
      <c r="G67" s="733"/>
      <c r="H67" s="734"/>
    </row>
    <row r="68" spans="1:8" ht="17.7" customHeight="1">
      <c r="A68" s="361"/>
      <c r="B68" s="1880" t="s">
        <v>143</v>
      </c>
      <c r="C68" s="1880"/>
      <c r="D68" s="1880"/>
      <c r="E68" s="728">
        <v>2</v>
      </c>
      <c r="F68" s="728" t="s">
        <v>140</v>
      </c>
      <c r="G68" s="733"/>
      <c r="H68" s="734"/>
    </row>
    <row r="69" spans="1:8" ht="31.2" customHeight="1">
      <c r="A69" s="1881" t="s">
        <v>142</v>
      </c>
      <c r="B69" s="1881"/>
      <c r="C69" s="1881"/>
      <c r="D69" s="1881"/>
      <c r="E69" s="728">
        <v>0</v>
      </c>
      <c r="F69" s="728" t="s">
        <v>140</v>
      </c>
      <c r="G69" s="732">
        <v>0</v>
      </c>
      <c r="H69" s="728" t="s">
        <v>2311</v>
      </c>
    </row>
    <row r="70" spans="1:8" ht="17.7" customHeight="1">
      <c r="A70" s="1880" t="s">
        <v>141</v>
      </c>
      <c r="B70" s="1880"/>
      <c r="C70" s="1880"/>
      <c r="D70" s="1880"/>
      <c r="E70" s="728">
        <f>G70*25</f>
        <v>27</v>
      </c>
      <c r="F70" s="728" t="s">
        <v>140</v>
      </c>
      <c r="G70" s="732">
        <f>D6-G69-G62</f>
        <v>1.08</v>
      </c>
      <c r="H70" s="728" t="s">
        <v>2311</v>
      </c>
    </row>
    <row r="71" spans="1:8" ht="10.199999999999999" customHeight="1"/>
    <row r="72" spans="1:8">
      <c r="A72" s="359" t="s">
        <v>138</v>
      </c>
    </row>
    <row r="73" spans="1:8" ht="15.6">
      <c r="A73" s="1863" t="s">
        <v>2310</v>
      </c>
      <c r="B73" s="1863"/>
      <c r="C73" s="1863"/>
      <c r="D73" s="1863"/>
      <c r="E73" s="1863"/>
      <c r="F73" s="1863"/>
      <c r="G73" s="1863"/>
      <c r="H73" s="1863"/>
    </row>
    <row r="74" spans="1:8">
      <c r="A74" s="359" t="s">
        <v>136</v>
      </c>
    </row>
    <row r="75" spans="1:8">
      <c r="A75" s="1868" t="s">
        <v>135</v>
      </c>
      <c r="B75" s="1868"/>
      <c r="C75" s="1868"/>
      <c r="D75" s="1868"/>
      <c r="E75" s="1868"/>
      <c r="F75" s="1868"/>
      <c r="G75" s="1868"/>
      <c r="H75" s="1868"/>
    </row>
    <row r="76" spans="1:8">
      <c r="A76" s="1868"/>
      <c r="B76" s="1868"/>
      <c r="C76" s="1868"/>
      <c r="D76" s="1868"/>
      <c r="E76" s="1868"/>
      <c r="F76" s="1868"/>
      <c r="G76" s="1868"/>
      <c r="H76" s="1868"/>
    </row>
    <row r="77" spans="1:8">
      <c r="A77" s="1868"/>
      <c r="B77" s="1868"/>
      <c r="C77" s="1868"/>
      <c r="D77" s="1868"/>
      <c r="E77" s="1868"/>
      <c r="F77" s="1868"/>
      <c r="G77" s="1868"/>
      <c r="H77" s="1868"/>
    </row>
  </sheetData>
  <mergeCells count="77">
    <mergeCell ref="A45:A47"/>
    <mergeCell ref="A61:F61"/>
    <mergeCell ref="A48:C48"/>
    <mergeCell ref="D48:H48"/>
    <mergeCell ref="A49:C49"/>
    <mergeCell ref="A52:B54"/>
    <mergeCell ref="C55:H55"/>
    <mergeCell ref="A58:F58"/>
    <mergeCell ref="B45:H45"/>
    <mergeCell ref="A59:F59"/>
    <mergeCell ref="D49:H49"/>
    <mergeCell ref="C52:H52"/>
    <mergeCell ref="C54:H54"/>
    <mergeCell ref="C53:H53"/>
    <mergeCell ref="A55:B55"/>
    <mergeCell ref="A70:D70"/>
    <mergeCell ref="A62:D62"/>
    <mergeCell ref="B63:D63"/>
    <mergeCell ref="B64:D64"/>
    <mergeCell ref="B65:D65"/>
    <mergeCell ref="B66:D66"/>
    <mergeCell ref="B67:D67"/>
    <mergeCell ref="B68:D68"/>
    <mergeCell ref="A69:D69"/>
    <mergeCell ref="A75:H77"/>
    <mergeCell ref="B31:F31"/>
    <mergeCell ref="A34:F34"/>
    <mergeCell ref="A35:A41"/>
    <mergeCell ref="B35:H35"/>
    <mergeCell ref="B40:H40"/>
    <mergeCell ref="B41:H41"/>
    <mergeCell ref="A44:F44"/>
    <mergeCell ref="B47:H47"/>
    <mergeCell ref="B46:H46"/>
    <mergeCell ref="B37:H37"/>
    <mergeCell ref="B38:H38"/>
    <mergeCell ref="B39:H39"/>
    <mergeCell ref="A42:C42"/>
    <mergeCell ref="D42:H42"/>
    <mergeCell ref="A43:C43"/>
    <mergeCell ref="A8:C8"/>
    <mergeCell ref="D8:H8"/>
    <mergeCell ref="A9:C9"/>
    <mergeCell ref="A27:H27"/>
    <mergeCell ref="B28:F28"/>
    <mergeCell ref="B26:F26"/>
    <mergeCell ref="G22:H22"/>
    <mergeCell ref="A24:H24"/>
    <mergeCell ref="E15:H15"/>
    <mergeCell ref="A2:H2"/>
    <mergeCell ref="A5:H5"/>
    <mergeCell ref="A6:C6"/>
    <mergeCell ref="D6:H6"/>
    <mergeCell ref="A7:C7"/>
    <mergeCell ref="D7:H7"/>
    <mergeCell ref="A73:H73"/>
    <mergeCell ref="A14:D14"/>
    <mergeCell ref="E14:H14"/>
    <mergeCell ref="A15:D15"/>
    <mergeCell ref="B25:F25"/>
    <mergeCell ref="A21:D21"/>
    <mergeCell ref="A22:A23"/>
    <mergeCell ref="B22:F23"/>
    <mergeCell ref="A16:D16"/>
    <mergeCell ref="E16:H16"/>
    <mergeCell ref="A18:H18"/>
    <mergeCell ref="A19:B19"/>
    <mergeCell ref="C19:H19"/>
    <mergeCell ref="A30:H30"/>
    <mergeCell ref="B36:H36"/>
    <mergeCell ref="D43:H43"/>
    <mergeCell ref="B29:F29"/>
    <mergeCell ref="D9:H9"/>
    <mergeCell ref="A11:H11"/>
    <mergeCell ref="A13:D13"/>
    <mergeCell ref="E13:H13"/>
    <mergeCell ref="A12:H12"/>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zoomScaleNormal="100" zoomScaleSheetLayoutView="118" workbookViewId="0"/>
  </sheetViews>
  <sheetFormatPr defaultColWidth="8" defaultRowHeight="13.8"/>
  <cols>
    <col min="1" max="1" width="8.19921875" style="312" customWidth="1"/>
    <col min="2" max="2" width="10.5" style="312" customWidth="1"/>
    <col min="3" max="3" width="5.09765625" style="312" customWidth="1"/>
    <col min="4" max="4" width="19.5" style="312" customWidth="1"/>
    <col min="5" max="5" width="8.19921875" style="312" customWidth="1"/>
    <col min="6" max="6" width="7.69921875" style="312" customWidth="1"/>
    <col min="7" max="7" width="11.3984375" style="312" customWidth="1"/>
    <col min="8" max="8" width="8.69921875" style="312" customWidth="1"/>
    <col min="9" max="16384" width="8" style="312"/>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108</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1620</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237</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2306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9.5" customHeight="1">
      <c r="A19" s="892" t="s">
        <v>178</v>
      </c>
      <c r="B19" s="892"/>
      <c r="C19" s="932" t="s">
        <v>177</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48"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60" customHeight="1">
      <c r="A25" s="567" t="s">
        <v>1618</v>
      </c>
      <c r="B25" s="932" t="s">
        <v>2891</v>
      </c>
      <c r="C25" s="932"/>
      <c r="D25" s="932"/>
      <c r="E25" s="932"/>
      <c r="F25" s="932"/>
      <c r="G25" s="501" t="s">
        <v>169</v>
      </c>
      <c r="H25" s="502" t="s">
        <v>162</v>
      </c>
    </row>
    <row r="26" spans="1:8" s="423" customFormat="1" ht="74.25" customHeight="1">
      <c r="A26" s="567" t="s">
        <v>1616</v>
      </c>
      <c r="B26" s="932" t="s">
        <v>2892</v>
      </c>
      <c r="C26" s="932"/>
      <c r="D26" s="932"/>
      <c r="E26" s="932"/>
      <c r="F26" s="932"/>
      <c r="G26" s="501" t="s">
        <v>508</v>
      </c>
      <c r="H26" s="502" t="s">
        <v>162</v>
      </c>
    </row>
    <row r="27" spans="1:8" s="423" customFormat="1" ht="17.850000000000001" customHeight="1">
      <c r="A27" s="977" t="s">
        <v>167</v>
      </c>
      <c r="B27" s="934"/>
      <c r="C27" s="934"/>
      <c r="D27" s="934"/>
      <c r="E27" s="934"/>
      <c r="F27" s="934"/>
      <c r="G27" s="934"/>
      <c r="H27" s="935"/>
    </row>
    <row r="28" spans="1:8" s="423" customFormat="1" ht="57" customHeight="1">
      <c r="A28" s="567" t="s">
        <v>1612</v>
      </c>
      <c r="B28" s="932" t="s">
        <v>2369</v>
      </c>
      <c r="C28" s="932"/>
      <c r="D28" s="932"/>
      <c r="E28" s="932"/>
      <c r="F28" s="932"/>
      <c r="G28" s="501" t="s">
        <v>315</v>
      </c>
      <c r="H28" s="502" t="s">
        <v>164</v>
      </c>
    </row>
    <row r="29" spans="1:8" s="423" customFormat="1" ht="54.75" customHeight="1">
      <c r="A29" s="567" t="s">
        <v>1610</v>
      </c>
      <c r="B29" s="932" t="s">
        <v>2893</v>
      </c>
      <c r="C29" s="932"/>
      <c r="D29" s="932"/>
      <c r="E29" s="932"/>
      <c r="F29" s="932"/>
      <c r="G29" s="501" t="s">
        <v>503</v>
      </c>
      <c r="H29" s="502" t="s">
        <v>162</v>
      </c>
    </row>
    <row r="30" spans="1:8" s="423" customFormat="1" ht="17.850000000000001" customHeight="1">
      <c r="A30" s="977" t="s">
        <v>163</v>
      </c>
      <c r="B30" s="934"/>
      <c r="C30" s="934"/>
      <c r="D30" s="934"/>
      <c r="E30" s="934"/>
      <c r="F30" s="934"/>
      <c r="G30" s="934"/>
      <c r="H30" s="935"/>
    </row>
    <row r="31" spans="1:8" s="423" customFormat="1" ht="55.5" customHeight="1">
      <c r="A31" s="567" t="s">
        <v>1607</v>
      </c>
      <c r="B31" s="932" t="s">
        <v>2368</v>
      </c>
      <c r="C31" s="932"/>
      <c r="D31" s="932"/>
      <c r="E31" s="932"/>
      <c r="F31" s="932"/>
      <c r="G31" s="501" t="s">
        <v>226</v>
      </c>
      <c r="H31" s="502" t="s">
        <v>164</v>
      </c>
    </row>
    <row r="32" spans="1:8" s="423" customFormat="1" ht="62.25" customHeight="1">
      <c r="A32" s="567" t="s">
        <v>2367</v>
      </c>
      <c r="B32" s="932" t="s">
        <v>2366</v>
      </c>
      <c r="C32" s="932"/>
      <c r="D32" s="932"/>
      <c r="E32" s="932"/>
      <c r="F32" s="932"/>
      <c r="G32" s="501" t="s">
        <v>265</v>
      </c>
      <c r="H32" s="502" t="s">
        <v>164</v>
      </c>
    </row>
    <row r="33" spans="1:8" ht="10.199999999999999" customHeight="1">
      <c r="A33" s="554"/>
      <c r="B33" s="554"/>
      <c r="C33" s="554"/>
      <c r="D33" s="554"/>
      <c r="E33" s="554"/>
      <c r="F33" s="554"/>
      <c r="G33" s="554"/>
      <c r="H33" s="554"/>
    </row>
    <row r="34" spans="1:8" ht="15" customHeight="1">
      <c r="A34" s="411" t="s">
        <v>161</v>
      </c>
      <c r="B34" s="554"/>
      <c r="C34" s="554"/>
      <c r="D34" s="554"/>
      <c r="E34" s="554"/>
      <c r="F34" s="554"/>
      <c r="G34" s="554"/>
      <c r="H34" s="554"/>
    </row>
    <row r="35" spans="1:8" s="314" customFormat="1" ht="17.7" customHeight="1">
      <c r="A35" s="1484" t="s">
        <v>160</v>
      </c>
      <c r="B35" s="1484"/>
      <c r="C35" s="1484"/>
      <c r="D35" s="1484"/>
      <c r="E35" s="1484"/>
      <c r="F35" s="1484"/>
      <c r="G35" s="632">
        <v>12</v>
      </c>
      <c r="H35" s="637" t="s">
        <v>140</v>
      </c>
    </row>
    <row r="36" spans="1:8" ht="17.25" customHeight="1">
      <c r="A36" s="1486" t="s">
        <v>158</v>
      </c>
      <c r="B36" s="1888" t="s">
        <v>2365</v>
      </c>
      <c r="C36" s="1889"/>
      <c r="D36" s="1889"/>
      <c r="E36" s="1889"/>
      <c r="F36" s="1889"/>
      <c r="G36" s="1889"/>
      <c r="H36" s="1889"/>
    </row>
    <row r="37" spans="1:8" ht="34.5" customHeight="1">
      <c r="A37" s="1487"/>
      <c r="B37" s="1890" t="s">
        <v>2364</v>
      </c>
      <c r="C37" s="1891"/>
      <c r="D37" s="1891"/>
      <c r="E37" s="1891"/>
      <c r="F37" s="1891"/>
      <c r="G37" s="1891"/>
      <c r="H37" s="1891"/>
    </row>
    <row r="38" spans="1:8" ht="17.25" customHeight="1">
      <c r="A38" s="1487"/>
      <c r="B38" s="1888" t="s">
        <v>2363</v>
      </c>
      <c r="C38" s="1889"/>
      <c r="D38" s="1889"/>
      <c r="E38" s="1889"/>
      <c r="F38" s="1889"/>
      <c r="G38" s="1889"/>
      <c r="H38" s="1889"/>
    </row>
    <row r="39" spans="1:8" ht="17.25" customHeight="1">
      <c r="A39" s="1487"/>
      <c r="B39" s="1888" t="s">
        <v>2362</v>
      </c>
      <c r="C39" s="1889"/>
      <c r="D39" s="1889"/>
      <c r="E39" s="1889"/>
      <c r="F39" s="1889"/>
      <c r="G39" s="1889"/>
      <c r="H39" s="1889"/>
    </row>
    <row r="40" spans="1:8" ht="19.5" customHeight="1">
      <c r="A40" s="1487"/>
      <c r="B40" s="1888" t="s">
        <v>2361</v>
      </c>
      <c r="C40" s="1889"/>
      <c r="D40" s="1889"/>
      <c r="E40" s="1889"/>
      <c r="F40" s="1889"/>
      <c r="G40" s="1889"/>
      <c r="H40" s="1889"/>
    </row>
    <row r="41" spans="1:8" ht="17.25" customHeight="1">
      <c r="A41" s="1487"/>
      <c r="B41" s="1888" t="s">
        <v>2360</v>
      </c>
      <c r="C41" s="1889"/>
      <c r="D41" s="1889"/>
      <c r="E41" s="1889"/>
      <c r="F41" s="1889"/>
      <c r="G41" s="1889"/>
      <c r="H41" s="1889"/>
    </row>
    <row r="42" spans="1:8" ht="17.25" customHeight="1">
      <c r="A42" s="1487"/>
      <c r="B42" s="1888" t="s">
        <v>2359</v>
      </c>
      <c r="C42" s="1889"/>
      <c r="D42" s="1889"/>
      <c r="E42" s="1889"/>
      <c r="F42" s="1889"/>
      <c r="G42" s="1889"/>
      <c r="H42" s="1889"/>
    </row>
    <row r="43" spans="1:8" ht="17.25" customHeight="1">
      <c r="A43" s="1487"/>
      <c r="B43" s="1888" t="s">
        <v>2358</v>
      </c>
      <c r="C43" s="1889"/>
      <c r="D43" s="1889"/>
      <c r="E43" s="1889"/>
      <c r="F43" s="1889"/>
      <c r="G43" s="1889"/>
      <c r="H43" s="1889"/>
    </row>
    <row r="44" spans="1:8">
      <c r="A44" s="1491" t="s">
        <v>157</v>
      </c>
      <c r="B44" s="1421"/>
      <c r="C44" s="1421"/>
      <c r="D44" s="1489" t="s">
        <v>2357</v>
      </c>
      <c r="E44" s="1490"/>
      <c r="F44" s="1490"/>
      <c r="G44" s="1490"/>
      <c r="H44" s="1490"/>
    </row>
    <row r="45" spans="1:8" ht="52.5" customHeight="1">
      <c r="A45" s="1483" t="s">
        <v>156</v>
      </c>
      <c r="B45" s="1434"/>
      <c r="C45" s="1434"/>
      <c r="D45" s="1434" t="s">
        <v>2356</v>
      </c>
      <c r="E45" s="1434"/>
      <c r="F45" s="1434"/>
      <c r="G45" s="1434"/>
      <c r="H45" s="1435"/>
    </row>
    <row r="46" spans="1:8" s="314" customFormat="1" ht="17.7" customHeight="1">
      <c r="A46" s="1484" t="s">
        <v>213</v>
      </c>
      <c r="B46" s="1484"/>
      <c r="C46" s="1484"/>
      <c r="D46" s="1484"/>
      <c r="E46" s="1484"/>
      <c r="F46" s="1484"/>
      <c r="G46" s="643">
        <v>18</v>
      </c>
      <c r="H46" s="637" t="s">
        <v>140</v>
      </c>
    </row>
    <row r="47" spans="1:8" ht="17.25" customHeight="1">
      <c r="A47" s="1486" t="s">
        <v>158</v>
      </c>
      <c r="B47" s="1489" t="s">
        <v>2355</v>
      </c>
      <c r="C47" s="1490"/>
      <c r="D47" s="1490"/>
      <c r="E47" s="1490"/>
      <c r="F47" s="1490"/>
      <c r="G47" s="1490"/>
      <c r="H47" s="1490"/>
    </row>
    <row r="48" spans="1:8" ht="17.25" customHeight="1">
      <c r="A48" s="1487"/>
      <c r="B48" s="1489" t="s">
        <v>2354</v>
      </c>
      <c r="C48" s="1490"/>
      <c r="D48" s="1490"/>
      <c r="E48" s="1490"/>
      <c r="F48" s="1490"/>
      <c r="G48" s="1490"/>
      <c r="H48" s="1490"/>
    </row>
    <row r="49" spans="1:8" ht="17.25" customHeight="1">
      <c r="A49" s="1487"/>
      <c r="B49" s="1489" t="s">
        <v>2353</v>
      </c>
      <c r="C49" s="1490"/>
      <c r="D49" s="1490"/>
      <c r="E49" s="1490"/>
      <c r="F49" s="1490"/>
      <c r="G49" s="1490"/>
      <c r="H49" s="1490"/>
    </row>
    <row r="50" spans="1:8" ht="17.25" customHeight="1">
      <c r="A50" s="1487"/>
      <c r="B50" s="1489" t="s">
        <v>2352</v>
      </c>
      <c r="C50" s="1490"/>
      <c r="D50" s="1490"/>
      <c r="E50" s="1490"/>
      <c r="F50" s="1490"/>
      <c r="G50" s="1490"/>
      <c r="H50" s="1490"/>
    </row>
    <row r="51" spans="1:8" ht="17.25" customHeight="1">
      <c r="A51" s="1487"/>
      <c r="B51" s="1489" t="s">
        <v>2351</v>
      </c>
      <c r="C51" s="1490"/>
      <c r="D51" s="1490"/>
      <c r="E51" s="1490"/>
      <c r="F51" s="1490"/>
      <c r="G51" s="1490"/>
      <c r="H51" s="1490"/>
    </row>
    <row r="52" spans="1:8" ht="17.25" customHeight="1">
      <c r="A52" s="1487"/>
      <c r="B52" s="1489" t="s">
        <v>2350</v>
      </c>
      <c r="C52" s="1490"/>
      <c r="D52" s="1490"/>
      <c r="E52" s="1490"/>
      <c r="F52" s="1490"/>
      <c r="G52" s="1490"/>
      <c r="H52" s="1490"/>
    </row>
    <row r="53" spans="1:8" ht="17.25" customHeight="1">
      <c r="A53" s="1487"/>
      <c r="B53" s="1489" t="s">
        <v>2349</v>
      </c>
      <c r="C53" s="1490"/>
      <c r="D53" s="1490"/>
      <c r="E53" s="1490"/>
      <c r="F53" s="1490"/>
      <c r="G53" s="1490"/>
      <c r="H53" s="1490"/>
    </row>
    <row r="54" spans="1:8">
      <c r="A54" s="1491" t="s">
        <v>157</v>
      </c>
      <c r="B54" s="1421"/>
      <c r="C54" s="1421"/>
      <c r="D54" s="1421" t="s">
        <v>2348</v>
      </c>
      <c r="E54" s="1421"/>
      <c r="F54" s="1421"/>
      <c r="G54" s="1421"/>
      <c r="H54" s="1422"/>
    </row>
    <row r="55" spans="1:8" ht="31.5" customHeight="1">
      <c r="A55" s="1483" t="s">
        <v>156</v>
      </c>
      <c r="B55" s="1434"/>
      <c r="C55" s="1434"/>
      <c r="D55" s="1424" t="s">
        <v>2347</v>
      </c>
      <c r="E55" s="1424"/>
      <c r="F55" s="1424"/>
      <c r="G55" s="1424"/>
      <c r="H55" s="1428"/>
    </row>
    <row r="56" spans="1:8" ht="10.199999999999999" customHeight="1">
      <c r="A56" s="554"/>
      <c r="B56" s="554"/>
      <c r="C56" s="554"/>
      <c r="D56" s="554"/>
      <c r="E56" s="554"/>
      <c r="F56" s="554"/>
      <c r="G56" s="554"/>
      <c r="H56" s="554"/>
    </row>
    <row r="57" spans="1:8" ht="15" customHeight="1">
      <c r="A57" s="411" t="s">
        <v>155</v>
      </c>
      <c r="B57" s="554"/>
      <c r="C57" s="554"/>
      <c r="D57" s="554"/>
      <c r="E57" s="554"/>
      <c r="F57" s="554"/>
      <c r="G57" s="554"/>
      <c r="H57" s="554"/>
    </row>
    <row r="58" spans="1:8" ht="34.5" customHeight="1">
      <c r="A58" s="1490" t="s">
        <v>154</v>
      </c>
      <c r="B58" s="1500"/>
      <c r="C58" s="1413" t="s">
        <v>2346</v>
      </c>
      <c r="D58" s="1433"/>
      <c r="E58" s="1433"/>
      <c r="F58" s="1433"/>
      <c r="G58" s="1433"/>
      <c r="H58" s="1433"/>
    </row>
    <row r="59" spans="1:8" ht="45.75" customHeight="1">
      <c r="A59" s="1490"/>
      <c r="B59" s="1500"/>
      <c r="C59" s="1412" t="s">
        <v>2345</v>
      </c>
      <c r="D59" s="1412"/>
      <c r="E59" s="1412"/>
      <c r="F59" s="1412"/>
      <c r="G59" s="1412"/>
      <c r="H59" s="1413"/>
    </row>
    <row r="60" spans="1:8" ht="60" customHeight="1">
      <c r="A60" s="1490"/>
      <c r="B60" s="1500"/>
      <c r="C60" s="1412" t="s">
        <v>2344</v>
      </c>
      <c r="D60" s="1412"/>
      <c r="E60" s="1412"/>
      <c r="F60" s="1412"/>
      <c r="G60" s="1412"/>
      <c r="H60" s="1413"/>
    </row>
    <row r="61" spans="1:8" ht="85.5" customHeight="1">
      <c r="A61" s="1495" t="s">
        <v>153</v>
      </c>
      <c r="B61" s="1496"/>
      <c r="C61" s="1412" t="s">
        <v>2343</v>
      </c>
      <c r="D61" s="1412"/>
      <c r="E61" s="1412"/>
      <c r="F61" s="1412"/>
      <c r="G61" s="1412"/>
      <c r="H61" s="1413"/>
    </row>
    <row r="62" spans="1:8" ht="36.75" customHeight="1">
      <c r="A62" s="1497"/>
      <c r="B62" s="1498"/>
      <c r="C62" s="1412" t="s">
        <v>2342</v>
      </c>
      <c r="D62" s="1412"/>
      <c r="E62" s="1412"/>
      <c r="F62" s="1412"/>
      <c r="G62" s="1412"/>
      <c r="H62" s="1413"/>
    </row>
    <row r="63" spans="1:8" ht="10.199999999999999" customHeight="1">
      <c r="A63" s="554"/>
      <c r="B63" s="554"/>
      <c r="C63" s="554"/>
      <c r="D63" s="554"/>
      <c r="E63" s="554"/>
      <c r="F63" s="554"/>
      <c r="G63" s="554"/>
      <c r="H63" s="554"/>
    </row>
    <row r="64" spans="1:8" ht="15" customHeight="1">
      <c r="A64" s="411" t="s">
        <v>152</v>
      </c>
      <c r="B64" s="411"/>
      <c r="C64" s="411"/>
      <c r="D64" s="411"/>
      <c r="E64" s="411"/>
      <c r="F64" s="411"/>
      <c r="G64" s="554"/>
      <c r="H64" s="554"/>
    </row>
    <row r="65" spans="1:8" ht="16.2">
      <c r="A65" s="1490" t="s">
        <v>151</v>
      </c>
      <c r="B65" s="1490"/>
      <c r="C65" s="1490"/>
      <c r="D65" s="1490"/>
      <c r="E65" s="1490"/>
      <c r="F65" s="1490"/>
      <c r="G65" s="638">
        <v>3</v>
      </c>
      <c r="H65" s="639" t="s">
        <v>139</v>
      </c>
    </row>
    <row r="66" spans="1:8" ht="16.2">
      <c r="A66" s="1490" t="s">
        <v>150</v>
      </c>
      <c r="B66" s="1490"/>
      <c r="C66" s="1490"/>
      <c r="D66" s="1490"/>
      <c r="E66" s="1490"/>
      <c r="F66" s="1490"/>
      <c r="G66" s="638">
        <v>1</v>
      </c>
      <c r="H66" s="639" t="s">
        <v>139</v>
      </c>
    </row>
    <row r="67" spans="1:8">
      <c r="A67" s="553"/>
      <c r="B67" s="553"/>
      <c r="C67" s="553"/>
      <c r="D67" s="553"/>
      <c r="E67" s="553"/>
      <c r="F67" s="553"/>
      <c r="G67" s="640"/>
      <c r="H67" s="639"/>
    </row>
    <row r="68" spans="1:8">
      <c r="A68" s="1499" t="s">
        <v>149</v>
      </c>
      <c r="B68" s="1499"/>
      <c r="C68" s="1499"/>
      <c r="D68" s="1499"/>
      <c r="E68" s="1499"/>
      <c r="F68" s="1499"/>
      <c r="G68" s="641"/>
      <c r="H68" s="640"/>
    </row>
    <row r="69" spans="1:8" ht="17.7" customHeight="1">
      <c r="A69" s="1433" t="s">
        <v>148</v>
      </c>
      <c r="B69" s="1433"/>
      <c r="C69" s="1433"/>
      <c r="D69" s="1433"/>
      <c r="E69" s="639">
        <f>SUM(E70:E75)</f>
        <v>35</v>
      </c>
      <c r="F69" s="639" t="s">
        <v>140</v>
      </c>
      <c r="G69" s="642">
        <f>E69/25</f>
        <v>1.4</v>
      </c>
      <c r="H69" s="639" t="s">
        <v>139</v>
      </c>
    </row>
    <row r="70" spans="1:8" ht="17.7" customHeight="1">
      <c r="A70" s="554" t="s">
        <v>12</v>
      </c>
      <c r="B70" s="1490" t="s">
        <v>14</v>
      </c>
      <c r="C70" s="1490"/>
      <c r="D70" s="1490"/>
      <c r="E70" s="639">
        <f>G35</f>
        <v>12</v>
      </c>
      <c r="F70" s="639" t="s">
        <v>140</v>
      </c>
      <c r="G70" s="319"/>
      <c r="H70" s="331"/>
    </row>
    <row r="71" spans="1:8" ht="17.7" customHeight="1">
      <c r="A71" s="554"/>
      <c r="B71" s="1490" t="s">
        <v>147</v>
      </c>
      <c r="C71" s="1490"/>
      <c r="D71" s="1490"/>
      <c r="E71" s="639">
        <f>G46</f>
        <v>18</v>
      </c>
      <c r="F71" s="639" t="s">
        <v>140</v>
      </c>
      <c r="G71" s="319"/>
      <c r="H71" s="331"/>
    </row>
    <row r="72" spans="1:8" ht="17.7" customHeight="1">
      <c r="A72" s="554"/>
      <c r="B72" s="1490" t="s">
        <v>146</v>
      </c>
      <c r="C72" s="1490"/>
      <c r="D72" s="1490"/>
      <c r="E72" s="639">
        <v>3</v>
      </c>
      <c r="F72" s="639" t="s">
        <v>140</v>
      </c>
      <c r="G72" s="319"/>
      <c r="H72" s="331"/>
    </row>
    <row r="73" spans="1:8" ht="17.7" customHeight="1">
      <c r="A73" s="554"/>
      <c r="B73" s="1490" t="s">
        <v>145</v>
      </c>
      <c r="C73" s="1490"/>
      <c r="D73" s="1490"/>
      <c r="E73" s="639">
        <v>0</v>
      </c>
      <c r="F73" s="639" t="s">
        <v>140</v>
      </c>
      <c r="G73" s="319"/>
      <c r="H73" s="331"/>
    </row>
    <row r="74" spans="1:8" ht="17.7" customHeight="1">
      <c r="A74" s="554"/>
      <c r="B74" s="1490" t="s">
        <v>144</v>
      </c>
      <c r="C74" s="1490"/>
      <c r="D74" s="1490"/>
      <c r="E74" s="639">
        <v>0</v>
      </c>
      <c r="F74" s="639" t="s">
        <v>140</v>
      </c>
      <c r="G74" s="319"/>
      <c r="H74" s="331"/>
    </row>
    <row r="75" spans="1:8" ht="17.7" customHeight="1">
      <c r="A75" s="554"/>
      <c r="B75" s="1490" t="s">
        <v>143</v>
      </c>
      <c r="C75" s="1490"/>
      <c r="D75" s="1490"/>
      <c r="E75" s="639">
        <v>2</v>
      </c>
      <c r="F75" s="639" t="s">
        <v>140</v>
      </c>
      <c r="G75" s="319"/>
      <c r="H75" s="331"/>
    </row>
    <row r="76" spans="1:8" ht="31.2" customHeight="1">
      <c r="A76" s="1433" t="s">
        <v>142</v>
      </c>
      <c r="B76" s="1433"/>
      <c r="C76" s="1433"/>
      <c r="D76" s="1433"/>
      <c r="E76" s="639">
        <v>0</v>
      </c>
      <c r="F76" s="639" t="s">
        <v>140</v>
      </c>
      <c r="G76" s="642">
        <v>0</v>
      </c>
      <c r="H76" s="639" t="s">
        <v>139</v>
      </c>
    </row>
    <row r="77" spans="1:8" ht="17.7" customHeight="1">
      <c r="A77" s="1490" t="s">
        <v>141</v>
      </c>
      <c r="B77" s="1490"/>
      <c r="C77" s="1490"/>
      <c r="D77" s="1490"/>
      <c r="E77" s="639">
        <f>G77*25</f>
        <v>65</v>
      </c>
      <c r="F77" s="639" t="s">
        <v>140</v>
      </c>
      <c r="G77" s="642">
        <f>D6-G76-G69</f>
        <v>2.6</v>
      </c>
      <c r="H77" s="639" t="s">
        <v>139</v>
      </c>
    </row>
    <row r="78" spans="1:8" ht="10.199999999999999" customHeight="1"/>
    <row r="81" spans="1:8">
      <c r="A81" s="312" t="s">
        <v>138</v>
      </c>
    </row>
    <row r="82" spans="1:8" ht="16.2">
      <c r="A82" s="1479" t="s">
        <v>137</v>
      </c>
      <c r="B82" s="1479"/>
      <c r="C82" s="1479"/>
      <c r="D82" s="1479"/>
      <c r="E82" s="1479"/>
      <c r="F82" s="1479"/>
      <c r="G82" s="1479"/>
      <c r="H82" s="1479"/>
    </row>
    <row r="83" spans="1:8">
      <c r="A83" s="312" t="s">
        <v>136</v>
      </c>
    </row>
    <row r="85" spans="1:8" ht="40.5" customHeight="1">
      <c r="A85" s="1480" t="s">
        <v>135</v>
      </c>
      <c r="B85" s="1480"/>
      <c r="C85" s="1480"/>
      <c r="D85" s="1480"/>
      <c r="E85" s="1480"/>
      <c r="F85" s="1480"/>
      <c r="G85" s="1480"/>
      <c r="H85" s="1480"/>
    </row>
    <row r="86" spans="1:8">
      <c r="A86" s="313"/>
      <c r="B86" s="313"/>
      <c r="C86" s="313"/>
      <c r="D86" s="313"/>
      <c r="E86" s="313"/>
      <c r="F86" s="313"/>
      <c r="G86" s="313"/>
      <c r="H86" s="313"/>
    </row>
    <row r="87" spans="1:8">
      <c r="A87" s="313"/>
      <c r="B87" s="313"/>
      <c r="C87" s="313"/>
      <c r="D87" s="313"/>
      <c r="E87" s="313"/>
      <c r="F87" s="313"/>
      <c r="G87" s="313"/>
      <c r="H87" s="313"/>
    </row>
  </sheetData>
  <mergeCells count="84">
    <mergeCell ref="D44:H44"/>
    <mergeCell ref="A46:F46"/>
    <mergeCell ref="A65:F65"/>
    <mergeCell ref="A66:F66"/>
    <mergeCell ref="B75:D75"/>
    <mergeCell ref="A76:D76"/>
    <mergeCell ref="A58:B60"/>
    <mergeCell ref="C58:H58"/>
    <mergeCell ref="C60:H60"/>
    <mergeCell ref="B70:D70"/>
    <mergeCell ref="B71:D71"/>
    <mergeCell ref="B72:D72"/>
    <mergeCell ref="B73:D73"/>
    <mergeCell ref="B74:D74"/>
    <mergeCell ref="A35:F35"/>
    <mergeCell ref="A36:A43"/>
    <mergeCell ref="B31:F31"/>
    <mergeCell ref="A21:D21"/>
    <mergeCell ref="A22:A23"/>
    <mergeCell ref="B22:F23"/>
    <mergeCell ref="A30:H30"/>
    <mergeCell ref="G22:H22"/>
    <mergeCell ref="A24:H24"/>
    <mergeCell ref="B25:F25"/>
    <mergeCell ref="B29:F29"/>
    <mergeCell ref="A27:H27"/>
    <mergeCell ref="B28:F28"/>
    <mergeCell ref="B26:F26"/>
    <mergeCell ref="B32:F32"/>
    <mergeCell ref="A16:D16"/>
    <mergeCell ref="E16:H16"/>
    <mergeCell ref="A18:H18"/>
    <mergeCell ref="A19:B19"/>
    <mergeCell ref="C19:H19"/>
    <mergeCell ref="A14:D14"/>
    <mergeCell ref="E14:H14"/>
    <mergeCell ref="A15:D15"/>
    <mergeCell ref="E15:H15"/>
    <mergeCell ref="A12:H12"/>
    <mergeCell ref="A13:D13"/>
    <mergeCell ref="E13:H13"/>
    <mergeCell ref="A2:H2"/>
    <mergeCell ref="A5:H5"/>
    <mergeCell ref="A6:C6"/>
    <mergeCell ref="D6:H6"/>
    <mergeCell ref="A7:C7"/>
    <mergeCell ref="D7:H7"/>
    <mergeCell ref="A8:C8"/>
    <mergeCell ref="D8:H8"/>
    <mergeCell ref="A9:C9"/>
    <mergeCell ref="D9:H9"/>
    <mergeCell ref="A11:H11"/>
    <mergeCell ref="A85:H85"/>
    <mergeCell ref="B36:H36"/>
    <mergeCell ref="B37:H37"/>
    <mergeCell ref="B38:H38"/>
    <mergeCell ref="B39:H39"/>
    <mergeCell ref="B40:H40"/>
    <mergeCell ref="B41:H41"/>
    <mergeCell ref="B42:H42"/>
    <mergeCell ref="A44:C44"/>
    <mergeCell ref="B43:H43"/>
    <mergeCell ref="B53:H53"/>
    <mergeCell ref="C59:H59"/>
    <mergeCell ref="A68:F68"/>
    <mergeCell ref="A54:C54"/>
    <mergeCell ref="D54:H54"/>
    <mergeCell ref="A55:C55"/>
    <mergeCell ref="A82:H82"/>
    <mergeCell ref="A47:A53"/>
    <mergeCell ref="C61:H61"/>
    <mergeCell ref="C62:H62"/>
    <mergeCell ref="A45:C45"/>
    <mergeCell ref="D45:H45"/>
    <mergeCell ref="D55:H55"/>
    <mergeCell ref="A61:B62"/>
    <mergeCell ref="B47:H47"/>
    <mergeCell ref="B48:H48"/>
    <mergeCell ref="B49:H49"/>
    <mergeCell ref="B50:H50"/>
    <mergeCell ref="B51:H51"/>
    <mergeCell ref="B52:H52"/>
    <mergeCell ref="A77:D77"/>
    <mergeCell ref="A69:D69"/>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zoomScaleSheetLayoutView="98" workbookViewId="0"/>
  </sheetViews>
  <sheetFormatPr defaultColWidth="7.8984375" defaultRowHeight="13.8"/>
  <cols>
    <col min="1" max="1" width="8.19921875" style="363" customWidth="1"/>
    <col min="2" max="2" width="10.59765625" style="363" customWidth="1"/>
    <col min="3" max="3" width="5.19921875" style="363" customWidth="1"/>
    <col min="4" max="4" width="19.59765625" style="363" customWidth="1"/>
    <col min="5" max="5" width="8.19921875" style="363" customWidth="1"/>
    <col min="6" max="6" width="7.8984375" style="363" customWidth="1"/>
    <col min="7" max="7" width="11.5" style="363" customWidth="1"/>
    <col min="8" max="8" width="8.69921875" style="363" customWidth="1"/>
    <col min="9" max="16384" width="7.8984375" style="363"/>
  </cols>
  <sheetData>
    <row r="1" spans="1:8" s="432" customFormat="1" ht="10.35" customHeight="1"/>
    <row r="2" spans="1:8" s="433" customFormat="1">
      <c r="A2" s="1018" t="s">
        <v>192</v>
      </c>
      <c r="B2" s="1018"/>
      <c r="C2" s="1018"/>
      <c r="D2" s="1018"/>
      <c r="E2" s="1018"/>
      <c r="F2" s="1018"/>
      <c r="G2" s="1018"/>
      <c r="H2" s="1018"/>
    </row>
    <row r="3" spans="1:8" s="432" customFormat="1" ht="10.35" customHeight="1"/>
    <row r="4" spans="1:8" s="432" customFormat="1" ht="15" customHeight="1">
      <c r="A4" s="433" t="s">
        <v>191</v>
      </c>
    </row>
    <row r="5" spans="1:8" s="432" customFormat="1" ht="17.850000000000001" customHeight="1">
      <c r="A5" s="1579" t="s">
        <v>109</v>
      </c>
      <c r="B5" s="1579"/>
      <c r="C5" s="1579"/>
      <c r="D5" s="1579"/>
      <c r="E5" s="1579"/>
      <c r="F5" s="1579"/>
      <c r="G5" s="1579"/>
      <c r="H5" s="1579"/>
    </row>
    <row r="6" spans="1:8" s="432" customFormat="1" ht="17.399999999999999" customHeight="1">
      <c r="A6" s="1568" t="s">
        <v>10</v>
      </c>
      <c r="B6" s="1569"/>
      <c r="C6" s="1569"/>
      <c r="D6" s="1569">
        <v>2</v>
      </c>
      <c r="E6" s="1569"/>
      <c r="F6" s="1569"/>
      <c r="G6" s="1569"/>
      <c r="H6" s="1570"/>
    </row>
    <row r="7" spans="1:8" s="432" customFormat="1" ht="17.399999999999999" customHeight="1">
      <c r="A7" s="1568" t="s">
        <v>9</v>
      </c>
      <c r="B7" s="1569"/>
      <c r="C7" s="1569"/>
      <c r="D7" s="1580" t="s">
        <v>1620</v>
      </c>
      <c r="E7" s="1580"/>
      <c r="F7" s="1580"/>
      <c r="G7" s="1580"/>
      <c r="H7" s="1581"/>
    </row>
    <row r="8" spans="1:8" s="432" customFormat="1" ht="17.399999999999999" customHeight="1">
      <c r="A8" s="1568" t="s">
        <v>13</v>
      </c>
      <c r="B8" s="1569"/>
      <c r="C8" s="1569"/>
      <c r="D8" s="1400" t="s">
        <v>190</v>
      </c>
      <c r="E8" s="1400"/>
      <c r="F8" s="1400"/>
      <c r="G8" s="1400"/>
      <c r="H8" s="1401"/>
    </row>
    <row r="9" spans="1:8" s="432" customFormat="1" ht="17.399999999999999" customHeight="1">
      <c r="A9" s="1568" t="s">
        <v>189</v>
      </c>
      <c r="B9" s="1569"/>
      <c r="C9" s="1569"/>
      <c r="D9" s="1400" t="s">
        <v>2391</v>
      </c>
      <c r="E9" s="1400"/>
      <c r="F9" s="1400"/>
      <c r="G9" s="1400"/>
      <c r="H9" s="1401"/>
    </row>
    <row r="10" spans="1:8" s="432" customFormat="1" ht="10.35" customHeight="1">
      <c r="A10" s="444"/>
      <c r="B10" s="444"/>
      <c r="C10" s="444"/>
      <c r="D10" s="444"/>
      <c r="E10" s="444"/>
      <c r="F10" s="444"/>
      <c r="G10" s="444"/>
      <c r="H10" s="444"/>
    </row>
    <row r="11" spans="1:8" s="432" customFormat="1" ht="15" customHeight="1">
      <c r="A11" s="1573" t="s">
        <v>188</v>
      </c>
      <c r="B11" s="1573"/>
      <c r="C11" s="1573"/>
      <c r="D11" s="1573"/>
      <c r="E11" s="1573"/>
      <c r="F11" s="1573"/>
      <c r="G11" s="1573"/>
      <c r="H11" s="1573"/>
    </row>
    <row r="12" spans="1:8" s="432" customFormat="1" ht="17.850000000000001" customHeight="1">
      <c r="A12" s="1575" t="s">
        <v>1008</v>
      </c>
      <c r="B12" s="1575"/>
      <c r="C12" s="1575"/>
      <c r="D12" s="1575"/>
      <c r="E12" s="1575"/>
      <c r="F12" s="1575"/>
      <c r="G12" s="1575"/>
      <c r="H12" s="1575"/>
    </row>
    <row r="13" spans="1:8" s="432" customFormat="1" ht="17.850000000000001" customHeight="1">
      <c r="A13" s="1568" t="s">
        <v>186</v>
      </c>
      <c r="B13" s="1569"/>
      <c r="C13" s="1569"/>
      <c r="D13" s="1569"/>
      <c r="E13" s="1569" t="s">
        <v>185</v>
      </c>
      <c r="F13" s="1569"/>
      <c r="G13" s="1569"/>
      <c r="H13" s="1570"/>
    </row>
    <row r="14" spans="1:8" s="432" customFormat="1" ht="17.850000000000001" customHeight="1">
      <c r="A14" s="1568" t="s">
        <v>184</v>
      </c>
      <c r="B14" s="1569"/>
      <c r="C14" s="1569"/>
      <c r="D14" s="1569"/>
      <c r="E14" s="1569" t="s">
        <v>183</v>
      </c>
      <c r="F14" s="1569"/>
      <c r="G14" s="1569"/>
      <c r="H14" s="1570"/>
    </row>
    <row r="15" spans="1:8" s="432" customFormat="1" ht="17.850000000000001" customHeight="1">
      <c r="A15" s="1568" t="s">
        <v>182</v>
      </c>
      <c r="B15" s="1569"/>
      <c r="C15" s="1569"/>
      <c r="D15" s="1569"/>
      <c r="E15" s="1571" t="s">
        <v>2249</v>
      </c>
      <c r="F15" s="1571"/>
      <c r="G15" s="1571"/>
      <c r="H15" s="1572"/>
    </row>
    <row r="16" spans="1:8" s="432" customFormat="1" ht="17.850000000000001" customHeight="1">
      <c r="A16" s="1568" t="s">
        <v>181</v>
      </c>
      <c r="B16" s="1569"/>
      <c r="C16" s="1569"/>
      <c r="D16" s="1569"/>
      <c r="E16" s="1569" t="s">
        <v>180</v>
      </c>
      <c r="F16" s="1569"/>
      <c r="G16" s="1569"/>
      <c r="H16" s="1570"/>
    </row>
    <row r="17" spans="1:10" s="432" customFormat="1" ht="10.35" customHeight="1">
      <c r="A17" s="444"/>
      <c r="B17" s="444"/>
      <c r="C17" s="444"/>
      <c r="D17" s="444"/>
      <c r="E17" s="444"/>
      <c r="F17" s="444"/>
      <c r="G17" s="444"/>
      <c r="H17" s="444"/>
    </row>
    <row r="18" spans="1:10" s="432" customFormat="1" ht="15" customHeight="1">
      <c r="A18" s="1573" t="s">
        <v>179</v>
      </c>
      <c r="B18" s="1573"/>
      <c r="C18" s="1573"/>
      <c r="D18" s="1573"/>
      <c r="E18" s="1573"/>
      <c r="F18" s="1573"/>
      <c r="G18" s="1573"/>
      <c r="H18" s="1573"/>
    </row>
    <row r="19" spans="1:10" s="432" customFormat="1" ht="38.1" customHeight="1">
      <c r="A19" s="1173" t="s">
        <v>178</v>
      </c>
      <c r="B19" s="1173"/>
      <c r="C19" s="1172" t="s">
        <v>827</v>
      </c>
      <c r="D19" s="1173"/>
      <c r="E19" s="1173"/>
      <c r="F19" s="1173"/>
      <c r="G19" s="1173"/>
      <c r="H19" s="1173"/>
    </row>
    <row r="20" spans="1:10" s="432" customFormat="1" ht="10.35" customHeight="1">
      <c r="A20" s="444"/>
      <c r="B20" s="444"/>
      <c r="C20" s="444"/>
      <c r="D20" s="444"/>
      <c r="E20" s="444"/>
      <c r="F20" s="444"/>
      <c r="G20" s="444"/>
      <c r="H20" s="444"/>
    </row>
    <row r="21" spans="1:10" s="432" customFormat="1" ht="15" customHeight="1">
      <c r="A21" s="1588" t="s">
        <v>176</v>
      </c>
      <c r="B21" s="1588"/>
      <c r="C21" s="1588"/>
      <c r="D21" s="1588"/>
      <c r="E21" s="444"/>
      <c r="F21" s="444"/>
      <c r="G21" s="444"/>
      <c r="H21" s="444"/>
    </row>
    <row r="22" spans="1:10" s="432" customFormat="1">
      <c r="A22" s="1576" t="s">
        <v>175</v>
      </c>
      <c r="B22" s="1577" t="s">
        <v>174</v>
      </c>
      <c r="C22" s="1577"/>
      <c r="D22" s="1577"/>
      <c r="E22" s="1577"/>
      <c r="F22" s="1577"/>
      <c r="G22" s="1577" t="s">
        <v>173</v>
      </c>
      <c r="H22" s="1578"/>
    </row>
    <row r="23" spans="1:10" s="432" customFormat="1" ht="41.25" customHeight="1">
      <c r="A23" s="1576"/>
      <c r="B23" s="1577"/>
      <c r="C23" s="1577"/>
      <c r="D23" s="1577"/>
      <c r="E23" s="1577"/>
      <c r="F23" s="1577"/>
      <c r="G23" s="544" t="s">
        <v>172</v>
      </c>
      <c r="H23" s="545" t="s">
        <v>171</v>
      </c>
    </row>
    <row r="24" spans="1:10" s="432" customFormat="1" ht="17.850000000000001" customHeight="1">
      <c r="A24" s="1576" t="s">
        <v>170</v>
      </c>
      <c r="B24" s="1577"/>
      <c r="C24" s="1577"/>
      <c r="D24" s="1577"/>
      <c r="E24" s="1577"/>
      <c r="F24" s="1577"/>
      <c r="G24" s="1577"/>
      <c r="H24" s="1578"/>
    </row>
    <row r="25" spans="1:10" s="432" customFormat="1" ht="57.75" customHeight="1">
      <c r="A25" s="686" t="s">
        <v>2390</v>
      </c>
      <c r="B25" s="1181" t="s">
        <v>2389</v>
      </c>
      <c r="C25" s="1181"/>
      <c r="D25" s="1181"/>
      <c r="E25" s="1181"/>
      <c r="F25" s="1181"/>
      <c r="G25" s="544" t="s">
        <v>2388</v>
      </c>
      <c r="H25" s="445" t="s">
        <v>164</v>
      </c>
    </row>
    <row r="26" spans="1:10" s="432" customFormat="1" ht="17.850000000000001" customHeight="1">
      <c r="A26" s="1576" t="s">
        <v>167</v>
      </c>
      <c r="B26" s="1577"/>
      <c r="C26" s="1577"/>
      <c r="D26" s="1577"/>
      <c r="E26" s="1577"/>
      <c r="F26" s="1577"/>
      <c r="G26" s="1577"/>
      <c r="H26" s="1578"/>
    </row>
    <row r="27" spans="1:10" s="432" customFormat="1" ht="42.75" customHeight="1">
      <c r="A27" s="686" t="s">
        <v>2376</v>
      </c>
      <c r="B27" s="932" t="s">
        <v>2894</v>
      </c>
      <c r="C27" s="1892"/>
      <c r="D27" s="1892"/>
      <c r="E27" s="1892"/>
      <c r="F27" s="1892"/>
      <c r="G27" s="544" t="s">
        <v>2387</v>
      </c>
      <c r="H27" s="445" t="s">
        <v>164</v>
      </c>
      <c r="J27" s="465"/>
    </row>
    <row r="28" spans="1:10" s="432" customFormat="1" ht="17.850000000000001" customHeight="1">
      <c r="A28" s="1576" t="s">
        <v>163</v>
      </c>
      <c r="B28" s="1577"/>
      <c r="C28" s="1577"/>
      <c r="D28" s="1577"/>
      <c r="E28" s="1577"/>
      <c r="F28" s="1577"/>
      <c r="G28" s="1577"/>
      <c r="H28" s="1578"/>
    </row>
    <row r="29" spans="1:10" s="432" customFormat="1" ht="38.4" customHeight="1">
      <c r="A29" s="686" t="s">
        <v>2386</v>
      </c>
      <c r="B29" s="1181" t="s">
        <v>2385</v>
      </c>
      <c r="C29" s="1181"/>
      <c r="D29" s="1181"/>
      <c r="E29" s="1181"/>
      <c r="F29" s="1181"/>
      <c r="G29" s="544" t="s">
        <v>226</v>
      </c>
      <c r="H29" s="445" t="s">
        <v>164</v>
      </c>
    </row>
    <row r="30" spans="1:10" ht="10.199999999999999" customHeight="1">
      <c r="A30" s="366"/>
      <c r="B30" s="366"/>
      <c r="C30" s="366"/>
      <c r="D30" s="366"/>
      <c r="E30" s="366"/>
      <c r="F30" s="366"/>
      <c r="G30" s="366"/>
      <c r="H30" s="366"/>
    </row>
    <row r="31" spans="1:10" ht="15" customHeight="1">
      <c r="A31" s="735" t="s">
        <v>161</v>
      </c>
      <c r="B31" s="366"/>
      <c r="C31" s="366"/>
      <c r="D31" s="366"/>
      <c r="E31" s="366"/>
      <c r="F31" s="366"/>
      <c r="G31" s="366"/>
      <c r="H31" s="366"/>
    </row>
    <row r="32" spans="1:10" s="365" customFormat="1" ht="17.7" customHeight="1">
      <c r="A32" s="1895" t="s">
        <v>160</v>
      </c>
      <c r="B32" s="1895"/>
      <c r="C32" s="1895"/>
      <c r="D32" s="1895"/>
      <c r="E32" s="1895"/>
      <c r="F32" s="1895"/>
      <c r="G32" s="636">
        <v>12</v>
      </c>
      <c r="H32" s="736" t="s">
        <v>140</v>
      </c>
    </row>
    <row r="33" spans="1:9" ht="24.45" customHeight="1">
      <c r="A33" s="1896" t="s">
        <v>158</v>
      </c>
      <c r="B33" s="1443" t="s">
        <v>2384</v>
      </c>
      <c r="C33" s="1443"/>
      <c r="D33" s="1443"/>
      <c r="E33" s="1443"/>
      <c r="F33" s="1443"/>
      <c r="G33" s="1443"/>
      <c r="H33" s="1444"/>
    </row>
    <row r="34" spans="1:9" ht="22.5" customHeight="1">
      <c r="A34" s="1897"/>
      <c r="B34" s="1521" t="s">
        <v>2383</v>
      </c>
      <c r="C34" s="1521"/>
      <c r="D34" s="1521"/>
      <c r="E34" s="1521"/>
      <c r="F34" s="1521"/>
      <c r="G34" s="1521"/>
      <c r="H34" s="1512"/>
    </row>
    <row r="35" spans="1:9" ht="22.2" customHeight="1">
      <c r="A35" s="1897"/>
      <c r="B35" s="1521" t="s">
        <v>2382</v>
      </c>
      <c r="C35" s="1521"/>
      <c r="D35" s="1521"/>
      <c r="E35" s="1521"/>
      <c r="F35" s="1521"/>
      <c r="G35" s="1521"/>
      <c r="H35" s="1512"/>
    </row>
    <row r="36" spans="1:9">
      <c r="A36" s="1893" t="s">
        <v>157</v>
      </c>
      <c r="B36" s="1586"/>
      <c r="C36" s="1586"/>
      <c r="D36" s="1586" t="s">
        <v>2381</v>
      </c>
      <c r="E36" s="1586"/>
      <c r="F36" s="1586"/>
      <c r="G36" s="1586"/>
      <c r="H36" s="1587"/>
    </row>
    <row r="37" spans="1:9" ht="52.5" customHeight="1">
      <c r="A37" s="1894" t="s">
        <v>156</v>
      </c>
      <c r="B37" s="1453"/>
      <c r="C37" s="1453"/>
      <c r="D37" s="1453" t="s">
        <v>2380</v>
      </c>
      <c r="E37" s="1453"/>
      <c r="F37" s="1453"/>
      <c r="G37" s="1453"/>
      <c r="H37" s="1445"/>
      <c r="I37" s="366"/>
    </row>
    <row r="38" spans="1:9" s="365" customFormat="1" ht="17.7" customHeight="1">
      <c r="A38" s="1895" t="s">
        <v>828</v>
      </c>
      <c r="B38" s="1895"/>
      <c r="C38" s="1895"/>
      <c r="D38" s="1895"/>
      <c r="E38" s="1895"/>
      <c r="F38" s="1895"/>
      <c r="G38" s="636">
        <v>21</v>
      </c>
      <c r="H38" s="736" t="s">
        <v>140</v>
      </c>
    </row>
    <row r="39" spans="1:9" ht="37.5" customHeight="1">
      <c r="A39" s="1896" t="s">
        <v>158</v>
      </c>
      <c r="B39" s="1898" t="s">
        <v>2379</v>
      </c>
      <c r="C39" s="1898"/>
      <c r="D39" s="1898"/>
      <c r="E39" s="1898"/>
      <c r="F39" s="1898"/>
      <c r="G39" s="1898"/>
      <c r="H39" s="1899"/>
    </row>
    <row r="40" spans="1:9" ht="17.25" customHeight="1">
      <c r="A40" s="1897"/>
      <c r="B40" s="1512" t="s">
        <v>2378</v>
      </c>
      <c r="C40" s="1626"/>
      <c r="D40" s="1626"/>
      <c r="E40" s="1626"/>
      <c r="F40" s="1626"/>
      <c r="G40" s="1626"/>
      <c r="H40" s="1626"/>
    </row>
    <row r="41" spans="1:9" ht="17.25" customHeight="1">
      <c r="A41" s="1897"/>
      <c r="B41" s="1512" t="s">
        <v>2377</v>
      </c>
      <c r="C41" s="1626"/>
      <c r="D41" s="1626"/>
      <c r="E41" s="1626"/>
      <c r="F41" s="1626"/>
      <c r="G41" s="1626"/>
      <c r="H41" s="1626"/>
    </row>
    <row r="42" spans="1:9">
      <c r="A42" s="1893" t="s">
        <v>157</v>
      </c>
      <c r="B42" s="1586"/>
      <c r="C42" s="1586"/>
      <c r="D42" s="1400" t="s">
        <v>2895</v>
      </c>
      <c r="E42" s="1400"/>
      <c r="F42" s="1400"/>
      <c r="G42" s="1400"/>
      <c r="H42" s="1401"/>
    </row>
    <row r="43" spans="1:9" ht="71.7" customHeight="1">
      <c r="A43" s="1894" t="s">
        <v>156</v>
      </c>
      <c r="B43" s="1453"/>
      <c r="C43" s="1453"/>
      <c r="D43" s="1453" t="s">
        <v>2375</v>
      </c>
      <c r="E43" s="1453"/>
      <c r="F43" s="1453"/>
      <c r="G43" s="1453"/>
      <c r="H43" s="1445"/>
      <c r="I43" s="366"/>
    </row>
    <row r="44" spans="1:9" ht="10.199999999999999" customHeight="1">
      <c r="A44" s="366"/>
      <c r="B44" s="366"/>
      <c r="C44" s="366"/>
      <c r="D44" s="366"/>
      <c r="E44" s="366"/>
      <c r="F44" s="366"/>
      <c r="G44" s="366"/>
      <c r="H44" s="366"/>
    </row>
    <row r="45" spans="1:9" ht="15" customHeight="1">
      <c r="A45" s="735" t="s">
        <v>155</v>
      </c>
      <c r="B45" s="366"/>
      <c r="C45" s="366"/>
      <c r="D45" s="366"/>
      <c r="E45" s="366"/>
      <c r="F45" s="366"/>
      <c r="G45" s="366"/>
      <c r="H45" s="366"/>
    </row>
    <row r="46" spans="1:9" ht="35.25" customHeight="1">
      <c r="A46" s="1513" t="s">
        <v>154</v>
      </c>
      <c r="B46" s="1905"/>
      <c r="C46" s="1512" t="s">
        <v>2374</v>
      </c>
      <c r="D46" s="1626"/>
      <c r="E46" s="1626"/>
      <c r="F46" s="1626"/>
      <c r="G46" s="1626"/>
      <c r="H46" s="1626"/>
    </row>
    <row r="47" spans="1:9" ht="36" customHeight="1">
      <c r="A47" s="1513"/>
      <c r="B47" s="1905"/>
      <c r="C47" s="1521" t="s">
        <v>2373</v>
      </c>
      <c r="D47" s="1521"/>
      <c r="E47" s="1521"/>
      <c r="F47" s="1521"/>
      <c r="G47" s="1521"/>
      <c r="H47" s="1512"/>
    </row>
    <row r="48" spans="1:9" ht="27" customHeight="1">
      <c r="A48" s="1513"/>
      <c r="B48" s="1905"/>
      <c r="C48" s="1521" t="s">
        <v>2372</v>
      </c>
      <c r="D48" s="1521"/>
      <c r="E48" s="1521"/>
      <c r="F48" s="1521"/>
      <c r="G48" s="1521"/>
      <c r="H48" s="1512"/>
    </row>
    <row r="49" spans="1:8" ht="31.2" customHeight="1">
      <c r="A49" s="1900" t="s">
        <v>153</v>
      </c>
      <c r="B49" s="1901"/>
      <c r="C49" s="1521" t="s">
        <v>2371</v>
      </c>
      <c r="D49" s="1521"/>
      <c r="E49" s="1521"/>
      <c r="F49" s="1521"/>
      <c r="G49" s="1521"/>
      <c r="H49" s="1512"/>
    </row>
    <row r="50" spans="1:8" ht="43.5" customHeight="1">
      <c r="A50" s="1902"/>
      <c r="B50" s="1903"/>
      <c r="C50" s="1521" t="s">
        <v>2370</v>
      </c>
      <c r="D50" s="1521"/>
      <c r="E50" s="1521"/>
      <c r="F50" s="1521"/>
      <c r="G50" s="1521"/>
      <c r="H50" s="1512"/>
    </row>
    <row r="51" spans="1:8" ht="10.199999999999999" customHeight="1">
      <c r="A51" s="366"/>
      <c r="B51" s="366"/>
      <c r="C51" s="366"/>
      <c r="D51" s="366"/>
      <c r="E51" s="366"/>
      <c r="F51" s="366"/>
      <c r="G51" s="366"/>
      <c r="H51" s="366"/>
    </row>
    <row r="52" spans="1:8" ht="15" customHeight="1">
      <c r="A52" s="735" t="s">
        <v>152</v>
      </c>
      <c r="B52" s="735"/>
      <c r="C52" s="735"/>
      <c r="D52" s="735"/>
      <c r="E52" s="735"/>
      <c r="F52" s="735"/>
      <c r="G52" s="366"/>
      <c r="H52" s="366"/>
    </row>
    <row r="53" spans="1:8" ht="16.2">
      <c r="A53" s="1513" t="s">
        <v>151</v>
      </c>
      <c r="B53" s="1513"/>
      <c r="C53" s="1513"/>
      <c r="D53" s="1513"/>
      <c r="E53" s="1513"/>
      <c r="F53" s="1513"/>
      <c r="G53" s="737">
        <v>1</v>
      </c>
      <c r="H53" s="738" t="s">
        <v>1876</v>
      </c>
    </row>
    <row r="54" spans="1:8" ht="16.2">
      <c r="A54" s="1513" t="s">
        <v>150</v>
      </c>
      <c r="B54" s="1513"/>
      <c r="C54" s="1513"/>
      <c r="D54" s="1513"/>
      <c r="E54" s="1513"/>
      <c r="F54" s="1513"/>
      <c r="G54" s="737">
        <v>1</v>
      </c>
      <c r="H54" s="738" t="s">
        <v>1876</v>
      </c>
    </row>
    <row r="55" spans="1:8">
      <c r="A55" s="739"/>
      <c r="B55" s="739"/>
      <c r="C55" s="739"/>
      <c r="D55" s="739"/>
      <c r="E55" s="739"/>
      <c r="F55" s="739"/>
      <c r="G55" s="740"/>
      <c r="H55" s="738"/>
    </row>
    <row r="56" spans="1:8">
      <c r="A56" s="1904" t="s">
        <v>149</v>
      </c>
      <c r="B56" s="1904"/>
      <c r="C56" s="1904"/>
      <c r="D56" s="1904"/>
      <c r="E56" s="1904"/>
      <c r="F56" s="1904"/>
      <c r="G56" s="741"/>
      <c r="H56" s="740"/>
    </row>
    <row r="57" spans="1:8" ht="17.7" customHeight="1">
      <c r="A57" s="1626" t="s">
        <v>148</v>
      </c>
      <c r="B57" s="1626"/>
      <c r="C57" s="1626"/>
      <c r="D57" s="1626"/>
      <c r="E57" s="738">
        <f>SUM(E58:E63)</f>
        <v>37</v>
      </c>
      <c r="F57" s="738" t="s">
        <v>140</v>
      </c>
      <c r="G57" s="742">
        <f>E57/25</f>
        <v>1.48</v>
      </c>
      <c r="H57" s="738" t="s">
        <v>1876</v>
      </c>
    </row>
    <row r="58" spans="1:8" ht="17.7" customHeight="1">
      <c r="A58" s="366" t="s">
        <v>12</v>
      </c>
      <c r="B58" s="1513" t="s">
        <v>14</v>
      </c>
      <c r="C58" s="1513"/>
      <c r="D58" s="1513"/>
      <c r="E58" s="738">
        <v>12</v>
      </c>
      <c r="F58" s="738" t="s">
        <v>140</v>
      </c>
      <c r="G58" s="357"/>
      <c r="H58" s="743"/>
    </row>
    <row r="59" spans="1:8" ht="17.7" customHeight="1">
      <c r="A59" s="366"/>
      <c r="B59" s="1513" t="s">
        <v>147</v>
      </c>
      <c r="C59" s="1513"/>
      <c r="D59" s="1513"/>
      <c r="E59" s="738">
        <v>21</v>
      </c>
      <c r="F59" s="738" t="s">
        <v>140</v>
      </c>
      <c r="G59" s="357"/>
      <c r="H59" s="743"/>
    </row>
    <row r="60" spans="1:8" ht="17.7" customHeight="1">
      <c r="A60" s="366"/>
      <c r="B60" s="1513" t="s">
        <v>146</v>
      </c>
      <c r="C60" s="1513"/>
      <c r="D60" s="1513"/>
      <c r="E60" s="738">
        <v>2</v>
      </c>
      <c r="F60" s="738" t="s">
        <v>140</v>
      </c>
      <c r="G60" s="357"/>
      <c r="H60" s="743"/>
    </row>
    <row r="61" spans="1:8" ht="17.7" customHeight="1">
      <c r="A61" s="366"/>
      <c r="B61" s="1513" t="s">
        <v>145</v>
      </c>
      <c r="C61" s="1513"/>
      <c r="D61" s="1513"/>
      <c r="E61" s="738">
        <v>0</v>
      </c>
      <c r="F61" s="738" t="s">
        <v>140</v>
      </c>
      <c r="G61" s="357"/>
      <c r="H61" s="743"/>
    </row>
    <row r="62" spans="1:8" ht="17.7" customHeight="1">
      <c r="A62" s="366"/>
      <c r="B62" s="1513" t="s">
        <v>144</v>
      </c>
      <c r="C62" s="1513"/>
      <c r="D62" s="1513"/>
      <c r="E62" s="738">
        <v>0</v>
      </c>
      <c r="F62" s="738" t="s">
        <v>140</v>
      </c>
      <c r="G62" s="357"/>
      <c r="H62" s="743"/>
    </row>
    <row r="63" spans="1:8" ht="17.7" customHeight="1">
      <c r="A63" s="366"/>
      <c r="B63" s="1513" t="s">
        <v>143</v>
      </c>
      <c r="C63" s="1513"/>
      <c r="D63" s="1513"/>
      <c r="E63" s="738">
        <v>2</v>
      </c>
      <c r="F63" s="738" t="s">
        <v>140</v>
      </c>
      <c r="G63" s="357"/>
      <c r="H63" s="743"/>
    </row>
    <row r="64" spans="1:8" ht="31.2" customHeight="1">
      <c r="A64" s="1626" t="s">
        <v>142</v>
      </c>
      <c r="B64" s="1626"/>
      <c r="C64" s="1626"/>
      <c r="D64" s="1626"/>
      <c r="E64" s="738">
        <v>0</v>
      </c>
      <c r="F64" s="738" t="s">
        <v>140</v>
      </c>
      <c r="G64" s="742">
        <v>0</v>
      </c>
      <c r="H64" s="738" t="s">
        <v>1876</v>
      </c>
    </row>
    <row r="65" spans="1:8" ht="17.7" customHeight="1">
      <c r="A65" s="1513" t="s">
        <v>141</v>
      </c>
      <c r="B65" s="1513"/>
      <c r="C65" s="1513"/>
      <c r="D65" s="1513"/>
      <c r="E65" s="738">
        <f>G65*25</f>
        <v>13</v>
      </c>
      <c r="F65" s="738" t="s">
        <v>140</v>
      </c>
      <c r="G65" s="742">
        <f>D6-G64-G57</f>
        <v>0.52</v>
      </c>
      <c r="H65" s="738" t="s">
        <v>1876</v>
      </c>
    </row>
    <row r="66" spans="1:8" ht="10.199999999999999" customHeight="1"/>
    <row r="67" spans="1:8" s="364" customFormat="1">
      <c r="A67" s="363"/>
      <c r="B67" s="363"/>
      <c r="C67" s="363"/>
      <c r="D67" s="363"/>
      <c r="E67" s="363"/>
      <c r="F67" s="363"/>
      <c r="G67" s="363"/>
      <c r="H67" s="363"/>
    </row>
    <row r="68" spans="1:8">
      <c r="A68" s="364"/>
      <c r="B68" s="364"/>
      <c r="C68" s="364"/>
      <c r="D68" s="364"/>
      <c r="E68" s="364"/>
      <c r="F68" s="364"/>
      <c r="G68" s="364"/>
      <c r="H68" s="364"/>
    </row>
  </sheetData>
  <mergeCells count="70">
    <mergeCell ref="A42:C42"/>
    <mergeCell ref="D42:H42"/>
    <mergeCell ref="A65:D65"/>
    <mergeCell ref="A57:D57"/>
    <mergeCell ref="B58:D58"/>
    <mergeCell ref="B59:D59"/>
    <mergeCell ref="B60:D60"/>
    <mergeCell ref="B61:D61"/>
    <mergeCell ref="B62:D62"/>
    <mergeCell ref="B63:D63"/>
    <mergeCell ref="A64:D64"/>
    <mergeCell ref="A43:C43"/>
    <mergeCell ref="D43:H43"/>
    <mergeCell ref="A56:F56"/>
    <mergeCell ref="A46:B48"/>
    <mergeCell ref="A53:F53"/>
    <mergeCell ref="A54:F54"/>
    <mergeCell ref="C46:H46"/>
    <mergeCell ref="C48:H48"/>
    <mergeCell ref="C47:H47"/>
    <mergeCell ref="A49:B50"/>
    <mergeCell ref="C49:H49"/>
    <mergeCell ref="C50:H50"/>
    <mergeCell ref="A37:C37"/>
    <mergeCell ref="A38:F38"/>
    <mergeCell ref="B40:H40"/>
    <mergeCell ref="D37:H37"/>
    <mergeCell ref="A32:F32"/>
    <mergeCell ref="A33:A35"/>
    <mergeCell ref="B33:H33"/>
    <mergeCell ref="A39:A41"/>
    <mergeCell ref="B39:H39"/>
    <mergeCell ref="B41:H41"/>
    <mergeCell ref="E16:H16"/>
    <mergeCell ref="B34:H34"/>
    <mergeCell ref="B35:H35"/>
    <mergeCell ref="A36:C36"/>
    <mergeCell ref="D36:H36"/>
    <mergeCell ref="B25:F25"/>
    <mergeCell ref="A26:H26"/>
    <mergeCell ref="A2:H2"/>
    <mergeCell ref="A5:H5"/>
    <mergeCell ref="A6:C6"/>
    <mergeCell ref="D6:H6"/>
    <mergeCell ref="A7:C7"/>
    <mergeCell ref="D7:H7"/>
    <mergeCell ref="A13:D13"/>
    <mergeCell ref="A8:C8"/>
    <mergeCell ref="E13:H13"/>
    <mergeCell ref="D8:H8"/>
    <mergeCell ref="A9:C9"/>
    <mergeCell ref="D9:H9"/>
    <mergeCell ref="A11:H11"/>
    <mergeCell ref="A12:H12"/>
    <mergeCell ref="A14:D14"/>
    <mergeCell ref="E14:H14"/>
    <mergeCell ref="A15:D15"/>
    <mergeCell ref="B29:F29"/>
    <mergeCell ref="A21:D21"/>
    <mergeCell ref="A22:A23"/>
    <mergeCell ref="B22:F23"/>
    <mergeCell ref="G22:H22"/>
    <mergeCell ref="A24:H24"/>
    <mergeCell ref="A18:H18"/>
    <mergeCell ref="A19:B19"/>
    <mergeCell ref="C19:H19"/>
    <mergeCell ref="B27:F27"/>
    <mergeCell ref="A28:H28"/>
    <mergeCell ref="E15:H15"/>
    <mergeCell ref="A16:D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zoomScaleSheetLayoutView="106" workbookViewId="0"/>
  </sheetViews>
  <sheetFormatPr defaultColWidth="8" defaultRowHeight="13.8"/>
  <cols>
    <col min="1" max="1" width="8.3984375" style="65" customWidth="1"/>
    <col min="2" max="2" width="10.5" style="65" customWidth="1"/>
    <col min="3" max="3" width="5.09765625" style="65" customWidth="1"/>
    <col min="4" max="4" width="19.5" style="65" customWidth="1"/>
    <col min="5" max="5" width="8.3984375" style="65" customWidth="1"/>
    <col min="6" max="6" width="7.69921875" style="65" customWidth="1"/>
    <col min="7" max="7" width="11.3984375" style="65" customWidth="1"/>
    <col min="8" max="8" width="8.69921875" style="65" customWidth="1"/>
    <col min="9" max="16384" width="8" style="65"/>
  </cols>
  <sheetData>
    <row r="1" spans="1:8" ht="10.199999999999999" customHeight="1"/>
    <row r="2" spans="1:8" s="66" customFormat="1">
      <c r="A2" s="914" t="s">
        <v>192</v>
      </c>
      <c r="B2" s="914"/>
      <c r="C2" s="914"/>
      <c r="D2" s="914"/>
      <c r="E2" s="914"/>
      <c r="F2" s="914"/>
      <c r="G2" s="914"/>
      <c r="H2" s="914"/>
    </row>
    <row r="3" spans="1:8" ht="10.199999999999999" customHeight="1"/>
    <row r="4" spans="1:8" ht="15" customHeight="1">
      <c r="A4" s="66" t="s">
        <v>191</v>
      </c>
    </row>
    <row r="5" spans="1:8" ht="17.7" customHeight="1">
      <c r="A5" s="915" t="s">
        <v>23</v>
      </c>
      <c r="B5" s="915"/>
      <c r="C5" s="915"/>
      <c r="D5" s="915"/>
      <c r="E5" s="915"/>
      <c r="F5" s="915"/>
      <c r="G5" s="915"/>
      <c r="H5" s="915"/>
    </row>
    <row r="6" spans="1:8" ht="17.7" customHeight="1">
      <c r="A6" s="916" t="s">
        <v>10</v>
      </c>
      <c r="B6" s="917"/>
      <c r="C6" s="917"/>
      <c r="D6" s="917">
        <v>3</v>
      </c>
      <c r="E6" s="917"/>
      <c r="F6" s="917"/>
      <c r="G6" s="917"/>
      <c r="H6" s="918"/>
    </row>
    <row r="7" spans="1:8" ht="18" customHeight="1">
      <c r="A7" s="916" t="s">
        <v>9</v>
      </c>
      <c r="B7" s="917"/>
      <c r="C7" s="917"/>
      <c r="D7" s="886" t="s">
        <v>239</v>
      </c>
      <c r="E7" s="886"/>
      <c r="F7" s="886"/>
      <c r="G7" s="886"/>
      <c r="H7" s="887"/>
    </row>
    <row r="8" spans="1:8" ht="17.7" customHeight="1">
      <c r="A8" s="916" t="s">
        <v>13</v>
      </c>
      <c r="B8" s="917"/>
      <c r="C8" s="917"/>
      <c r="D8" s="896" t="s">
        <v>238</v>
      </c>
      <c r="E8" s="896"/>
      <c r="F8" s="896"/>
      <c r="G8" s="896"/>
      <c r="H8" s="897"/>
    </row>
    <row r="9" spans="1:8" ht="17.7" customHeight="1">
      <c r="A9" s="916" t="s">
        <v>189</v>
      </c>
      <c r="B9" s="917"/>
      <c r="C9" s="917"/>
      <c r="D9" s="896" t="s">
        <v>237</v>
      </c>
      <c r="E9" s="896"/>
      <c r="F9" s="896"/>
      <c r="G9" s="896"/>
      <c r="H9" s="897"/>
    </row>
    <row r="10" spans="1:8" ht="10.199999999999999" customHeight="1">
      <c r="A10" s="561"/>
      <c r="B10" s="561"/>
      <c r="C10" s="561"/>
      <c r="D10" s="561"/>
      <c r="E10" s="561"/>
      <c r="F10" s="561"/>
      <c r="G10" s="561"/>
      <c r="H10" s="561"/>
    </row>
    <row r="11" spans="1:8" ht="15" customHeight="1">
      <c r="A11" s="921" t="s">
        <v>188</v>
      </c>
      <c r="B11" s="921"/>
      <c r="C11" s="921"/>
      <c r="D11" s="921"/>
      <c r="E11" s="921"/>
      <c r="F11" s="921"/>
      <c r="G11" s="921"/>
      <c r="H11" s="921"/>
    </row>
    <row r="12" spans="1:8" ht="17.7" customHeight="1">
      <c r="A12" s="913" t="s">
        <v>1008</v>
      </c>
      <c r="B12" s="913"/>
      <c r="C12" s="913"/>
      <c r="D12" s="913"/>
      <c r="E12" s="913"/>
      <c r="F12" s="913"/>
      <c r="G12" s="913"/>
      <c r="H12" s="913"/>
    </row>
    <row r="13" spans="1:8" ht="17.7" customHeight="1">
      <c r="A13" s="916" t="s">
        <v>186</v>
      </c>
      <c r="B13" s="917"/>
      <c r="C13" s="917"/>
      <c r="D13" s="917"/>
      <c r="E13" s="917" t="s">
        <v>185</v>
      </c>
      <c r="F13" s="917"/>
      <c r="G13" s="917"/>
      <c r="H13" s="918"/>
    </row>
    <row r="14" spans="1:8" ht="17.7" customHeight="1">
      <c r="A14" s="916" t="s">
        <v>184</v>
      </c>
      <c r="B14" s="917"/>
      <c r="C14" s="917"/>
      <c r="D14" s="917"/>
      <c r="E14" s="917" t="s">
        <v>183</v>
      </c>
      <c r="F14" s="917"/>
      <c r="G14" s="917"/>
      <c r="H14" s="918"/>
    </row>
    <row r="15" spans="1:8" ht="17.7" customHeight="1">
      <c r="A15" s="916" t="s">
        <v>182</v>
      </c>
      <c r="B15" s="917"/>
      <c r="C15" s="917"/>
      <c r="D15" s="917"/>
      <c r="E15" s="919" t="s">
        <v>380</v>
      </c>
      <c r="F15" s="919"/>
      <c r="G15" s="919"/>
      <c r="H15" s="920"/>
    </row>
    <row r="16" spans="1:8" ht="17.7" customHeight="1">
      <c r="A16" s="916" t="s">
        <v>181</v>
      </c>
      <c r="B16" s="917"/>
      <c r="C16" s="917"/>
      <c r="D16" s="917"/>
      <c r="E16" s="917" t="s">
        <v>180</v>
      </c>
      <c r="F16" s="917"/>
      <c r="G16" s="917"/>
      <c r="H16" s="918"/>
    </row>
    <row r="17" spans="1:8" ht="10.199999999999999" customHeight="1">
      <c r="A17" s="561"/>
      <c r="B17" s="561"/>
      <c r="C17" s="561"/>
      <c r="D17" s="561"/>
      <c r="E17" s="561"/>
      <c r="F17" s="561"/>
      <c r="G17" s="561"/>
      <c r="H17" s="561"/>
    </row>
    <row r="18" spans="1:8" ht="15" customHeight="1">
      <c r="A18" s="921" t="s">
        <v>179</v>
      </c>
      <c r="B18" s="921"/>
      <c r="C18" s="921"/>
      <c r="D18" s="921"/>
      <c r="E18" s="921"/>
      <c r="F18" s="921"/>
      <c r="G18" s="921"/>
      <c r="H18" s="921"/>
    </row>
    <row r="19" spans="1:8" ht="31.2" customHeight="1">
      <c r="A19" s="895" t="s">
        <v>178</v>
      </c>
      <c r="B19" s="895"/>
      <c r="C19" s="904" t="s">
        <v>474</v>
      </c>
      <c r="D19" s="904"/>
      <c r="E19" s="904"/>
      <c r="F19" s="904"/>
      <c r="G19" s="904"/>
      <c r="H19" s="905"/>
    </row>
    <row r="20" spans="1:8" ht="10.199999999999999" customHeight="1">
      <c r="A20" s="561"/>
      <c r="B20" s="561"/>
      <c r="C20" s="561"/>
      <c r="D20" s="561"/>
      <c r="E20" s="561"/>
      <c r="F20" s="561"/>
      <c r="G20" s="561"/>
      <c r="H20" s="561"/>
    </row>
    <row r="21" spans="1:8" ht="15" customHeight="1">
      <c r="A21" s="923" t="s">
        <v>176</v>
      </c>
      <c r="B21" s="923"/>
      <c r="C21" s="923"/>
      <c r="D21" s="923"/>
      <c r="E21" s="561"/>
      <c r="F21" s="561"/>
      <c r="G21" s="561"/>
      <c r="H21" s="561"/>
    </row>
    <row r="22" spans="1:8">
      <c r="A22" s="907" t="s">
        <v>175</v>
      </c>
      <c r="B22" s="908" t="s">
        <v>174</v>
      </c>
      <c r="C22" s="908"/>
      <c r="D22" s="908"/>
      <c r="E22" s="908"/>
      <c r="F22" s="908"/>
      <c r="G22" s="908" t="s">
        <v>173</v>
      </c>
      <c r="H22" s="909"/>
    </row>
    <row r="23" spans="1:8" ht="45.75" customHeight="1">
      <c r="A23" s="907"/>
      <c r="B23" s="908"/>
      <c r="C23" s="908"/>
      <c r="D23" s="908"/>
      <c r="E23" s="908"/>
      <c r="F23" s="908"/>
      <c r="G23" s="497" t="s">
        <v>172</v>
      </c>
      <c r="H23" s="498" t="s">
        <v>171</v>
      </c>
    </row>
    <row r="24" spans="1:8" ht="17.7" customHeight="1">
      <c r="A24" s="907" t="s">
        <v>170</v>
      </c>
      <c r="B24" s="908"/>
      <c r="C24" s="908"/>
      <c r="D24" s="908"/>
      <c r="E24" s="908"/>
      <c r="F24" s="908"/>
      <c r="G24" s="908"/>
      <c r="H24" s="909"/>
    </row>
    <row r="25" spans="1:8" ht="40.5" customHeight="1">
      <c r="A25" s="496" t="s">
        <v>473</v>
      </c>
      <c r="B25" s="904" t="s">
        <v>472</v>
      </c>
      <c r="C25" s="904"/>
      <c r="D25" s="904"/>
      <c r="E25" s="904"/>
      <c r="F25" s="904"/>
      <c r="G25" s="497" t="s">
        <v>471</v>
      </c>
      <c r="H25" s="68" t="s">
        <v>162</v>
      </c>
    </row>
    <row r="26" spans="1:8" ht="42" customHeight="1">
      <c r="A26" s="496" t="s">
        <v>470</v>
      </c>
      <c r="B26" s="904" t="s">
        <v>469</v>
      </c>
      <c r="C26" s="904"/>
      <c r="D26" s="904"/>
      <c r="E26" s="904"/>
      <c r="F26" s="904"/>
      <c r="G26" s="74" t="s">
        <v>241</v>
      </c>
      <c r="H26" s="68" t="s">
        <v>164</v>
      </c>
    </row>
    <row r="27" spans="1:8" ht="17.7" customHeight="1">
      <c r="A27" s="907" t="s">
        <v>167</v>
      </c>
      <c r="B27" s="908"/>
      <c r="C27" s="908"/>
      <c r="D27" s="908"/>
      <c r="E27" s="908"/>
      <c r="F27" s="908"/>
      <c r="G27" s="908"/>
      <c r="H27" s="909"/>
    </row>
    <row r="28" spans="1:8" ht="39" customHeight="1">
      <c r="A28" s="496" t="s">
        <v>468</v>
      </c>
      <c r="B28" s="904" t="s">
        <v>467</v>
      </c>
      <c r="C28" s="904"/>
      <c r="D28" s="904"/>
      <c r="E28" s="904"/>
      <c r="F28" s="904"/>
      <c r="G28" s="497" t="s">
        <v>166</v>
      </c>
      <c r="H28" s="68" t="s">
        <v>164</v>
      </c>
    </row>
    <row r="29" spans="1:8" ht="17.7" customHeight="1">
      <c r="A29" s="907" t="s">
        <v>163</v>
      </c>
      <c r="B29" s="908"/>
      <c r="C29" s="908"/>
      <c r="D29" s="908"/>
      <c r="E29" s="908"/>
      <c r="F29" s="908"/>
      <c r="G29" s="908"/>
      <c r="H29" s="909"/>
    </row>
    <row r="30" spans="1:8" ht="43.5" customHeight="1">
      <c r="A30" s="496" t="s">
        <v>466</v>
      </c>
      <c r="B30" s="904" t="s">
        <v>465</v>
      </c>
      <c r="C30" s="904"/>
      <c r="D30" s="904"/>
      <c r="E30" s="904"/>
      <c r="F30" s="904"/>
      <c r="G30" s="497" t="s">
        <v>226</v>
      </c>
      <c r="H30" s="68" t="s">
        <v>164</v>
      </c>
    </row>
    <row r="31" spans="1:8" ht="10.199999999999999" customHeight="1">
      <c r="A31" s="561"/>
      <c r="B31" s="561"/>
      <c r="C31" s="561"/>
      <c r="D31" s="561"/>
      <c r="E31" s="561"/>
      <c r="F31" s="561"/>
      <c r="G31" s="561"/>
      <c r="H31" s="561"/>
    </row>
    <row r="32" spans="1:8" ht="15" customHeight="1">
      <c r="A32" s="562" t="s">
        <v>161</v>
      </c>
      <c r="B32" s="561"/>
      <c r="C32" s="561"/>
      <c r="D32" s="561"/>
      <c r="E32" s="561"/>
      <c r="F32" s="561"/>
      <c r="G32" s="561"/>
      <c r="H32" s="561"/>
    </row>
    <row r="33" spans="1:8" s="66" customFormat="1" ht="17.7" customHeight="1">
      <c r="A33" s="899" t="s">
        <v>160</v>
      </c>
      <c r="B33" s="899"/>
      <c r="C33" s="899"/>
      <c r="D33" s="899"/>
      <c r="E33" s="899"/>
      <c r="F33" s="899"/>
      <c r="G33" s="67">
        <v>9</v>
      </c>
      <c r="H33" s="493" t="s">
        <v>140</v>
      </c>
    </row>
    <row r="34" spans="1:8" ht="54.45" customHeight="1">
      <c r="A34" s="900" t="s">
        <v>158</v>
      </c>
      <c r="B34" s="886" t="s">
        <v>464</v>
      </c>
      <c r="C34" s="886"/>
      <c r="D34" s="886"/>
      <c r="E34" s="886"/>
      <c r="F34" s="886"/>
      <c r="G34" s="886"/>
      <c r="H34" s="887"/>
    </row>
    <row r="35" spans="1:8" ht="57.75" customHeight="1">
      <c r="A35" s="901"/>
      <c r="B35" s="886" t="s">
        <v>463</v>
      </c>
      <c r="C35" s="886"/>
      <c r="D35" s="886"/>
      <c r="E35" s="886"/>
      <c r="F35" s="886"/>
      <c r="G35" s="886"/>
      <c r="H35" s="887"/>
    </row>
    <row r="36" spans="1:8" ht="63" customHeight="1">
      <c r="A36" s="901"/>
      <c r="B36" s="886" t="s">
        <v>462</v>
      </c>
      <c r="C36" s="886"/>
      <c r="D36" s="886"/>
      <c r="E36" s="886"/>
      <c r="F36" s="886"/>
      <c r="G36" s="886"/>
      <c r="H36" s="887"/>
    </row>
    <row r="37" spans="1:8" ht="70.5" customHeight="1">
      <c r="A37" s="901"/>
      <c r="B37" s="886" t="s">
        <v>461</v>
      </c>
      <c r="C37" s="886"/>
      <c r="D37" s="886"/>
      <c r="E37" s="886"/>
      <c r="F37" s="886"/>
      <c r="G37" s="886"/>
      <c r="H37" s="887"/>
    </row>
    <row r="38" spans="1:8" ht="69" customHeight="1">
      <c r="A38" s="901"/>
      <c r="B38" s="886" t="s">
        <v>460</v>
      </c>
      <c r="C38" s="886"/>
      <c r="D38" s="886"/>
      <c r="E38" s="886"/>
      <c r="F38" s="886"/>
      <c r="G38" s="886"/>
      <c r="H38" s="887"/>
    </row>
    <row r="39" spans="1:8" ht="21.45" customHeight="1">
      <c r="A39" s="906" t="s">
        <v>157</v>
      </c>
      <c r="B39" s="896"/>
      <c r="C39" s="896"/>
      <c r="D39" s="896" t="s">
        <v>459</v>
      </c>
      <c r="E39" s="896"/>
      <c r="F39" s="896"/>
      <c r="G39" s="896"/>
      <c r="H39" s="897"/>
    </row>
    <row r="40" spans="1:8" ht="52.5" customHeight="1">
      <c r="A40" s="898" t="s">
        <v>156</v>
      </c>
      <c r="B40" s="886"/>
      <c r="C40" s="886"/>
      <c r="D40" s="910" t="s">
        <v>458</v>
      </c>
      <c r="E40" s="910"/>
      <c r="F40" s="910"/>
      <c r="G40" s="910"/>
      <c r="H40" s="911"/>
    </row>
    <row r="41" spans="1:8" s="66" customFormat="1" ht="17.7" customHeight="1">
      <c r="A41" s="899" t="s">
        <v>213</v>
      </c>
      <c r="B41" s="899"/>
      <c r="C41" s="899"/>
      <c r="D41" s="899"/>
      <c r="E41" s="899"/>
      <c r="F41" s="899"/>
      <c r="G41" s="67">
        <v>9</v>
      </c>
      <c r="H41" s="493" t="s">
        <v>140</v>
      </c>
    </row>
    <row r="42" spans="1:8" ht="25.2" customHeight="1">
      <c r="A42" s="900" t="s">
        <v>158</v>
      </c>
      <c r="B42" s="902" t="s">
        <v>457</v>
      </c>
      <c r="C42" s="902"/>
      <c r="D42" s="902"/>
      <c r="E42" s="902"/>
      <c r="F42" s="902"/>
      <c r="G42" s="902"/>
      <c r="H42" s="903"/>
    </row>
    <row r="43" spans="1:8" ht="48.9" customHeight="1">
      <c r="A43" s="901"/>
      <c r="B43" s="905" t="s">
        <v>456</v>
      </c>
      <c r="C43" s="895"/>
      <c r="D43" s="895"/>
      <c r="E43" s="895"/>
      <c r="F43" s="895"/>
      <c r="G43" s="895"/>
      <c r="H43" s="895"/>
    </row>
    <row r="44" spans="1:8" ht="62.25" customHeight="1">
      <c r="A44" s="901"/>
      <c r="B44" s="904" t="s">
        <v>455</v>
      </c>
      <c r="C44" s="904"/>
      <c r="D44" s="904"/>
      <c r="E44" s="904"/>
      <c r="F44" s="904"/>
      <c r="G44" s="904"/>
      <c r="H44" s="905"/>
    </row>
    <row r="45" spans="1:8">
      <c r="A45" s="906" t="s">
        <v>157</v>
      </c>
      <c r="B45" s="896"/>
      <c r="C45" s="896"/>
      <c r="D45" s="896" t="s">
        <v>454</v>
      </c>
      <c r="E45" s="896"/>
      <c r="F45" s="896"/>
      <c r="G45" s="896"/>
      <c r="H45" s="897"/>
    </row>
    <row r="46" spans="1:8" ht="85.5" customHeight="1">
      <c r="A46" s="898" t="s">
        <v>156</v>
      </c>
      <c r="B46" s="886"/>
      <c r="C46" s="886"/>
      <c r="D46" s="886" t="s">
        <v>453</v>
      </c>
      <c r="E46" s="886"/>
      <c r="F46" s="886"/>
      <c r="G46" s="886"/>
      <c r="H46" s="887"/>
    </row>
    <row r="47" spans="1:8" ht="10.199999999999999" customHeight="1">
      <c r="A47" s="561"/>
      <c r="B47" s="561"/>
      <c r="C47" s="561"/>
      <c r="D47" s="561"/>
      <c r="E47" s="561"/>
      <c r="F47" s="561"/>
      <c r="G47" s="561"/>
      <c r="H47" s="561"/>
    </row>
    <row r="48" spans="1:8" ht="15" customHeight="1">
      <c r="A48" s="562" t="s">
        <v>155</v>
      </c>
      <c r="B48" s="561"/>
      <c r="C48" s="561"/>
      <c r="D48" s="561"/>
      <c r="E48" s="561"/>
      <c r="F48" s="561"/>
      <c r="G48" s="561"/>
      <c r="H48" s="561"/>
    </row>
    <row r="49" spans="1:8" s="423" customFormat="1" ht="27" customHeight="1">
      <c r="A49" s="889" t="s">
        <v>154</v>
      </c>
      <c r="B49" s="890"/>
      <c r="C49" s="891" t="s">
        <v>452</v>
      </c>
      <c r="D49" s="892"/>
      <c r="E49" s="892"/>
      <c r="F49" s="892"/>
      <c r="G49" s="892"/>
      <c r="H49" s="892"/>
    </row>
    <row r="50" spans="1:8" s="423" customFormat="1" ht="42" customHeight="1">
      <c r="A50" s="889"/>
      <c r="B50" s="890"/>
      <c r="C50" s="893" t="s">
        <v>2660</v>
      </c>
      <c r="D50" s="893"/>
      <c r="E50" s="893"/>
      <c r="F50" s="893"/>
      <c r="G50" s="893"/>
      <c r="H50" s="891"/>
    </row>
    <row r="51" spans="1:8" s="423" customFormat="1" ht="27" customHeight="1">
      <c r="A51" s="889"/>
      <c r="B51" s="890"/>
      <c r="C51" s="893" t="s">
        <v>2661</v>
      </c>
      <c r="D51" s="893"/>
      <c r="E51" s="893"/>
      <c r="F51" s="893"/>
      <c r="G51" s="893"/>
      <c r="H51" s="891"/>
    </row>
    <row r="52" spans="1:8" s="423" customFormat="1" ht="35.25" customHeight="1">
      <c r="A52" s="889" t="s">
        <v>153</v>
      </c>
      <c r="B52" s="890"/>
      <c r="C52" s="893" t="s">
        <v>451</v>
      </c>
      <c r="D52" s="893"/>
      <c r="E52" s="893"/>
      <c r="F52" s="893"/>
      <c r="G52" s="893"/>
      <c r="H52" s="891"/>
    </row>
    <row r="53" spans="1:8" ht="10.199999999999999" customHeight="1">
      <c r="A53" s="561"/>
      <c r="B53" s="561"/>
      <c r="C53" s="561"/>
      <c r="D53" s="561"/>
      <c r="E53" s="561"/>
      <c r="F53" s="561"/>
      <c r="G53" s="561"/>
      <c r="H53" s="561"/>
    </row>
    <row r="54" spans="1:8" ht="15" customHeight="1">
      <c r="A54" s="562" t="s">
        <v>152</v>
      </c>
      <c r="B54" s="562"/>
      <c r="C54" s="562"/>
      <c r="D54" s="562"/>
      <c r="E54" s="562"/>
      <c r="F54" s="562"/>
      <c r="G54" s="561"/>
      <c r="H54" s="561"/>
    </row>
    <row r="55" spans="1:8" ht="16.2">
      <c r="A55" s="894" t="s">
        <v>151</v>
      </c>
      <c r="B55" s="894"/>
      <c r="C55" s="894"/>
      <c r="D55" s="894"/>
      <c r="E55" s="894"/>
      <c r="F55" s="894"/>
      <c r="G55" s="72">
        <v>3</v>
      </c>
      <c r="H55" s="69" t="s">
        <v>139</v>
      </c>
    </row>
    <row r="56" spans="1:8" ht="16.2">
      <c r="A56" s="894" t="s">
        <v>150</v>
      </c>
      <c r="B56" s="894"/>
      <c r="C56" s="894"/>
      <c r="D56" s="894"/>
      <c r="E56" s="894"/>
      <c r="F56" s="894"/>
      <c r="G56" s="72">
        <v>0</v>
      </c>
      <c r="H56" s="69" t="s">
        <v>139</v>
      </c>
    </row>
    <row r="57" spans="1:8">
      <c r="A57" s="495"/>
      <c r="B57" s="495"/>
      <c r="C57" s="495"/>
      <c r="D57" s="495"/>
      <c r="E57" s="495"/>
      <c r="F57" s="495"/>
      <c r="G57" s="73"/>
      <c r="H57" s="69"/>
    </row>
    <row r="58" spans="1:8">
      <c r="A58" s="888" t="s">
        <v>149</v>
      </c>
      <c r="B58" s="888"/>
      <c r="C58" s="888"/>
      <c r="D58" s="888"/>
      <c r="E58" s="888"/>
      <c r="F58" s="888"/>
      <c r="G58" s="71"/>
      <c r="H58" s="73"/>
    </row>
    <row r="59" spans="1:8" ht="17.7" customHeight="1">
      <c r="A59" s="895" t="s">
        <v>148</v>
      </c>
      <c r="B59" s="895"/>
      <c r="C59" s="895"/>
      <c r="D59" s="895"/>
      <c r="E59" s="69">
        <f>SUM(E60:E65)</f>
        <v>23</v>
      </c>
      <c r="F59" s="69" t="s">
        <v>140</v>
      </c>
      <c r="G59" s="70">
        <f>E59/25</f>
        <v>0.92</v>
      </c>
      <c r="H59" s="69" t="s">
        <v>139</v>
      </c>
    </row>
    <row r="60" spans="1:8" ht="17.7" customHeight="1">
      <c r="A60" s="561" t="s">
        <v>12</v>
      </c>
      <c r="B60" s="894" t="s">
        <v>14</v>
      </c>
      <c r="C60" s="894"/>
      <c r="D60" s="894"/>
      <c r="E60" s="69">
        <v>9</v>
      </c>
      <c r="F60" s="69" t="s">
        <v>140</v>
      </c>
      <c r="G60" s="563"/>
      <c r="H60" s="564"/>
    </row>
    <row r="61" spans="1:8" ht="17.7" customHeight="1">
      <c r="A61" s="561"/>
      <c r="B61" s="894" t="s">
        <v>147</v>
      </c>
      <c r="C61" s="894"/>
      <c r="D61" s="894"/>
      <c r="E61" s="69">
        <v>9</v>
      </c>
      <c r="F61" s="69" t="s">
        <v>140</v>
      </c>
      <c r="G61" s="563"/>
      <c r="H61" s="564"/>
    </row>
    <row r="62" spans="1:8" ht="17.7" customHeight="1">
      <c r="A62" s="561"/>
      <c r="B62" s="894" t="s">
        <v>146</v>
      </c>
      <c r="C62" s="894"/>
      <c r="D62" s="894"/>
      <c r="E62" s="69">
        <v>2</v>
      </c>
      <c r="F62" s="69" t="s">
        <v>140</v>
      </c>
      <c r="G62" s="563"/>
      <c r="H62" s="564"/>
    </row>
    <row r="63" spans="1:8" ht="17.7" customHeight="1">
      <c r="A63" s="561"/>
      <c r="B63" s="894" t="s">
        <v>145</v>
      </c>
      <c r="C63" s="894"/>
      <c r="D63" s="894"/>
      <c r="E63" s="69">
        <v>0</v>
      </c>
      <c r="F63" s="69" t="s">
        <v>140</v>
      </c>
      <c r="G63" s="563"/>
      <c r="H63" s="564"/>
    </row>
    <row r="64" spans="1:8" ht="17.7" customHeight="1">
      <c r="A64" s="561"/>
      <c r="B64" s="894" t="s">
        <v>144</v>
      </c>
      <c r="C64" s="894"/>
      <c r="D64" s="894"/>
      <c r="E64" s="69">
        <v>0</v>
      </c>
      <c r="F64" s="69" t="s">
        <v>140</v>
      </c>
      <c r="G64" s="563"/>
      <c r="H64" s="564"/>
    </row>
    <row r="65" spans="1:8" ht="17.7" customHeight="1">
      <c r="A65" s="561"/>
      <c r="B65" s="894" t="s">
        <v>143</v>
      </c>
      <c r="C65" s="894"/>
      <c r="D65" s="894"/>
      <c r="E65" s="69">
        <v>3</v>
      </c>
      <c r="F65" s="69" t="s">
        <v>140</v>
      </c>
      <c r="G65" s="563"/>
      <c r="H65" s="564"/>
    </row>
    <row r="66" spans="1:8" ht="31.2" customHeight="1">
      <c r="A66" s="895" t="s">
        <v>142</v>
      </c>
      <c r="B66" s="895"/>
      <c r="C66" s="895"/>
      <c r="D66" s="895"/>
      <c r="E66" s="69">
        <v>0</v>
      </c>
      <c r="F66" s="69" t="s">
        <v>140</v>
      </c>
      <c r="G66" s="70">
        <v>0</v>
      </c>
      <c r="H66" s="69" t="s">
        <v>139</v>
      </c>
    </row>
    <row r="67" spans="1:8" ht="17.7" customHeight="1">
      <c r="A67" s="894" t="s">
        <v>141</v>
      </c>
      <c r="B67" s="894"/>
      <c r="C67" s="894"/>
      <c r="D67" s="894"/>
      <c r="E67" s="69">
        <f>G67*25</f>
        <v>52</v>
      </c>
      <c r="F67" s="69" t="s">
        <v>140</v>
      </c>
      <c r="G67" s="70">
        <f>D6-G66-G59</f>
        <v>2.08</v>
      </c>
      <c r="H67" s="69" t="s">
        <v>139</v>
      </c>
    </row>
    <row r="68" spans="1:8" ht="10.199999999999999" customHeight="1"/>
    <row r="71" spans="1:8">
      <c r="A71" s="65" t="s">
        <v>138</v>
      </c>
    </row>
    <row r="72" spans="1:8" ht="16.2">
      <c r="A72" s="922" t="s">
        <v>137</v>
      </c>
      <c r="B72" s="922"/>
      <c r="C72" s="922"/>
      <c r="D72" s="922"/>
      <c r="E72" s="922"/>
      <c r="F72" s="922"/>
      <c r="G72" s="922"/>
      <c r="H72" s="922"/>
    </row>
    <row r="73" spans="1:8">
      <c r="A73" s="65" t="s">
        <v>136</v>
      </c>
    </row>
    <row r="75" spans="1:8">
      <c r="A75" s="912" t="s">
        <v>135</v>
      </c>
      <c r="B75" s="912"/>
      <c r="C75" s="912"/>
      <c r="D75" s="912"/>
      <c r="E75" s="912"/>
      <c r="F75" s="912"/>
      <c r="G75" s="912"/>
      <c r="H75" s="912"/>
    </row>
    <row r="76" spans="1:8">
      <c r="A76" s="912"/>
      <c r="B76" s="912"/>
      <c r="C76" s="912"/>
      <c r="D76" s="912"/>
      <c r="E76" s="912"/>
      <c r="F76" s="912"/>
      <c r="G76" s="912"/>
      <c r="H76" s="912"/>
    </row>
    <row r="77" spans="1:8">
      <c r="A77" s="912"/>
      <c r="B77" s="912"/>
      <c r="C77" s="912"/>
      <c r="D77" s="912"/>
      <c r="E77" s="912"/>
      <c r="F77" s="912"/>
      <c r="G77" s="912"/>
      <c r="H77" s="912"/>
    </row>
  </sheetData>
  <mergeCells count="74">
    <mergeCell ref="D8:H8"/>
    <mergeCell ref="A9:C9"/>
    <mergeCell ref="D9:H9"/>
    <mergeCell ref="A11:H11"/>
    <mergeCell ref="A72:H72"/>
    <mergeCell ref="A16:D16"/>
    <mergeCell ref="E16:H16"/>
    <mergeCell ref="A18:H18"/>
    <mergeCell ref="A19:B19"/>
    <mergeCell ref="C19:H19"/>
    <mergeCell ref="B30:F30"/>
    <mergeCell ref="A21:D21"/>
    <mergeCell ref="A22:A23"/>
    <mergeCell ref="B22:F23"/>
    <mergeCell ref="G22:H22"/>
    <mergeCell ref="A24:H24"/>
    <mergeCell ref="A75:H77"/>
    <mergeCell ref="A12:H12"/>
    <mergeCell ref="A2:H2"/>
    <mergeCell ref="A5:H5"/>
    <mergeCell ref="A6:C6"/>
    <mergeCell ref="D6:H6"/>
    <mergeCell ref="A7:C7"/>
    <mergeCell ref="D7:H7"/>
    <mergeCell ref="A8:C8"/>
    <mergeCell ref="A13:D13"/>
    <mergeCell ref="E13:H13"/>
    <mergeCell ref="A14:D14"/>
    <mergeCell ref="E14:H14"/>
    <mergeCell ref="A15:D15"/>
    <mergeCell ref="E15:H15"/>
    <mergeCell ref="B26:F26"/>
    <mergeCell ref="A45:C45"/>
    <mergeCell ref="D45:H45"/>
    <mergeCell ref="A46:C46"/>
    <mergeCell ref="B25:F25"/>
    <mergeCell ref="A27:H27"/>
    <mergeCell ref="B28:F28"/>
    <mergeCell ref="A29:H29"/>
    <mergeCell ref="D40:H40"/>
    <mergeCell ref="A33:F33"/>
    <mergeCell ref="A34:A38"/>
    <mergeCell ref="B34:H34"/>
    <mergeCell ref="B38:H38"/>
    <mergeCell ref="B35:H35"/>
    <mergeCell ref="B36:H36"/>
    <mergeCell ref="B37:H37"/>
    <mergeCell ref="A39:C39"/>
    <mergeCell ref="D39:H39"/>
    <mergeCell ref="A40:C40"/>
    <mergeCell ref="A41:F41"/>
    <mergeCell ref="A42:A44"/>
    <mergeCell ref="B42:H42"/>
    <mergeCell ref="B44:H44"/>
    <mergeCell ref="B43:H43"/>
    <mergeCell ref="A67:D67"/>
    <mergeCell ref="A59:D59"/>
    <mergeCell ref="B60:D60"/>
    <mergeCell ref="B61:D61"/>
    <mergeCell ref="B62:D62"/>
    <mergeCell ref="B63:D63"/>
    <mergeCell ref="B64:D64"/>
    <mergeCell ref="B65:D65"/>
    <mergeCell ref="A66:D66"/>
    <mergeCell ref="D46:H46"/>
    <mergeCell ref="A58:F58"/>
    <mergeCell ref="A49:B51"/>
    <mergeCell ref="C49:H49"/>
    <mergeCell ref="C51:H51"/>
    <mergeCell ref="C50:H50"/>
    <mergeCell ref="A52:B52"/>
    <mergeCell ref="C52:H52"/>
    <mergeCell ref="A55:F55"/>
    <mergeCell ref="A56:F56"/>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00" workbookViewId="0"/>
  </sheetViews>
  <sheetFormatPr defaultColWidth="7.8984375" defaultRowHeight="13.8"/>
  <cols>
    <col min="1" max="1" width="8.19921875" style="341" customWidth="1"/>
    <col min="2" max="2" width="10.59765625" style="341" customWidth="1"/>
    <col min="3" max="3" width="5.19921875" style="341" customWidth="1"/>
    <col min="4" max="4" width="19.59765625" style="341" customWidth="1"/>
    <col min="5" max="5" width="8.19921875" style="341" customWidth="1"/>
    <col min="6" max="6" width="7.8984375" style="341" customWidth="1"/>
    <col min="7" max="7" width="11.5" style="341" customWidth="1"/>
    <col min="8" max="8" width="8.69921875" style="341" customWidth="1"/>
    <col min="9" max="16384" width="7.8984375" style="341"/>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110</v>
      </c>
      <c r="B5" s="1546"/>
      <c r="C5" s="1546"/>
      <c r="D5" s="1546"/>
      <c r="E5" s="1546"/>
      <c r="F5" s="1546"/>
      <c r="G5" s="1546"/>
      <c r="H5" s="1546"/>
    </row>
    <row r="6" spans="1:8" s="456" customFormat="1" ht="17.399999999999999" customHeight="1">
      <c r="A6" s="1540" t="s">
        <v>10</v>
      </c>
      <c r="B6" s="1559"/>
      <c r="C6" s="1559"/>
      <c r="D6" s="1563">
        <v>4</v>
      </c>
      <c r="E6" s="1539"/>
      <c r="F6" s="1539"/>
      <c r="G6" s="1539"/>
      <c r="H6" s="1539"/>
    </row>
    <row r="7" spans="1:8" s="456" customFormat="1" ht="17.399999999999999" customHeight="1">
      <c r="A7" s="1540" t="s">
        <v>9</v>
      </c>
      <c r="B7" s="1559"/>
      <c r="C7" s="1559"/>
      <c r="D7" s="1567" t="s">
        <v>1620</v>
      </c>
      <c r="E7" s="1908"/>
      <c r="F7" s="1908"/>
      <c r="G7" s="1908"/>
      <c r="H7" s="1908"/>
    </row>
    <row r="8" spans="1:8" s="456" customFormat="1" ht="17.399999999999999" customHeight="1">
      <c r="A8" s="1540" t="s">
        <v>13</v>
      </c>
      <c r="B8" s="1559"/>
      <c r="C8" s="1559"/>
      <c r="D8" s="1538" t="s">
        <v>238</v>
      </c>
      <c r="E8" s="1909"/>
      <c r="F8" s="1909"/>
      <c r="G8" s="1909"/>
      <c r="H8" s="1909"/>
    </row>
    <row r="9" spans="1:8" s="456" customFormat="1" ht="30" customHeight="1">
      <c r="A9" s="1540" t="s">
        <v>189</v>
      </c>
      <c r="B9" s="1559"/>
      <c r="C9" s="1559"/>
      <c r="D9" s="1567" t="s">
        <v>2646</v>
      </c>
      <c r="E9" s="1908"/>
      <c r="F9" s="1908"/>
      <c r="G9" s="1908"/>
      <c r="H9" s="1908"/>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1008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v>7</v>
      </c>
      <c r="F15" s="1561"/>
      <c r="G15" s="1561"/>
      <c r="H15" s="1562"/>
    </row>
    <row r="16" spans="1:8" s="456" customFormat="1" ht="17.850000000000001" customHeight="1">
      <c r="A16" s="1540" t="s">
        <v>181</v>
      </c>
      <c r="B16" s="1559"/>
      <c r="C16" s="1559"/>
      <c r="D16" s="1559"/>
      <c r="E16" s="1559" t="s">
        <v>180</v>
      </c>
      <c r="F16" s="1559"/>
      <c r="G16" s="1559"/>
      <c r="H16" s="1563"/>
    </row>
    <row r="17" spans="1:8" s="456" customFormat="1" ht="10.35" customHeight="1">
      <c r="A17" s="459"/>
      <c r="B17" s="459"/>
      <c r="C17" s="459"/>
      <c r="D17" s="459"/>
      <c r="E17" s="459"/>
      <c r="F17" s="459"/>
      <c r="G17" s="459"/>
      <c r="H17" s="459"/>
    </row>
    <row r="18" spans="1:8" s="456" customFormat="1" ht="15" customHeight="1">
      <c r="A18" s="1560" t="s">
        <v>179</v>
      </c>
      <c r="B18" s="1560"/>
      <c r="C18" s="1560"/>
      <c r="D18" s="1560"/>
      <c r="E18" s="1560"/>
      <c r="F18" s="1560"/>
      <c r="G18" s="1560"/>
      <c r="H18" s="1560"/>
    </row>
    <row r="19" spans="1:8" s="456" customFormat="1" ht="38.25" customHeight="1">
      <c r="A19" s="1542" t="s">
        <v>178</v>
      </c>
      <c r="B19" s="1542"/>
      <c r="C19" s="1543" t="s">
        <v>2423</v>
      </c>
      <c r="D19" s="1543"/>
      <c r="E19" s="1543"/>
      <c r="F19" s="1543"/>
      <c r="G19" s="1543"/>
      <c r="H19" s="1541"/>
    </row>
    <row r="20" spans="1:8" s="456" customFormat="1" ht="10.35" customHeight="1">
      <c r="A20" s="459"/>
      <c r="B20" s="459"/>
      <c r="C20" s="459"/>
      <c r="D20" s="459"/>
      <c r="E20" s="459"/>
      <c r="F20" s="459"/>
      <c r="G20" s="459"/>
      <c r="H20" s="459"/>
    </row>
    <row r="21" spans="1:8" s="456" customFormat="1" ht="15" customHeight="1">
      <c r="A21" s="1564" t="s">
        <v>176</v>
      </c>
      <c r="B21" s="1564"/>
      <c r="C21" s="1564"/>
      <c r="D21" s="1564"/>
      <c r="E21" s="459"/>
      <c r="F21" s="459"/>
      <c r="G21" s="459"/>
      <c r="H21" s="459"/>
    </row>
    <row r="22" spans="1:8" s="456" customFormat="1">
      <c r="A22" s="1556" t="s">
        <v>175</v>
      </c>
      <c r="B22" s="1557" t="s">
        <v>174</v>
      </c>
      <c r="C22" s="1557"/>
      <c r="D22" s="1557"/>
      <c r="E22" s="1557"/>
      <c r="F22" s="1557"/>
      <c r="G22" s="1557" t="s">
        <v>173</v>
      </c>
      <c r="H22" s="1558"/>
    </row>
    <row r="23" spans="1:8" s="456" customFormat="1" ht="37.5" customHeight="1">
      <c r="A23" s="1556"/>
      <c r="B23" s="1557"/>
      <c r="C23" s="1557"/>
      <c r="D23" s="1557"/>
      <c r="E23" s="1557"/>
      <c r="F23" s="1557"/>
      <c r="G23" s="542" t="s">
        <v>172</v>
      </c>
      <c r="H23" s="543" t="s">
        <v>171</v>
      </c>
    </row>
    <row r="24" spans="1:8" s="456" customFormat="1" ht="17.850000000000001" customHeight="1">
      <c r="A24" s="1556" t="s">
        <v>170</v>
      </c>
      <c r="B24" s="1557"/>
      <c r="C24" s="1557"/>
      <c r="D24" s="1557"/>
      <c r="E24" s="1557"/>
      <c r="F24" s="1557"/>
      <c r="G24" s="1557"/>
      <c r="H24" s="1558"/>
    </row>
    <row r="25" spans="1:8" s="456" customFormat="1" ht="36.75" customHeight="1">
      <c r="A25" s="654" t="s">
        <v>2422</v>
      </c>
      <c r="B25" s="1543" t="s">
        <v>2421</v>
      </c>
      <c r="C25" s="1543"/>
      <c r="D25" s="1543"/>
      <c r="E25" s="1543"/>
      <c r="F25" s="1543"/>
      <c r="G25" s="458" t="s">
        <v>477</v>
      </c>
      <c r="H25" s="458" t="s">
        <v>162</v>
      </c>
    </row>
    <row r="26" spans="1:8" s="456" customFormat="1" ht="45" customHeight="1">
      <c r="A26" s="654" t="s">
        <v>2420</v>
      </c>
      <c r="B26" s="1541" t="s">
        <v>2419</v>
      </c>
      <c r="C26" s="1542"/>
      <c r="D26" s="1542"/>
      <c r="E26" s="1542"/>
      <c r="F26" s="1552"/>
      <c r="G26" s="458" t="s">
        <v>241</v>
      </c>
      <c r="H26" s="458" t="s">
        <v>164</v>
      </c>
    </row>
    <row r="27" spans="1:8" s="456" customFormat="1" ht="17.850000000000001" customHeight="1">
      <c r="A27" s="1556" t="s">
        <v>167</v>
      </c>
      <c r="B27" s="1557"/>
      <c r="C27" s="1557"/>
      <c r="D27" s="1557"/>
      <c r="E27" s="1557"/>
      <c r="F27" s="1557"/>
      <c r="G27" s="1557"/>
      <c r="H27" s="1558"/>
    </row>
    <row r="28" spans="1:8" s="456" customFormat="1" ht="32.4" customHeight="1">
      <c r="A28" s="654" t="s">
        <v>2418</v>
      </c>
      <c r="B28" s="1543" t="s">
        <v>2417</v>
      </c>
      <c r="C28" s="1543"/>
      <c r="D28" s="1543"/>
      <c r="E28" s="1543"/>
      <c r="F28" s="1543"/>
      <c r="G28" s="458" t="s">
        <v>476</v>
      </c>
      <c r="H28" s="458" t="s">
        <v>164</v>
      </c>
    </row>
    <row r="29" spans="1:8" s="456" customFormat="1" ht="28.5" customHeight="1">
      <c r="A29" s="654" t="s">
        <v>2416</v>
      </c>
      <c r="B29" s="1543" t="s">
        <v>2415</v>
      </c>
      <c r="C29" s="1543"/>
      <c r="D29" s="1543"/>
      <c r="E29" s="1543"/>
      <c r="F29" s="1543"/>
      <c r="G29" s="458" t="s">
        <v>475</v>
      </c>
      <c r="H29" s="458" t="s">
        <v>162</v>
      </c>
    </row>
    <row r="30" spans="1:8" s="456" customFormat="1" ht="17.850000000000001" customHeight="1">
      <c r="A30" s="1556" t="s">
        <v>163</v>
      </c>
      <c r="B30" s="1557"/>
      <c r="C30" s="1557"/>
      <c r="D30" s="1557"/>
      <c r="E30" s="1557"/>
      <c r="F30" s="1557"/>
      <c r="G30" s="1557"/>
      <c r="H30" s="1558"/>
    </row>
    <row r="31" spans="1:8" s="456" customFormat="1" ht="30" customHeight="1">
      <c r="A31" s="654" t="s">
        <v>2414</v>
      </c>
      <c r="B31" s="1543" t="s">
        <v>2413</v>
      </c>
      <c r="C31" s="1543"/>
      <c r="D31" s="1543"/>
      <c r="E31" s="1543"/>
      <c r="F31" s="1543"/>
      <c r="G31" s="458" t="s">
        <v>277</v>
      </c>
      <c r="H31" s="458" t="s">
        <v>164</v>
      </c>
    </row>
    <row r="32" spans="1:8" ht="10.199999999999999" customHeight="1">
      <c r="A32" s="343"/>
      <c r="B32" s="343"/>
      <c r="C32" s="343"/>
      <c r="D32" s="343"/>
      <c r="E32" s="343"/>
      <c r="F32" s="343"/>
      <c r="G32" s="343"/>
      <c r="H32" s="343"/>
    </row>
    <row r="33" spans="1:8" ht="15" customHeight="1">
      <c r="A33" s="344" t="s">
        <v>161</v>
      </c>
      <c r="B33" s="343"/>
      <c r="C33" s="343"/>
      <c r="D33" s="343"/>
      <c r="E33" s="343"/>
      <c r="F33" s="343"/>
      <c r="G33" s="343"/>
      <c r="H33" s="343"/>
    </row>
    <row r="34" spans="1:8" s="342" customFormat="1" ht="17.7" customHeight="1">
      <c r="A34" s="1714" t="s">
        <v>160</v>
      </c>
      <c r="B34" s="1714"/>
      <c r="C34" s="1714"/>
      <c r="D34" s="1714"/>
      <c r="E34" s="1714"/>
      <c r="F34" s="1714"/>
      <c r="G34" s="658">
        <v>9</v>
      </c>
      <c r="H34" s="678" t="s">
        <v>140</v>
      </c>
    </row>
    <row r="35" spans="1:8" ht="25.2" customHeight="1">
      <c r="A35" s="1715" t="s">
        <v>158</v>
      </c>
      <c r="B35" s="1771" t="s">
        <v>2412</v>
      </c>
      <c r="C35" s="1771"/>
      <c r="D35" s="1771"/>
      <c r="E35" s="1771"/>
      <c r="F35" s="1771"/>
      <c r="G35" s="1771"/>
      <c r="H35" s="1772"/>
    </row>
    <row r="36" spans="1:8" ht="17.25" customHeight="1">
      <c r="A36" s="1716"/>
      <c r="B36" s="1719" t="s">
        <v>2411</v>
      </c>
      <c r="C36" s="1719"/>
      <c r="D36" s="1719"/>
      <c r="E36" s="1719"/>
      <c r="F36" s="1719"/>
      <c r="G36" s="1719"/>
      <c r="H36" s="1703"/>
    </row>
    <row r="37" spans="1:8" ht="36.75" customHeight="1">
      <c r="A37" s="1716"/>
      <c r="B37" s="1719" t="s">
        <v>2410</v>
      </c>
      <c r="C37" s="1719"/>
      <c r="D37" s="1719"/>
      <c r="E37" s="1719"/>
      <c r="F37" s="1719"/>
      <c r="G37" s="1719"/>
      <c r="H37" s="1703"/>
    </row>
    <row r="38" spans="1:8" ht="41.25" customHeight="1">
      <c r="A38" s="1716"/>
      <c r="B38" s="1719" t="s">
        <v>2409</v>
      </c>
      <c r="C38" s="1719"/>
      <c r="D38" s="1719"/>
      <c r="E38" s="1719"/>
      <c r="F38" s="1719"/>
      <c r="G38" s="1719"/>
      <c r="H38" s="1703"/>
    </row>
    <row r="39" spans="1:8" ht="17.25" customHeight="1">
      <c r="A39" s="1716"/>
      <c r="B39" s="1719" t="s">
        <v>2408</v>
      </c>
      <c r="C39" s="1719"/>
      <c r="D39" s="1719"/>
      <c r="E39" s="1719"/>
      <c r="F39" s="1719"/>
      <c r="G39" s="1719"/>
      <c r="H39" s="1703"/>
    </row>
    <row r="40" spans="1:8" ht="17.25" customHeight="1">
      <c r="A40" s="1716"/>
      <c r="B40" s="1719" t="s">
        <v>2407</v>
      </c>
      <c r="C40" s="1719"/>
      <c r="D40" s="1719"/>
      <c r="E40" s="1719"/>
      <c r="F40" s="1719"/>
      <c r="G40" s="1719"/>
      <c r="H40" s="1703"/>
    </row>
    <row r="41" spans="1:8" ht="34.5" customHeight="1">
      <c r="A41" s="1786"/>
      <c r="B41" s="1719" t="s">
        <v>2406</v>
      </c>
      <c r="C41" s="1719"/>
      <c r="D41" s="1719"/>
      <c r="E41" s="1719"/>
      <c r="F41" s="1719"/>
      <c r="G41" s="1719"/>
      <c r="H41" s="1703"/>
    </row>
    <row r="42" spans="1:8">
      <c r="A42" s="1698" t="s">
        <v>157</v>
      </c>
      <c r="B42" s="1699"/>
      <c r="C42" s="1699"/>
      <c r="D42" s="1699" t="s">
        <v>2405</v>
      </c>
      <c r="E42" s="1699"/>
      <c r="F42" s="1699"/>
      <c r="G42" s="1699"/>
      <c r="H42" s="1700"/>
    </row>
    <row r="43" spans="1:8" ht="52.5" customHeight="1">
      <c r="A43" s="1701" t="s">
        <v>156</v>
      </c>
      <c r="B43" s="1702"/>
      <c r="C43" s="1702"/>
      <c r="D43" s="1702" t="s">
        <v>2404</v>
      </c>
      <c r="E43" s="1702"/>
      <c r="F43" s="1702"/>
      <c r="G43" s="1702"/>
      <c r="H43" s="1780"/>
    </row>
    <row r="44" spans="1:8" s="342" customFormat="1" ht="17.7" customHeight="1">
      <c r="A44" s="1714" t="s">
        <v>159</v>
      </c>
      <c r="B44" s="1714"/>
      <c r="C44" s="1714"/>
      <c r="D44" s="1714"/>
      <c r="E44" s="1714"/>
      <c r="F44" s="1714"/>
      <c r="G44" s="720">
        <v>9</v>
      </c>
      <c r="H44" s="678" t="s">
        <v>140</v>
      </c>
    </row>
    <row r="45" spans="1:8" ht="39.9" customHeight="1">
      <c r="A45" s="1715" t="s">
        <v>158</v>
      </c>
      <c r="B45" s="1906" t="s">
        <v>2403</v>
      </c>
      <c r="C45" s="1906"/>
      <c r="D45" s="1906"/>
      <c r="E45" s="1906"/>
      <c r="F45" s="1906"/>
      <c r="G45" s="1906"/>
      <c r="H45" s="1907"/>
    </row>
    <row r="46" spans="1:8" ht="39.9" customHeight="1">
      <c r="A46" s="1716"/>
      <c r="B46" s="1703" t="s">
        <v>2402</v>
      </c>
      <c r="C46" s="1694"/>
      <c r="D46" s="1694"/>
      <c r="E46" s="1694"/>
      <c r="F46" s="1694"/>
      <c r="G46" s="1694"/>
      <c r="H46" s="1694"/>
    </row>
    <row r="47" spans="1:8" ht="39.9" customHeight="1">
      <c r="A47" s="1716"/>
      <c r="B47" s="1703" t="s">
        <v>2401</v>
      </c>
      <c r="C47" s="1694"/>
      <c r="D47" s="1694"/>
      <c r="E47" s="1694"/>
      <c r="F47" s="1694"/>
      <c r="G47" s="1694"/>
      <c r="H47" s="1694"/>
    </row>
    <row r="48" spans="1:8" ht="39.9" customHeight="1">
      <c r="A48" s="1716"/>
      <c r="B48" s="1719" t="s">
        <v>2400</v>
      </c>
      <c r="C48" s="1719"/>
      <c r="D48" s="1719"/>
      <c r="E48" s="1719"/>
      <c r="F48" s="1719"/>
      <c r="G48" s="1719"/>
      <c r="H48" s="1703"/>
    </row>
    <row r="49" spans="1:8" ht="23.1" customHeight="1">
      <c r="A49" s="1786"/>
      <c r="B49" s="1787" t="s">
        <v>2399</v>
      </c>
      <c r="C49" s="1787"/>
      <c r="D49" s="1787"/>
      <c r="E49" s="1787"/>
      <c r="F49" s="1787"/>
      <c r="G49" s="1787"/>
      <c r="H49" s="1788"/>
    </row>
    <row r="50" spans="1:8">
      <c r="A50" s="1698" t="s">
        <v>157</v>
      </c>
      <c r="B50" s="1699"/>
      <c r="C50" s="1699"/>
      <c r="D50" s="1699" t="s">
        <v>2398</v>
      </c>
      <c r="E50" s="1699"/>
      <c r="F50" s="1699"/>
      <c r="G50" s="1699"/>
      <c r="H50" s="1700"/>
    </row>
    <row r="51" spans="1:8" ht="45" customHeight="1">
      <c r="A51" s="1701" t="s">
        <v>156</v>
      </c>
      <c r="B51" s="1702"/>
      <c r="C51" s="1702"/>
      <c r="D51" s="1591" t="s">
        <v>2397</v>
      </c>
      <c r="E51" s="1592"/>
      <c r="F51" s="1592"/>
      <c r="G51" s="1592"/>
      <c r="H51" s="1592"/>
    </row>
    <row r="52" spans="1:8" ht="10.199999999999999" customHeight="1">
      <c r="A52" s="343"/>
      <c r="B52" s="343"/>
      <c r="C52" s="343"/>
      <c r="D52" s="343"/>
      <c r="E52" s="343"/>
      <c r="F52" s="343"/>
      <c r="G52" s="343"/>
      <c r="H52" s="343"/>
    </row>
    <row r="53" spans="1:8" ht="15" customHeight="1">
      <c r="A53" s="344" t="s">
        <v>155</v>
      </c>
      <c r="B53" s="343"/>
      <c r="C53" s="343"/>
      <c r="D53" s="343"/>
      <c r="E53" s="343"/>
      <c r="F53" s="343"/>
      <c r="G53" s="343"/>
      <c r="H53" s="343"/>
    </row>
    <row r="54" spans="1:8" ht="39.75" customHeight="1">
      <c r="A54" s="1695" t="s">
        <v>154</v>
      </c>
      <c r="B54" s="1712"/>
      <c r="C54" s="1703" t="s">
        <v>2396</v>
      </c>
      <c r="D54" s="1694"/>
      <c r="E54" s="1694"/>
      <c r="F54" s="1694"/>
      <c r="G54" s="1694"/>
      <c r="H54" s="1694"/>
    </row>
    <row r="55" spans="1:8" ht="27" customHeight="1">
      <c r="A55" s="1695"/>
      <c r="B55" s="1712"/>
      <c r="C55" s="1719" t="s">
        <v>2395</v>
      </c>
      <c r="D55" s="1719"/>
      <c r="E55" s="1719"/>
      <c r="F55" s="1719"/>
      <c r="G55" s="1719"/>
      <c r="H55" s="1703"/>
    </row>
    <row r="56" spans="1:8" ht="40.5" customHeight="1">
      <c r="A56" s="1695"/>
      <c r="B56" s="1712"/>
      <c r="C56" s="1719" t="s">
        <v>2394</v>
      </c>
      <c r="D56" s="1719"/>
      <c r="E56" s="1719"/>
      <c r="F56" s="1719"/>
      <c r="G56" s="1719"/>
      <c r="H56" s="1703"/>
    </row>
    <row r="57" spans="1:8" ht="39.75" customHeight="1">
      <c r="A57" s="1843" t="s">
        <v>153</v>
      </c>
      <c r="B57" s="1844"/>
      <c r="C57" s="1719" t="s">
        <v>2393</v>
      </c>
      <c r="D57" s="1719"/>
      <c r="E57" s="1719"/>
      <c r="F57" s="1719"/>
      <c r="G57" s="1719"/>
      <c r="H57" s="1703"/>
    </row>
    <row r="58" spans="1:8" ht="39" customHeight="1">
      <c r="A58" s="1779"/>
      <c r="B58" s="1845"/>
      <c r="C58" s="1719" t="s">
        <v>2392</v>
      </c>
      <c r="D58" s="1719"/>
      <c r="E58" s="1719"/>
      <c r="F58" s="1719"/>
      <c r="G58" s="1719"/>
      <c r="H58" s="1703"/>
    </row>
    <row r="59" spans="1:8" ht="10.199999999999999" customHeight="1">
      <c r="A59" s="343"/>
      <c r="B59" s="343"/>
      <c r="C59" s="343"/>
      <c r="D59" s="343"/>
      <c r="E59" s="343"/>
      <c r="F59" s="343"/>
      <c r="G59" s="343"/>
      <c r="H59" s="343"/>
    </row>
    <row r="60" spans="1:8" ht="15" customHeight="1">
      <c r="A60" s="344" t="s">
        <v>152</v>
      </c>
      <c r="B60" s="344"/>
      <c r="C60" s="344"/>
      <c r="D60" s="344"/>
      <c r="E60" s="344"/>
      <c r="F60" s="344"/>
      <c r="G60" s="343"/>
      <c r="H60" s="343"/>
    </row>
    <row r="61" spans="1:8" ht="16.2">
      <c r="A61" s="1695" t="s">
        <v>151</v>
      </c>
      <c r="B61" s="1695"/>
      <c r="C61" s="1695"/>
      <c r="D61" s="1695"/>
      <c r="E61" s="1695"/>
      <c r="F61" s="1695"/>
      <c r="G61" s="679">
        <v>3</v>
      </c>
      <c r="H61" s="680" t="s">
        <v>139</v>
      </c>
    </row>
    <row r="62" spans="1:8" ht="16.2">
      <c r="A62" s="1695" t="s">
        <v>150</v>
      </c>
      <c r="B62" s="1695"/>
      <c r="C62" s="1695"/>
      <c r="D62" s="1695"/>
      <c r="E62" s="1695"/>
      <c r="F62" s="1695"/>
      <c r="G62" s="679">
        <v>1</v>
      </c>
      <c r="H62" s="680" t="s">
        <v>139</v>
      </c>
    </row>
    <row r="63" spans="1:8">
      <c r="A63" s="681"/>
      <c r="B63" s="681"/>
      <c r="C63" s="681"/>
      <c r="D63" s="681"/>
      <c r="E63" s="681"/>
      <c r="F63" s="681"/>
      <c r="G63" s="682"/>
      <c r="H63" s="680"/>
    </row>
    <row r="64" spans="1:8">
      <c r="A64" s="1713" t="s">
        <v>149</v>
      </c>
      <c r="B64" s="1713"/>
      <c r="C64" s="1713"/>
      <c r="D64" s="1713"/>
      <c r="E64" s="1713"/>
      <c r="F64" s="1713"/>
      <c r="G64" s="683"/>
      <c r="H64" s="682"/>
    </row>
    <row r="65" spans="1:8" ht="17.7" customHeight="1">
      <c r="A65" s="1694" t="s">
        <v>148</v>
      </c>
      <c r="B65" s="1694"/>
      <c r="C65" s="1694"/>
      <c r="D65" s="1694"/>
      <c r="E65" s="680">
        <f>SUM(E66:E71)</f>
        <v>23</v>
      </c>
      <c r="F65" s="680" t="s">
        <v>140</v>
      </c>
      <c r="G65" s="684">
        <f>E65/25</f>
        <v>0.92</v>
      </c>
      <c r="H65" s="680" t="s">
        <v>139</v>
      </c>
    </row>
    <row r="66" spans="1:8" ht="17.7" customHeight="1">
      <c r="A66" s="343" t="s">
        <v>12</v>
      </c>
      <c r="B66" s="1695" t="s">
        <v>14</v>
      </c>
      <c r="C66" s="1695"/>
      <c r="D66" s="1695"/>
      <c r="E66" s="680">
        <v>9</v>
      </c>
      <c r="F66" s="680" t="s">
        <v>140</v>
      </c>
      <c r="G66" s="345"/>
      <c r="H66" s="685"/>
    </row>
    <row r="67" spans="1:8" ht="17.7" customHeight="1">
      <c r="A67" s="343"/>
      <c r="B67" s="1695" t="s">
        <v>147</v>
      </c>
      <c r="C67" s="1695"/>
      <c r="D67" s="1695"/>
      <c r="E67" s="680">
        <v>9</v>
      </c>
      <c r="F67" s="680" t="s">
        <v>140</v>
      </c>
      <c r="G67" s="345"/>
      <c r="H67" s="685"/>
    </row>
    <row r="68" spans="1:8" ht="17.7" customHeight="1">
      <c r="A68" s="343"/>
      <c r="B68" s="1695" t="s">
        <v>146</v>
      </c>
      <c r="C68" s="1695"/>
      <c r="D68" s="1695"/>
      <c r="E68" s="680">
        <v>3</v>
      </c>
      <c r="F68" s="680" t="s">
        <v>140</v>
      </c>
      <c r="G68" s="345"/>
      <c r="H68" s="685"/>
    </row>
    <row r="69" spans="1:8" ht="17.7" customHeight="1">
      <c r="A69" s="343"/>
      <c r="B69" s="1695" t="s">
        <v>145</v>
      </c>
      <c r="C69" s="1695"/>
      <c r="D69" s="1695"/>
      <c r="E69" s="680">
        <v>0</v>
      </c>
      <c r="F69" s="680" t="s">
        <v>140</v>
      </c>
      <c r="G69" s="345"/>
      <c r="H69" s="685"/>
    </row>
    <row r="70" spans="1:8" ht="17.7" customHeight="1">
      <c r="A70" s="343"/>
      <c r="B70" s="1695" t="s">
        <v>144</v>
      </c>
      <c r="C70" s="1695"/>
      <c r="D70" s="1695"/>
      <c r="E70" s="680">
        <v>0</v>
      </c>
      <c r="F70" s="680" t="s">
        <v>140</v>
      </c>
      <c r="G70" s="345"/>
      <c r="H70" s="685"/>
    </row>
    <row r="71" spans="1:8" ht="17.7" customHeight="1">
      <c r="A71" s="343"/>
      <c r="B71" s="1695" t="s">
        <v>143</v>
      </c>
      <c r="C71" s="1695"/>
      <c r="D71" s="1695"/>
      <c r="E71" s="680">
        <v>2</v>
      </c>
      <c r="F71" s="680" t="s">
        <v>140</v>
      </c>
      <c r="G71" s="345"/>
      <c r="H71" s="685"/>
    </row>
    <row r="72" spans="1:8" ht="31.2" customHeight="1">
      <c r="A72" s="1694" t="s">
        <v>142</v>
      </c>
      <c r="B72" s="1694"/>
      <c r="C72" s="1694"/>
      <c r="D72" s="1694"/>
      <c r="E72" s="680">
        <v>0</v>
      </c>
      <c r="F72" s="680" t="s">
        <v>140</v>
      </c>
      <c r="G72" s="684">
        <v>0</v>
      </c>
      <c r="H72" s="680" t="s">
        <v>139</v>
      </c>
    </row>
    <row r="73" spans="1:8" ht="17.7" customHeight="1">
      <c r="A73" s="1695" t="s">
        <v>141</v>
      </c>
      <c r="B73" s="1695"/>
      <c r="C73" s="1695"/>
      <c r="D73" s="1695"/>
      <c r="E73" s="680">
        <f>G73*25</f>
        <v>77</v>
      </c>
      <c r="F73" s="680" t="s">
        <v>140</v>
      </c>
      <c r="G73" s="684">
        <f>D6-G72-G65</f>
        <v>3.08</v>
      </c>
      <c r="H73" s="680" t="s">
        <v>139</v>
      </c>
    </row>
    <row r="74" spans="1:8" ht="10.199999999999999" customHeight="1"/>
    <row r="77" spans="1:8">
      <c r="A77" s="341" t="s">
        <v>138</v>
      </c>
    </row>
    <row r="78" spans="1:8" ht="16.2">
      <c r="A78" s="1696" t="s">
        <v>137</v>
      </c>
      <c r="B78" s="1696"/>
      <c r="C78" s="1696"/>
      <c r="D78" s="1696"/>
      <c r="E78" s="1696"/>
      <c r="F78" s="1696"/>
      <c r="G78" s="1696"/>
      <c r="H78" s="1696"/>
    </row>
    <row r="79" spans="1:8">
      <c r="A79" s="341" t="s">
        <v>136</v>
      </c>
    </row>
    <row r="81" spans="1:8">
      <c r="A81" s="1697" t="s">
        <v>135</v>
      </c>
      <c r="B81" s="1697"/>
      <c r="C81" s="1697"/>
      <c r="D81" s="1697"/>
      <c r="E81" s="1697"/>
      <c r="F81" s="1697"/>
      <c r="G81" s="1697"/>
      <c r="H81" s="1697"/>
    </row>
    <row r="82" spans="1:8">
      <c r="A82" s="1697"/>
      <c r="B82" s="1697"/>
      <c r="C82" s="1697"/>
      <c r="D82" s="1697"/>
      <c r="E82" s="1697"/>
      <c r="F82" s="1697"/>
      <c r="G82" s="1697"/>
      <c r="H82" s="1697"/>
    </row>
    <row r="83" spans="1:8">
      <c r="A83" s="1697"/>
      <c r="B83" s="1697"/>
      <c r="C83" s="1697"/>
      <c r="D83" s="1697"/>
      <c r="E83" s="1697"/>
      <c r="F83" s="1697"/>
      <c r="G83" s="1697"/>
      <c r="H83" s="1697"/>
    </row>
  </sheetData>
  <mergeCells count="80">
    <mergeCell ref="D8:H8"/>
    <mergeCell ref="A9:C9"/>
    <mergeCell ref="D9:H9"/>
    <mergeCell ref="A11:H11"/>
    <mergeCell ref="A78:H78"/>
    <mergeCell ref="B25:F25"/>
    <mergeCell ref="A16:D16"/>
    <mergeCell ref="E16:H16"/>
    <mergeCell ref="A18:H18"/>
    <mergeCell ref="A19:B19"/>
    <mergeCell ref="A30:H30"/>
    <mergeCell ref="A24:H24"/>
    <mergeCell ref="B29:F29"/>
    <mergeCell ref="B26:F26"/>
    <mergeCell ref="A27:H27"/>
    <mergeCell ref="B28:F28"/>
    <mergeCell ref="A81:H83"/>
    <mergeCell ref="A12:H12"/>
    <mergeCell ref="A2:H2"/>
    <mergeCell ref="A5:H5"/>
    <mergeCell ref="A6:C6"/>
    <mergeCell ref="D6:H6"/>
    <mergeCell ref="A7:C7"/>
    <mergeCell ref="D7:H7"/>
    <mergeCell ref="A8:C8"/>
    <mergeCell ref="A13:D13"/>
    <mergeCell ref="C19:H19"/>
    <mergeCell ref="B31:F31"/>
    <mergeCell ref="A21:D21"/>
    <mergeCell ref="A22:A23"/>
    <mergeCell ref="B22:F23"/>
    <mergeCell ref="G22:H22"/>
    <mergeCell ref="E13:H13"/>
    <mergeCell ref="A14:D14"/>
    <mergeCell ref="E14:H14"/>
    <mergeCell ref="A15:D15"/>
    <mergeCell ref="E15:H15"/>
    <mergeCell ref="A34:F34"/>
    <mergeCell ref="A35:A41"/>
    <mergeCell ref="B35:H35"/>
    <mergeCell ref="B40:H40"/>
    <mergeCell ref="B41:H41"/>
    <mergeCell ref="B36:H36"/>
    <mergeCell ref="B37:H37"/>
    <mergeCell ref="B38:H38"/>
    <mergeCell ref="B39:H39"/>
    <mergeCell ref="A64:F64"/>
    <mergeCell ref="A57:B58"/>
    <mergeCell ref="C57:H57"/>
    <mergeCell ref="A42:C42"/>
    <mergeCell ref="D42:H42"/>
    <mergeCell ref="A43:C43"/>
    <mergeCell ref="D43:H43"/>
    <mergeCell ref="A51:C51"/>
    <mergeCell ref="A44:F44"/>
    <mergeCell ref="B45:H45"/>
    <mergeCell ref="B48:H48"/>
    <mergeCell ref="B49:H49"/>
    <mergeCell ref="B47:H47"/>
    <mergeCell ref="C58:H58"/>
    <mergeCell ref="A61:F61"/>
    <mergeCell ref="A62:F62"/>
    <mergeCell ref="A73:D73"/>
    <mergeCell ref="A65:D65"/>
    <mergeCell ref="B66:D66"/>
    <mergeCell ref="B67:D67"/>
    <mergeCell ref="B68:D68"/>
    <mergeCell ref="B69:D69"/>
    <mergeCell ref="B70:D70"/>
    <mergeCell ref="B71:D71"/>
    <mergeCell ref="A72:D72"/>
    <mergeCell ref="A54:B56"/>
    <mergeCell ref="C54:H54"/>
    <mergeCell ref="C56:H56"/>
    <mergeCell ref="C55:H55"/>
    <mergeCell ref="B46:H46"/>
    <mergeCell ref="A45:A49"/>
    <mergeCell ref="A50:C50"/>
    <mergeCell ref="D50:H50"/>
    <mergeCell ref="D51:H5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12" workbookViewId="0"/>
  </sheetViews>
  <sheetFormatPr defaultColWidth="8" defaultRowHeight="13.8"/>
  <cols>
    <col min="1" max="1" width="8.19921875" style="84" customWidth="1"/>
    <col min="2" max="2" width="10.5" style="84" customWidth="1"/>
    <col min="3" max="3" width="5.09765625" style="84" customWidth="1"/>
    <col min="4" max="4" width="19.5" style="84" customWidth="1"/>
    <col min="5" max="5" width="8.19921875" style="84" customWidth="1"/>
    <col min="6" max="6" width="7.69921875" style="84" customWidth="1"/>
    <col min="7" max="7" width="11.3984375" style="84" customWidth="1"/>
    <col min="8" max="8" width="8.69921875" style="84" customWidth="1"/>
    <col min="9" max="16384" width="8" style="84"/>
  </cols>
  <sheetData>
    <row r="1" spans="1:8" s="423" customFormat="1" ht="9.75" customHeight="1"/>
    <row r="2" spans="1:8" s="430" customFormat="1">
      <c r="A2" s="992" t="s">
        <v>192</v>
      </c>
      <c r="B2" s="992"/>
      <c r="C2" s="992"/>
      <c r="D2" s="992"/>
      <c r="E2" s="992"/>
      <c r="F2" s="992"/>
      <c r="G2" s="992"/>
      <c r="H2" s="992"/>
    </row>
    <row r="3" spans="1:8" s="423" customFormat="1" ht="9.75" customHeight="1"/>
    <row r="4" spans="1:8" s="423" customFormat="1" ht="15" customHeight="1">
      <c r="A4" s="430" t="s">
        <v>191</v>
      </c>
    </row>
    <row r="5" spans="1:8" s="423" customFormat="1" ht="17.25" customHeight="1">
      <c r="A5" s="447" t="s">
        <v>111</v>
      </c>
      <c r="B5" s="447"/>
      <c r="C5" s="447"/>
      <c r="D5" s="447"/>
      <c r="E5" s="447"/>
      <c r="F5" s="447"/>
      <c r="G5" s="447"/>
      <c r="H5" s="447"/>
    </row>
    <row r="6" spans="1:8" s="423" customFormat="1" ht="17.399999999999999" customHeight="1">
      <c r="A6" s="890" t="s">
        <v>10</v>
      </c>
      <c r="B6" s="890"/>
      <c r="C6" s="890"/>
      <c r="D6" s="1182">
        <v>4</v>
      </c>
      <c r="E6" s="889"/>
      <c r="F6" s="889"/>
      <c r="G6" s="889"/>
      <c r="H6" s="889"/>
    </row>
    <row r="7" spans="1:8" s="423" customFormat="1" ht="17.399999999999999" customHeight="1">
      <c r="A7" s="890" t="s">
        <v>9</v>
      </c>
      <c r="B7" s="890"/>
      <c r="C7" s="890"/>
      <c r="D7" s="928" t="s">
        <v>1620</v>
      </c>
      <c r="E7" s="892"/>
      <c r="F7" s="892"/>
      <c r="G7" s="892"/>
      <c r="H7" s="892"/>
    </row>
    <row r="8" spans="1:8" s="423" customFormat="1" ht="17.399999999999999" customHeight="1">
      <c r="A8" s="890" t="s">
        <v>13</v>
      </c>
      <c r="B8" s="890"/>
      <c r="C8" s="890"/>
      <c r="D8" s="1182" t="s">
        <v>190</v>
      </c>
      <c r="E8" s="889"/>
      <c r="F8" s="889"/>
      <c r="G8" s="889"/>
      <c r="H8" s="889"/>
    </row>
    <row r="9" spans="1:8" s="423" customFormat="1" ht="17.399999999999999" customHeight="1">
      <c r="A9" s="890" t="s">
        <v>189</v>
      </c>
      <c r="B9" s="890"/>
      <c r="C9" s="890"/>
      <c r="D9" s="1196" t="s">
        <v>237</v>
      </c>
      <c r="E9" s="1196"/>
      <c r="F9" s="1196"/>
      <c r="G9" s="1196"/>
      <c r="H9" s="1196"/>
    </row>
    <row r="10" spans="1:8" s="423" customFormat="1" ht="9.7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25" customHeight="1">
      <c r="A12" s="526" t="s">
        <v>1008</v>
      </c>
      <c r="B12" s="526"/>
      <c r="C12" s="526"/>
      <c r="D12" s="526"/>
      <c r="E12" s="526"/>
      <c r="F12" s="526"/>
      <c r="G12" s="526"/>
      <c r="H12" s="526"/>
    </row>
    <row r="13" spans="1:8" s="423" customFormat="1" ht="17.25" customHeight="1">
      <c r="A13" s="890" t="s">
        <v>186</v>
      </c>
      <c r="B13" s="890"/>
      <c r="C13" s="890"/>
      <c r="D13" s="890"/>
      <c r="E13" s="1182" t="s">
        <v>185</v>
      </c>
      <c r="F13" s="1182"/>
      <c r="G13" s="1182"/>
      <c r="H13" s="1182"/>
    </row>
    <row r="14" spans="1:8" s="423" customFormat="1" ht="17.25" customHeight="1">
      <c r="A14" s="890" t="s">
        <v>184</v>
      </c>
      <c r="B14" s="890"/>
      <c r="C14" s="890"/>
      <c r="D14" s="890"/>
      <c r="E14" s="1182" t="s">
        <v>183</v>
      </c>
      <c r="F14" s="1182"/>
      <c r="G14" s="1182"/>
      <c r="H14" s="1182"/>
    </row>
    <row r="15" spans="1:8" s="423" customFormat="1" ht="17.25" customHeight="1">
      <c r="A15" s="890" t="s">
        <v>182</v>
      </c>
      <c r="B15" s="890"/>
      <c r="C15" s="890"/>
      <c r="D15" s="890"/>
      <c r="E15" s="1180" t="s">
        <v>2306</v>
      </c>
      <c r="F15" s="1180"/>
      <c r="G15" s="1180"/>
      <c r="H15" s="1180"/>
    </row>
    <row r="16" spans="1:8" s="423" customFormat="1" ht="17.25" customHeight="1">
      <c r="A16" s="890" t="s">
        <v>181</v>
      </c>
      <c r="B16" s="890"/>
      <c r="C16" s="890"/>
      <c r="D16" s="890"/>
      <c r="E16" s="1182" t="s">
        <v>180</v>
      </c>
      <c r="F16" s="1182"/>
      <c r="G16" s="1182"/>
      <c r="H16" s="1182"/>
    </row>
    <row r="17" spans="1:8" s="423" customFormat="1" ht="9.7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63" customHeight="1">
      <c r="A19" s="892" t="s">
        <v>178</v>
      </c>
      <c r="B19" s="892"/>
      <c r="C19" s="928" t="s">
        <v>2896</v>
      </c>
      <c r="D19" s="892"/>
      <c r="E19" s="892"/>
      <c r="F19" s="892"/>
      <c r="G19" s="892"/>
      <c r="H19" s="892"/>
    </row>
    <row r="20" spans="1:8" s="423" customFormat="1" ht="9.7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ht="16.5" customHeight="1">
      <c r="A22" s="977" t="s">
        <v>175</v>
      </c>
      <c r="B22" s="934" t="s">
        <v>174</v>
      </c>
      <c r="C22" s="934"/>
      <c r="D22" s="934"/>
      <c r="E22" s="934"/>
      <c r="F22" s="934"/>
      <c r="G22" s="935" t="s">
        <v>173</v>
      </c>
      <c r="H22" s="935"/>
    </row>
    <row r="23" spans="1:8" s="423" customFormat="1" ht="41.25" customHeight="1">
      <c r="A23" s="977"/>
      <c r="B23" s="934"/>
      <c r="C23" s="934"/>
      <c r="D23" s="934"/>
      <c r="E23" s="934"/>
      <c r="F23" s="934"/>
      <c r="G23" s="501" t="s">
        <v>172</v>
      </c>
      <c r="H23" s="502" t="s">
        <v>171</v>
      </c>
    </row>
    <row r="24" spans="1:8" s="423" customFormat="1" ht="17.25" customHeight="1">
      <c r="A24" s="931" t="s">
        <v>170</v>
      </c>
      <c r="B24" s="931"/>
      <c r="C24" s="931"/>
      <c r="D24" s="931"/>
      <c r="E24" s="931"/>
      <c r="F24" s="931"/>
      <c r="G24" s="931"/>
      <c r="H24" s="931"/>
    </row>
    <row r="25" spans="1:8" s="423" customFormat="1" ht="48.75" customHeight="1">
      <c r="A25" s="567" t="s">
        <v>1618</v>
      </c>
      <c r="B25" s="932" t="s">
        <v>2897</v>
      </c>
      <c r="C25" s="932"/>
      <c r="D25" s="932"/>
      <c r="E25" s="932"/>
      <c r="F25" s="932"/>
      <c r="G25" s="436" t="s">
        <v>169</v>
      </c>
      <c r="H25" s="429" t="s">
        <v>162</v>
      </c>
    </row>
    <row r="26" spans="1:8" s="423" customFormat="1" ht="49.5" customHeight="1">
      <c r="A26" s="567" t="s">
        <v>1616</v>
      </c>
      <c r="B26" s="932" t="s">
        <v>2447</v>
      </c>
      <c r="C26" s="932"/>
      <c r="D26" s="932"/>
      <c r="E26" s="932"/>
      <c r="F26" s="932"/>
      <c r="G26" s="436" t="s">
        <v>508</v>
      </c>
      <c r="H26" s="429" t="s">
        <v>164</v>
      </c>
    </row>
    <row r="27" spans="1:8" s="423" customFormat="1" ht="17.25" customHeight="1">
      <c r="A27" s="931" t="s">
        <v>167</v>
      </c>
      <c r="B27" s="931"/>
      <c r="C27" s="931"/>
      <c r="D27" s="931"/>
      <c r="E27" s="931"/>
      <c r="F27" s="931"/>
      <c r="G27" s="931"/>
      <c r="H27" s="931"/>
    </row>
    <row r="28" spans="1:8" s="423" customFormat="1" ht="28.5" customHeight="1">
      <c r="A28" s="567" t="s">
        <v>1612</v>
      </c>
      <c r="B28" s="932" t="s">
        <v>2446</v>
      </c>
      <c r="C28" s="932"/>
      <c r="D28" s="932"/>
      <c r="E28" s="932"/>
      <c r="F28" s="932"/>
      <c r="G28" s="436" t="s">
        <v>476</v>
      </c>
      <c r="H28" s="429" t="s">
        <v>164</v>
      </c>
    </row>
    <row r="29" spans="1:8" s="423" customFormat="1" ht="33" customHeight="1">
      <c r="A29" s="567" t="s">
        <v>1610</v>
      </c>
      <c r="B29" s="932" t="s">
        <v>2445</v>
      </c>
      <c r="C29" s="932"/>
      <c r="D29" s="932"/>
      <c r="E29" s="932"/>
      <c r="F29" s="932"/>
      <c r="G29" s="436" t="s">
        <v>503</v>
      </c>
      <c r="H29" s="429" t="s">
        <v>162</v>
      </c>
    </row>
    <row r="30" spans="1:8" s="423" customFormat="1" ht="17.25" customHeight="1">
      <c r="A30" s="931" t="s">
        <v>163</v>
      </c>
      <c r="B30" s="931"/>
      <c r="C30" s="931"/>
      <c r="D30" s="931"/>
      <c r="E30" s="931"/>
      <c r="F30" s="931"/>
      <c r="G30" s="931"/>
      <c r="H30" s="931"/>
    </row>
    <row r="31" spans="1:8" s="423" customFormat="1" ht="31.5" customHeight="1">
      <c r="A31" s="567" t="s">
        <v>1607</v>
      </c>
      <c r="B31" s="932" t="s">
        <v>2444</v>
      </c>
      <c r="C31" s="932"/>
      <c r="D31" s="932"/>
      <c r="E31" s="932"/>
      <c r="F31" s="932"/>
      <c r="G31" s="436" t="s">
        <v>265</v>
      </c>
      <c r="H31" s="429" t="s">
        <v>164</v>
      </c>
    </row>
    <row r="32" spans="1:8" ht="9.75" customHeight="1">
      <c r="A32" s="603"/>
      <c r="B32" s="603"/>
      <c r="C32" s="603"/>
      <c r="D32" s="603"/>
      <c r="E32" s="603"/>
      <c r="F32" s="603"/>
      <c r="G32" s="603"/>
      <c r="H32" s="603"/>
    </row>
    <row r="33" spans="1:8" ht="15" customHeight="1">
      <c r="A33" s="604" t="s">
        <v>161</v>
      </c>
      <c r="B33" s="603"/>
      <c r="C33" s="603"/>
      <c r="D33" s="603"/>
      <c r="E33" s="603"/>
      <c r="F33" s="603"/>
      <c r="G33" s="603"/>
      <c r="H33" s="603"/>
    </row>
    <row r="34" spans="1:8" ht="17.25" customHeight="1">
      <c r="A34" s="1177" t="s">
        <v>160</v>
      </c>
      <c r="B34" s="1910"/>
      <c r="C34" s="1910"/>
      <c r="D34" s="1910"/>
      <c r="E34" s="1910"/>
      <c r="F34" s="1910"/>
      <c r="G34" s="369">
        <v>9</v>
      </c>
      <c r="H34" s="368" t="s">
        <v>140</v>
      </c>
    </row>
    <row r="35" spans="1:8" ht="24.75" customHeight="1">
      <c r="A35" s="1911" t="s">
        <v>158</v>
      </c>
      <c r="B35" s="1912" t="s">
        <v>2443</v>
      </c>
      <c r="C35" s="1913"/>
      <c r="D35" s="1913"/>
      <c r="E35" s="1913"/>
      <c r="F35" s="1913"/>
      <c r="G35" s="1913"/>
      <c r="H35" s="1913"/>
    </row>
    <row r="36" spans="1:8" ht="23.25" customHeight="1">
      <c r="A36" s="1911"/>
      <c r="B36" s="939" t="s">
        <v>2442</v>
      </c>
      <c r="C36" s="949"/>
      <c r="D36" s="949"/>
      <c r="E36" s="949"/>
      <c r="F36" s="949"/>
      <c r="G36" s="949"/>
      <c r="H36" s="949"/>
    </row>
    <row r="37" spans="1:8" ht="21.75" customHeight="1">
      <c r="A37" s="1911"/>
      <c r="B37" s="939" t="s">
        <v>2441</v>
      </c>
      <c r="C37" s="949"/>
      <c r="D37" s="949"/>
      <c r="E37" s="949"/>
      <c r="F37" s="949"/>
      <c r="G37" s="949"/>
      <c r="H37" s="949"/>
    </row>
    <row r="38" spans="1:8" ht="23.25" customHeight="1">
      <c r="A38" s="1911"/>
      <c r="B38" s="946" t="s">
        <v>2440</v>
      </c>
      <c r="C38" s="1914"/>
      <c r="D38" s="1914"/>
      <c r="E38" s="1914"/>
      <c r="F38" s="1914"/>
      <c r="G38" s="1914"/>
      <c r="H38" s="1914"/>
    </row>
    <row r="39" spans="1:8" ht="40.5" customHeight="1">
      <c r="A39" s="1911"/>
      <c r="B39" s="939" t="s">
        <v>2439</v>
      </c>
      <c r="C39" s="949"/>
      <c r="D39" s="949"/>
      <c r="E39" s="949"/>
      <c r="F39" s="949"/>
      <c r="G39" s="949"/>
      <c r="H39" s="949"/>
    </row>
    <row r="40" spans="1:8" ht="35.25" customHeight="1">
      <c r="A40" s="1911"/>
      <c r="B40" s="939" t="s">
        <v>2438</v>
      </c>
      <c r="C40" s="949"/>
      <c r="D40" s="949"/>
      <c r="E40" s="949"/>
      <c r="F40" s="949"/>
      <c r="G40" s="949"/>
      <c r="H40" s="949"/>
    </row>
    <row r="41" spans="1:8" ht="17.25" customHeight="1">
      <c r="A41" s="1911"/>
      <c r="B41" s="943" t="s">
        <v>2437</v>
      </c>
      <c r="C41" s="948"/>
      <c r="D41" s="948"/>
      <c r="E41" s="948"/>
      <c r="F41" s="948"/>
      <c r="G41" s="948"/>
      <c r="H41" s="948"/>
    </row>
    <row r="42" spans="1:8" s="215" customFormat="1">
      <c r="A42" s="1175" t="s">
        <v>157</v>
      </c>
      <c r="B42" s="1915"/>
      <c r="C42" s="1915"/>
      <c r="D42" s="1918" t="s">
        <v>2436</v>
      </c>
      <c r="E42" s="1918"/>
      <c r="F42" s="1918"/>
      <c r="G42" s="1918"/>
      <c r="H42" s="1918"/>
    </row>
    <row r="43" spans="1:8" ht="40.5" customHeight="1">
      <c r="A43" s="1176" t="s">
        <v>156</v>
      </c>
      <c r="B43" s="1176"/>
      <c r="C43" s="1176"/>
      <c r="D43" s="939" t="s">
        <v>2435</v>
      </c>
      <c r="E43" s="949"/>
      <c r="F43" s="949"/>
      <c r="G43" s="949"/>
      <c r="H43" s="949"/>
    </row>
    <row r="44" spans="1:8" ht="17.25" customHeight="1">
      <c r="A44" s="1177" t="s">
        <v>159</v>
      </c>
      <c r="B44" s="1910"/>
      <c r="C44" s="1910"/>
      <c r="D44" s="1910"/>
      <c r="E44" s="1910"/>
      <c r="F44" s="1910"/>
      <c r="G44" s="369">
        <v>18</v>
      </c>
      <c r="H44" s="368" t="s">
        <v>140</v>
      </c>
    </row>
    <row r="45" spans="1:8" ht="39" customHeight="1">
      <c r="A45" s="1911" t="s">
        <v>158</v>
      </c>
      <c r="B45" s="939" t="s">
        <v>2434</v>
      </c>
      <c r="C45" s="949"/>
      <c r="D45" s="949"/>
      <c r="E45" s="949"/>
      <c r="F45" s="949"/>
      <c r="G45" s="949"/>
      <c r="H45" s="949"/>
    </row>
    <row r="46" spans="1:8" ht="17.25" customHeight="1">
      <c r="A46" s="1911"/>
      <c r="B46" s="946" t="s">
        <v>2433</v>
      </c>
      <c r="C46" s="1914"/>
      <c r="D46" s="1914"/>
      <c r="E46" s="1914"/>
      <c r="F46" s="1914"/>
      <c r="G46" s="1914"/>
      <c r="H46" s="1914"/>
    </row>
    <row r="47" spans="1:8" ht="21" customHeight="1">
      <c r="A47" s="1911"/>
      <c r="B47" s="939" t="s">
        <v>2432</v>
      </c>
      <c r="C47" s="949"/>
      <c r="D47" s="949"/>
      <c r="E47" s="949"/>
      <c r="F47" s="949"/>
      <c r="G47" s="949"/>
      <c r="H47" s="949"/>
    </row>
    <row r="48" spans="1:8" ht="26.7" customHeight="1">
      <c r="A48" s="1911"/>
      <c r="B48" s="943" t="s">
        <v>2431</v>
      </c>
      <c r="C48" s="948"/>
      <c r="D48" s="948"/>
      <c r="E48" s="948"/>
      <c r="F48" s="948"/>
      <c r="G48" s="948"/>
      <c r="H48" s="948"/>
    </row>
    <row r="49" spans="1:8" ht="17.25" customHeight="1">
      <c r="A49" s="1911"/>
      <c r="B49" s="939" t="s">
        <v>2430</v>
      </c>
      <c r="C49" s="949"/>
      <c r="D49" s="949"/>
      <c r="E49" s="949"/>
      <c r="F49" s="949"/>
      <c r="G49" s="949"/>
      <c r="H49" s="949"/>
    </row>
    <row r="50" spans="1:8">
      <c r="A50" s="1175" t="s">
        <v>157</v>
      </c>
      <c r="B50" s="1915"/>
      <c r="C50" s="1915"/>
      <c r="D50" s="1916" t="s">
        <v>2793</v>
      </c>
      <c r="E50" s="1916"/>
      <c r="F50" s="1916"/>
      <c r="G50" s="1916"/>
      <c r="H50" s="1916"/>
    </row>
    <row r="51" spans="1:8" ht="45" customHeight="1">
      <c r="A51" s="1176" t="s">
        <v>156</v>
      </c>
      <c r="B51" s="1176"/>
      <c r="C51" s="1176"/>
      <c r="D51" s="1919" t="s">
        <v>2429</v>
      </c>
      <c r="E51" s="1920"/>
      <c r="F51" s="1920"/>
      <c r="G51" s="1920"/>
      <c r="H51" s="1920"/>
    </row>
    <row r="52" spans="1:8" s="215" customFormat="1" ht="12" customHeight="1">
      <c r="A52" s="603"/>
      <c r="B52" s="603"/>
      <c r="C52" s="603"/>
      <c r="D52" s="603"/>
      <c r="E52" s="603"/>
      <c r="F52" s="603"/>
      <c r="G52" s="603"/>
      <c r="H52" s="603"/>
    </row>
    <row r="53" spans="1:8" ht="15" customHeight="1">
      <c r="A53" s="604" t="s">
        <v>155</v>
      </c>
      <c r="B53" s="603"/>
      <c r="C53" s="603"/>
      <c r="D53" s="603"/>
      <c r="E53" s="603"/>
      <c r="F53" s="603"/>
      <c r="G53" s="603"/>
      <c r="H53" s="603"/>
    </row>
    <row r="54" spans="1:8" ht="30" customHeight="1">
      <c r="A54" s="1917" t="s">
        <v>154</v>
      </c>
      <c r="B54" s="1171"/>
      <c r="C54" s="939" t="s">
        <v>2428</v>
      </c>
      <c r="D54" s="939"/>
      <c r="E54" s="939"/>
      <c r="F54" s="939"/>
      <c r="G54" s="939"/>
      <c r="H54" s="939"/>
    </row>
    <row r="55" spans="1:8" ht="24" customHeight="1">
      <c r="A55" s="1917"/>
      <c r="B55" s="1171"/>
      <c r="C55" s="939" t="s">
        <v>2427</v>
      </c>
      <c r="D55" s="939"/>
      <c r="E55" s="939"/>
      <c r="F55" s="939"/>
      <c r="G55" s="939"/>
      <c r="H55" s="939"/>
    </row>
    <row r="56" spans="1:8" ht="40.5" customHeight="1">
      <c r="A56" s="1917"/>
      <c r="B56" s="1171"/>
      <c r="C56" s="939" t="s">
        <v>2426</v>
      </c>
      <c r="D56" s="939"/>
      <c r="E56" s="939"/>
      <c r="F56" s="939"/>
      <c r="G56" s="939"/>
      <c r="H56" s="939"/>
    </row>
    <row r="57" spans="1:8" ht="33" customHeight="1">
      <c r="A57" s="1917" t="s">
        <v>153</v>
      </c>
      <c r="B57" s="1171"/>
      <c r="C57" s="943" t="s">
        <v>2425</v>
      </c>
      <c r="D57" s="948"/>
      <c r="E57" s="948"/>
      <c r="F57" s="948"/>
      <c r="G57" s="948"/>
      <c r="H57" s="948"/>
    </row>
    <row r="58" spans="1:8" ht="22.5" customHeight="1">
      <c r="A58" s="1917"/>
      <c r="B58" s="1171"/>
      <c r="C58" s="926" t="s">
        <v>2424</v>
      </c>
      <c r="D58" s="1171"/>
      <c r="E58" s="1171"/>
      <c r="F58" s="1171"/>
      <c r="G58" s="1171"/>
      <c r="H58" s="1171"/>
    </row>
    <row r="59" spans="1:8" ht="12.45" customHeight="1">
      <c r="A59" s="603"/>
      <c r="B59" s="603"/>
      <c r="C59" s="603"/>
      <c r="D59" s="603"/>
      <c r="E59" s="603"/>
      <c r="F59" s="603"/>
      <c r="G59" s="603"/>
      <c r="H59" s="603"/>
    </row>
    <row r="60" spans="1:8" ht="15" customHeight="1">
      <c r="A60" s="604" t="s">
        <v>152</v>
      </c>
      <c r="B60" s="604"/>
      <c r="C60" s="604"/>
      <c r="D60" s="604"/>
      <c r="E60" s="604"/>
      <c r="F60" s="604"/>
      <c r="G60" s="603"/>
      <c r="H60" s="603"/>
    </row>
    <row r="61" spans="1:8" ht="16.2">
      <c r="A61" s="1171" t="s">
        <v>151</v>
      </c>
      <c r="B61" s="1171"/>
      <c r="C61" s="1171"/>
      <c r="D61" s="1171"/>
      <c r="E61" s="1171"/>
      <c r="F61" s="1171"/>
      <c r="G61" s="246">
        <v>3</v>
      </c>
      <c r="H61" s="242" t="s">
        <v>139</v>
      </c>
    </row>
    <row r="62" spans="1:8" ht="16.2">
      <c r="A62" s="1171" t="s">
        <v>150</v>
      </c>
      <c r="B62" s="1171"/>
      <c r="C62" s="1171"/>
      <c r="D62" s="1171"/>
      <c r="E62" s="1171"/>
      <c r="F62" s="1171"/>
      <c r="G62" s="246">
        <v>1</v>
      </c>
      <c r="H62" s="242" t="s">
        <v>139</v>
      </c>
    </row>
    <row r="63" spans="1:8">
      <c r="A63" s="516"/>
      <c r="B63" s="516"/>
      <c r="C63" s="516"/>
      <c r="D63" s="516"/>
      <c r="E63" s="516"/>
      <c r="F63" s="516"/>
      <c r="G63" s="244"/>
      <c r="H63" s="242"/>
    </row>
    <row r="64" spans="1:8">
      <c r="A64" s="1174" t="s">
        <v>149</v>
      </c>
      <c r="B64" s="1174"/>
      <c r="C64" s="1174"/>
      <c r="D64" s="1174"/>
      <c r="E64" s="1174"/>
      <c r="F64" s="1174"/>
      <c r="G64" s="245"/>
      <c r="H64" s="244"/>
    </row>
    <row r="65" spans="1:8" ht="17.25" customHeight="1">
      <c r="A65" s="949" t="s">
        <v>148</v>
      </c>
      <c r="B65" s="949"/>
      <c r="C65" s="949"/>
      <c r="D65" s="949"/>
      <c r="E65" s="242">
        <f>SUM(E66:E71)</f>
        <v>33</v>
      </c>
      <c r="F65" s="242" t="s">
        <v>140</v>
      </c>
      <c r="G65" s="243">
        <f>E65/25</f>
        <v>1.32</v>
      </c>
      <c r="H65" s="242" t="s">
        <v>139</v>
      </c>
    </row>
    <row r="66" spans="1:8" ht="17.25" customHeight="1">
      <c r="A66" s="603" t="s">
        <v>12</v>
      </c>
      <c r="B66" s="1171" t="s">
        <v>14</v>
      </c>
      <c r="C66" s="1171"/>
      <c r="D66" s="1171"/>
      <c r="E66" s="242">
        <f>G34</f>
        <v>9</v>
      </c>
      <c r="F66" s="242" t="s">
        <v>140</v>
      </c>
      <c r="G66" s="605"/>
      <c r="H66" s="606"/>
    </row>
    <row r="67" spans="1:8" ht="17.25" customHeight="1">
      <c r="A67" s="603"/>
      <c r="B67" s="1171" t="s">
        <v>147</v>
      </c>
      <c r="C67" s="1171"/>
      <c r="D67" s="1171"/>
      <c r="E67" s="242">
        <f>G44</f>
        <v>18</v>
      </c>
      <c r="F67" s="242" t="s">
        <v>140</v>
      </c>
      <c r="G67" s="605"/>
      <c r="H67" s="606"/>
    </row>
    <row r="68" spans="1:8" ht="17.25" customHeight="1">
      <c r="A68" s="603"/>
      <c r="B68" s="1171" t="s">
        <v>146</v>
      </c>
      <c r="C68" s="1171"/>
      <c r="D68" s="1171"/>
      <c r="E68" s="242">
        <v>3</v>
      </c>
      <c r="F68" s="242" t="s">
        <v>140</v>
      </c>
      <c r="G68" s="605"/>
      <c r="H68" s="606"/>
    </row>
    <row r="69" spans="1:8" ht="17.25" customHeight="1">
      <c r="A69" s="603"/>
      <c r="B69" s="1171" t="s">
        <v>145</v>
      </c>
      <c r="C69" s="1171"/>
      <c r="D69" s="1171"/>
      <c r="E69" s="242">
        <v>0</v>
      </c>
      <c r="F69" s="242" t="s">
        <v>140</v>
      </c>
      <c r="G69" s="605"/>
      <c r="H69" s="606"/>
    </row>
    <row r="70" spans="1:8" ht="17.25" customHeight="1">
      <c r="A70" s="603"/>
      <c r="B70" s="1171" t="s">
        <v>144</v>
      </c>
      <c r="C70" s="1171"/>
      <c r="D70" s="1171"/>
      <c r="E70" s="242">
        <v>0</v>
      </c>
      <c r="F70" s="242" t="s">
        <v>140</v>
      </c>
      <c r="G70" s="605"/>
      <c r="H70" s="606"/>
    </row>
    <row r="71" spans="1:8" ht="17.25" customHeight="1">
      <c r="A71" s="603"/>
      <c r="B71" s="1171" t="s">
        <v>143</v>
      </c>
      <c r="C71" s="1171"/>
      <c r="D71" s="1171"/>
      <c r="E71" s="242">
        <v>3</v>
      </c>
      <c r="F71" s="242" t="s">
        <v>140</v>
      </c>
      <c r="G71" s="605"/>
      <c r="H71" s="606"/>
    </row>
    <row r="72" spans="1:8" ht="30.75" customHeight="1">
      <c r="A72" s="949" t="s">
        <v>142</v>
      </c>
      <c r="B72" s="949"/>
      <c r="C72" s="949"/>
      <c r="D72" s="949"/>
      <c r="E72" s="242">
        <v>0</v>
      </c>
      <c r="F72" s="242" t="s">
        <v>140</v>
      </c>
      <c r="G72" s="243">
        <f>E72/25</f>
        <v>0</v>
      </c>
      <c r="H72" s="242" t="s">
        <v>139</v>
      </c>
    </row>
    <row r="73" spans="1:8" ht="17.25" customHeight="1">
      <c r="A73" s="1171" t="s">
        <v>141</v>
      </c>
      <c r="B73" s="1171"/>
      <c r="C73" s="1171"/>
      <c r="D73" s="1171"/>
      <c r="E73" s="242">
        <f>G73*25</f>
        <v>67</v>
      </c>
      <c r="F73" s="242" t="s">
        <v>140</v>
      </c>
      <c r="G73" s="243">
        <f>D6-G72-G65</f>
        <v>2.6799999999999997</v>
      </c>
      <c r="H73" s="242" t="s">
        <v>139</v>
      </c>
    </row>
    <row r="74" spans="1:8" ht="9.75" customHeight="1"/>
    <row r="77" spans="1:8">
      <c r="A77" s="84" t="s">
        <v>138</v>
      </c>
    </row>
    <row r="78" spans="1:8" ht="16.2">
      <c r="A78" s="952" t="s">
        <v>137</v>
      </c>
      <c r="B78" s="952"/>
      <c r="C78" s="952"/>
      <c r="D78" s="952"/>
      <c r="E78" s="952"/>
      <c r="F78" s="952"/>
      <c r="G78" s="952"/>
      <c r="H78" s="952"/>
    </row>
    <row r="79" spans="1:8">
      <c r="A79" s="84" t="s">
        <v>136</v>
      </c>
    </row>
    <row r="81" spans="1:8">
      <c r="A81" s="947" t="s">
        <v>135</v>
      </c>
      <c r="B81" s="947"/>
      <c r="C81" s="947"/>
      <c r="D81" s="947"/>
      <c r="E81" s="947"/>
      <c r="F81" s="947"/>
      <c r="G81" s="947"/>
      <c r="H81" s="947"/>
    </row>
    <row r="82" spans="1:8">
      <c r="A82" s="947"/>
      <c r="B82" s="947"/>
      <c r="C82" s="947"/>
      <c r="D82" s="947"/>
      <c r="E82" s="947"/>
      <c r="F82" s="947"/>
      <c r="G82" s="947"/>
      <c r="H82" s="947"/>
    </row>
    <row r="83" spans="1:8">
      <c r="A83" s="947"/>
      <c r="B83" s="947"/>
      <c r="C83" s="947"/>
      <c r="D83" s="947"/>
      <c r="E83" s="947"/>
      <c r="F83" s="947"/>
      <c r="G83" s="947"/>
      <c r="H83" s="947"/>
    </row>
  </sheetData>
  <mergeCells count="78">
    <mergeCell ref="A78:H78"/>
    <mergeCell ref="A81:H83"/>
    <mergeCell ref="D7:H7"/>
    <mergeCell ref="D6:H6"/>
    <mergeCell ref="D8:H8"/>
    <mergeCell ref="C19:H19"/>
    <mergeCell ref="D43:H43"/>
    <mergeCell ref="D51:H51"/>
    <mergeCell ref="B69:D69"/>
    <mergeCell ref="B70:D70"/>
    <mergeCell ref="C55:H55"/>
    <mergeCell ref="C56:H56"/>
    <mergeCell ref="B71:D71"/>
    <mergeCell ref="A72:D72"/>
    <mergeCell ref="A73:D73"/>
    <mergeCell ref="A64:F64"/>
    <mergeCell ref="A65:D65"/>
    <mergeCell ref="B66:D66"/>
    <mergeCell ref="B67:D67"/>
    <mergeCell ref="B68:D68"/>
    <mergeCell ref="A57:B58"/>
    <mergeCell ref="C57:H57"/>
    <mergeCell ref="C58:H58"/>
    <mergeCell ref="A61:F61"/>
    <mergeCell ref="A62:F62"/>
    <mergeCell ref="B38:H38"/>
    <mergeCell ref="A50:C50"/>
    <mergeCell ref="D50:H50"/>
    <mergeCell ref="A51:C51"/>
    <mergeCell ref="A54:B56"/>
    <mergeCell ref="C54:H54"/>
    <mergeCell ref="A42:C42"/>
    <mergeCell ref="D42:H42"/>
    <mergeCell ref="A43:C43"/>
    <mergeCell ref="A44:F44"/>
    <mergeCell ref="B48:H48"/>
    <mergeCell ref="A45:A49"/>
    <mergeCell ref="B45:H45"/>
    <mergeCell ref="B46:H46"/>
    <mergeCell ref="B47:H47"/>
    <mergeCell ref="B49:H49"/>
    <mergeCell ref="A19:B19"/>
    <mergeCell ref="A21:D21"/>
    <mergeCell ref="B39:H39"/>
    <mergeCell ref="B40:H40"/>
    <mergeCell ref="B41:H41"/>
    <mergeCell ref="B26:F26"/>
    <mergeCell ref="A27:H27"/>
    <mergeCell ref="B28:F28"/>
    <mergeCell ref="B29:F29"/>
    <mergeCell ref="A30:H30"/>
    <mergeCell ref="B31:F31"/>
    <mergeCell ref="A34:F34"/>
    <mergeCell ref="A35:A41"/>
    <mergeCell ref="B35:H35"/>
    <mergeCell ref="B36:H36"/>
    <mergeCell ref="B37:H37"/>
    <mergeCell ref="A22:A23"/>
    <mergeCell ref="B22:F23"/>
    <mergeCell ref="G22:H22"/>
    <mergeCell ref="A24:H24"/>
    <mergeCell ref="B25:F25"/>
    <mergeCell ref="A18:H18"/>
    <mergeCell ref="A2:H2"/>
    <mergeCell ref="A6:C6"/>
    <mergeCell ref="A7:C7"/>
    <mergeCell ref="A8:C8"/>
    <mergeCell ref="A9:C9"/>
    <mergeCell ref="A11:H11"/>
    <mergeCell ref="A13:D13"/>
    <mergeCell ref="E13:H13"/>
    <mergeCell ref="A14:D14"/>
    <mergeCell ref="E14:H14"/>
    <mergeCell ref="D9:H9"/>
    <mergeCell ref="A15:D15"/>
    <mergeCell ref="E15:H15"/>
    <mergeCell ref="A16:D16"/>
    <mergeCell ref="E16:H16"/>
  </mergeCells>
  <pageMargins left="0.7" right="0.7" top="0.75" bottom="0.75" header="0.3" footer="0.3"/>
  <pageSetup paperSize="9" orientation="portrait" r:id="rId1"/>
  <rowBreaks count="2" manualBreakCount="2">
    <brk id="32" max="16383" man="1"/>
    <brk id="63"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zoomScaleNormal="100" zoomScaleSheetLayoutView="98" workbookViewId="0"/>
  </sheetViews>
  <sheetFormatPr defaultColWidth="7.8984375" defaultRowHeight="13.8"/>
  <cols>
    <col min="1" max="1" width="6.5" style="341" customWidth="1"/>
    <col min="2" max="2" width="10.59765625" style="341" customWidth="1"/>
    <col min="3" max="3" width="5.19921875" style="341" customWidth="1"/>
    <col min="4" max="4" width="18.69921875" style="341" customWidth="1"/>
    <col min="5" max="5" width="8.19921875" style="341" customWidth="1"/>
    <col min="6" max="6" width="14.3984375" style="341" customWidth="1"/>
    <col min="7" max="7" width="10.3984375" style="341" customWidth="1"/>
    <col min="8" max="8" width="6.5" style="341" customWidth="1"/>
    <col min="9" max="16384" width="7.8984375" style="341"/>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2247</v>
      </c>
      <c r="B5" s="1546"/>
      <c r="C5" s="1546"/>
      <c r="D5" s="1546"/>
      <c r="E5" s="1546"/>
      <c r="F5" s="1546"/>
      <c r="G5" s="1546"/>
      <c r="H5" s="1546"/>
    </row>
    <row r="6" spans="1:8" s="456" customFormat="1" ht="17.850000000000001" customHeight="1">
      <c r="A6" s="1540" t="s">
        <v>10</v>
      </c>
      <c r="B6" s="1559"/>
      <c r="C6" s="1559"/>
      <c r="D6" s="1559">
        <v>3</v>
      </c>
      <c r="E6" s="1559"/>
      <c r="F6" s="1559"/>
      <c r="G6" s="1559"/>
      <c r="H6" s="1563"/>
    </row>
    <row r="7" spans="1:8" s="456" customFormat="1">
      <c r="A7" s="1540" t="s">
        <v>9</v>
      </c>
      <c r="B7" s="1559"/>
      <c r="C7" s="1559"/>
      <c r="D7" s="1566" t="s">
        <v>1620</v>
      </c>
      <c r="E7" s="1566"/>
      <c r="F7" s="1566"/>
      <c r="G7" s="1566"/>
      <c r="H7" s="1567"/>
    </row>
    <row r="8" spans="1:8" s="456" customFormat="1" ht="17.850000000000001" customHeight="1">
      <c r="A8" s="1540" t="s">
        <v>13</v>
      </c>
      <c r="B8" s="1559"/>
      <c r="C8" s="1559"/>
      <c r="D8" s="1537" t="s">
        <v>190</v>
      </c>
      <c r="E8" s="1537"/>
      <c r="F8" s="1537"/>
      <c r="G8" s="1537"/>
      <c r="H8" s="1538"/>
    </row>
    <row r="9" spans="1:8" s="456" customFormat="1" ht="33.9" customHeight="1">
      <c r="A9" s="1540" t="s">
        <v>189</v>
      </c>
      <c r="B9" s="1559"/>
      <c r="C9" s="1559"/>
      <c r="D9" s="1566" t="s">
        <v>2248</v>
      </c>
      <c r="E9" s="1566"/>
      <c r="F9" s="1566"/>
      <c r="G9" s="1566"/>
      <c r="H9" s="1567"/>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2868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2249</v>
      </c>
      <c r="F15" s="1561"/>
      <c r="G15" s="1561"/>
      <c r="H15" s="1562"/>
    </row>
    <row r="16" spans="1:8" s="456" customFormat="1" ht="17.850000000000001" customHeight="1">
      <c r="A16" s="1540" t="s">
        <v>181</v>
      </c>
      <c r="B16" s="1559"/>
      <c r="C16" s="1559"/>
      <c r="D16" s="1559"/>
      <c r="E16" s="1559" t="s">
        <v>180</v>
      </c>
      <c r="F16" s="1559"/>
      <c r="G16" s="1559"/>
      <c r="H16" s="1563"/>
    </row>
    <row r="17" spans="1:9" s="456" customFormat="1" ht="10.35" customHeight="1">
      <c r="A17" s="459"/>
      <c r="B17" s="459"/>
      <c r="C17" s="459"/>
      <c r="D17" s="459"/>
      <c r="E17" s="459"/>
      <c r="F17" s="459"/>
      <c r="G17" s="459"/>
      <c r="H17" s="459"/>
    </row>
    <row r="18" spans="1:9" s="456" customFormat="1" ht="15" customHeight="1">
      <c r="A18" s="1560" t="s">
        <v>179</v>
      </c>
      <c r="B18" s="1560"/>
      <c r="C18" s="1560"/>
      <c r="D18" s="1560"/>
      <c r="E18" s="1560"/>
      <c r="F18" s="1560"/>
      <c r="G18" s="1560"/>
      <c r="H18" s="1560"/>
    </row>
    <row r="19" spans="1:9" s="456" customFormat="1" ht="40.5" customHeight="1">
      <c r="A19" s="1542" t="s">
        <v>178</v>
      </c>
      <c r="B19" s="1542"/>
      <c r="C19" s="1543" t="s">
        <v>1907</v>
      </c>
      <c r="D19" s="1543"/>
      <c r="E19" s="1543"/>
      <c r="F19" s="1543"/>
      <c r="G19" s="1543"/>
      <c r="H19" s="1541"/>
    </row>
    <row r="20" spans="1:9" s="456" customFormat="1" ht="10.35" customHeight="1">
      <c r="A20" s="459"/>
      <c r="B20" s="459"/>
      <c r="C20" s="459"/>
      <c r="D20" s="459"/>
      <c r="E20" s="459"/>
      <c r="F20" s="459"/>
      <c r="G20" s="459"/>
      <c r="H20" s="459"/>
    </row>
    <row r="21" spans="1:9" s="456" customFormat="1" ht="15" customHeight="1">
      <c r="A21" s="1564" t="s">
        <v>176</v>
      </c>
      <c r="B21" s="1564"/>
      <c r="C21" s="1564"/>
      <c r="D21" s="1564"/>
      <c r="E21" s="459"/>
      <c r="F21" s="459"/>
      <c r="G21" s="459"/>
      <c r="H21" s="459"/>
    </row>
    <row r="22" spans="1:9" s="456" customFormat="1">
      <c r="A22" s="1556" t="s">
        <v>175</v>
      </c>
      <c r="B22" s="1557" t="s">
        <v>174</v>
      </c>
      <c r="C22" s="1557"/>
      <c r="D22" s="1557"/>
      <c r="E22" s="1557"/>
      <c r="F22" s="1557"/>
      <c r="G22" s="1557" t="s">
        <v>173</v>
      </c>
      <c r="H22" s="1558"/>
    </row>
    <row r="23" spans="1:9" s="456" customFormat="1" ht="35.25" customHeight="1">
      <c r="A23" s="1556"/>
      <c r="B23" s="1557"/>
      <c r="C23" s="1557"/>
      <c r="D23" s="1557"/>
      <c r="E23" s="1557"/>
      <c r="F23" s="1557"/>
      <c r="G23" s="542" t="s">
        <v>172</v>
      </c>
      <c r="H23" s="543" t="s">
        <v>171</v>
      </c>
    </row>
    <row r="24" spans="1:9" s="456" customFormat="1" ht="17.850000000000001" customHeight="1">
      <c r="A24" s="1556" t="s">
        <v>170</v>
      </c>
      <c r="B24" s="1557"/>
      <c r="C24" s="1557"/>
      <c r="D24" s="1557"/>
      <c r="E24" s="1557"/>
      <c r="F24" s="1557"/>
      <c r="G24" s="1557"/>
      <c r="H24" s="1558"/>
    </row>
    <row r="25" spans="1:9" s="456" customFormat="1" ht="53.25" customHeight="1">
      <c r="A25" s="654" t="s">
        <v>2898</v>
      </c>
      <c r="B25" s="1541" t="s">
        <v>2448</v>
      </c>
      <c r="C25" s="1542"/>
      <c r="D25" s="1542"/>
      <c r="E25" s="1542"/>
      <c r="F25" s="1552"/>
      <c r="G25" s="542" t="s">
        <v>241</v>
      </c>
      <c r="H25" s="458" t="s">
        <v>164</v>
      </c>
    </row>
    <row r="26" spans="1:9" s="456" customFormat="1" ht="57.75" customHeight="1">
      <c r="A26" s="654" t="s">
        <v>2899</v>
      </c>
      <c r="B26" s="928" t="s">
        <v>2449</v>
      </c>
      <c r="C26" s="892"/>
      <c r="D26" s="892"/>
      <c r="E26" s="892"/>
      <c r="F26" s="1108"/>
      <c r="G26" s="542" t="s">
        <v>168</v>
      </c>
      <c r="H26" s="458" t="s">
        <v>162</v>
      </c>
      <c r="I26" s="423"/>
    </row>
    <row r="27" spans="1:9" s="456" customFormat="1" ht="17.850000000000001" customHeight="1">
      <c r="A27" s="1556" t="s">
        <v>167</v>
      </c>
      <c r="B27" s="1557"/>
      <c r="C27" s="1557"/>
      <c r="D27" s="1557"/>
      <c r="E27" s="1557"/>
      <c r="F27" s="1557"/>
      <c r="G27" s="1557"/>
      <c r="H27" s="1558"/>
    </row>
    <row r="28" spans="1:9" s="456" customFormat="1" ht="42.75" customHeight="1">
      <c r="A28" s="654" t="s">
        <v>2900</v>
      </c>
      <c r="B28" s="1541" t="s">
        <v>2450</v>
      </c>
      <c r="C28" s="1542"/>
      <c r="D28" s="1542"/>
      <c r="E28" s="1542"/>
      <c r="F28" s="1552"/>
      <c r="G28" s="654" t="s">
        <v>166</v>
      </c>
      <c r="H28" s="458" t="s">
        <v>164</v>
      </c>
    </row>
    <row r="29" spans="1:9" s="456" customFormat="1" ht="52.5" customHeight="1">
      <c r="A29" s="654" t="s">
        <v>2901</v>
      </c>
      <c r="B29" s="928" t="s">
        <v>2451</v>
      </c>
      <c r="C29" s="892"/>
      <c r="D29" s="892"/>
      <c r="E29" s="892"/>
      <c r="F29" s="1108"/>
      <c r="G29" s="654" t="s">
        <v>165</v>
      </c>
      <c r="H29" s="458" t="s">
        <v>164</v>
      </c>
    </row>
    <row r="30" spans="1:9" s="456" customFormat="1" ht="58.5" customHeight="1">
      <c r="A30" s="654" t="s">
        <v>2902</v>
      </c>
      <c r="B30" s="928" t="s">
        <v>2452</v>
      </c>
      <c r="C30" s="892"/>
      <c r="D30" s="892"/>
      <c r="E30" s="892"/>
      <c r="F30" s="1108"/>
      <c r="G30" s="654" t="s">
        <v>1051</v>
      </c>
      <c r="H30" s="458" t="s">
        <v>164</v>
      </c>
    </row>
    <row r="31" spans="1:9" s="456" customFormat="1" ht="17.850000000000001" customHeight="1">
      <c r="A31" s="1556" t="s">
        <v>163</v>
      </c>
      <c r="B31" s="1557"/>
      <c r="C31" s="1557"/>
      <c r="D31" s="1557"/>
      <c r="E31" s="1557"/>
      <c r="F31" s="1557"/>
      <c r="G31" s="1557"/>
      <c r="H31" s="1558"/>
    </row>
    <row r="32" spans="1:9" s="456" customFormat="1" ht="42.6" customHeight="1">
      <c r="A32" s="654" t="s">
        <v>2903</v>
      </c>
      <c r="B32" s="928" t="s">
        <v>2453</v>
      </c>
      <c r="C32" s="892"/>
      <c r="D32" s="892"/>
      <c r="E32" s="892"/>
      <c r="F32" s="1108"/>
      <c r="G32" s="602" t="s">
        <v>226</v>
      </c>
      <c r="H32" s="458" t="s">
        <v>164</v>
      </c>
    </row>
    <row r="33" spans="1:8" ht="10.199999999999999" customHeight="1">
      <c r="A33" s="343"/>
      <c r="B33" s="343"/>
      <c r="C33" s="343"/>
      <c r="D33" s="343"/>
      <c r="E33" s="343"/>
      <c r="F33" s="343"/>
      <c r="G33" s="343"/>
      <c r="H33" s="343"/>
    </row>
    <row r="34" spans="1:8" ht="15" customHeight="1">
      <c r="A34" s="344" t="s">
        <v>161</v>
      </c>
      <c r="B34" s="343"/>
      <c r="C34" s="343"/>
      <c r="D34" s="343"/>
      <c r="E34" s="343"/>
      <c r="F34" s="343"/>
      <c r="G34" s="343"/>
      <c r="H34" s="343"/>
    </row>
    <row r="35" spans="1:8" s="342" customFormat="1" ht="17.7" customHeight="1">
      <c r="A35" s="1714" t="s">
        <v>1910</v>
      </c>
      <c r="B35" s="1714"/>
      <c r="C35" s="1714"/>
      <c r="D35" s="1714"/>
      <c r="E35" s="1714"/>
      <c r="F35" s="1714"/>
      <c r="G35" s="658">
        <v>30</v>
      </c>
      <c r="H35" s="678" t="s">
        <v>140</v>
      </c>
    </row>
    <row r="36" spans="1:8" ht="19.95" customHeight="1">
      <c r="A36" s="1715" t="s">
        <v>158</v>
      </c>
      <c r="B36" s="1703" t="s">
        <v>2255</v>
      </c>
      <c r="C36" s="1694"/>
      <c r="D36" s="1694"/>
      <c r="E36" s="1694"/>
      <c r="F36" s="1694"/>
      <c r="G36" s="1694"/>
      <c r="H36" s="1694"/>
    </row>
    <row r="37" spans="1:8" ht="19.95" customHeight="1">
      <c r="A37" s="1716"/>
      <c r="B37" s="1703" t="s">
        <v>2256</v>
      </c>
      <c r="C37" s="1694"/>
      <c r="D37" s="1694"/>
      <c r="E37" s="1694"/>
      <c r="F37" s="1694"/>
      <c r="G37" s="1694"/>
      <c r="H37" s="1694"/>
    </row>
    <row r="38" spans="1:8" ht="19.95" customHeight="1">
      <c r="A38" s="1716"/>
      <c r="B38" s="1719" t="s">
        <v>2257</v>
      </c>
      <c r="C38" s="1719"/>
      <c r="D38" s="1719"/>
      <c r="E38" s="1719"/>
      <c r="F38" s="1719"/>
      <c r="G38" s="1719"/>
      <c r="H38" s="1703"/>
    </row>
    <row r="39" spans="1:8" ht="19.95" customHeight="1">
      <c r="A39" s="1716"/>
      <c r="B39" s="1719" t="s">
        <v>2258</v>
      </c>
      <c r="C39" s="1719"/>
      <c r="D39" s="1719"/>
      <c r="E39" s="1719"/>
      <c r="F39" s="1719"/>
      <c r="G39" s="1719"/>
      <c r="H39" s="1703"/>
    </row>
    <row r="40" spans="1:8" ht="22.2" customHeight="1">
      <c r="A40" s="1698" t="s">
        <v>157</v>
      </c>
      <c r="B40" s="1699"/>
      <c r="C40" s="1699"/>
      <c r="D40" s="1537" t="s">
        <v>2904</v>
      </c>
      <c r="E40" s="1537"/>
      <c r="F40" s="1537"/>
      <c r="G40" s="1537"/>
      <c r="H40" s="1538"/>
    </row>
    <row r="41" spans="1:8" ht="121.5" customHeight="1">
      <c r="A41" s="1701" t="s">
        <v>156</v>
      </c>
      <c r="B41" s="1702"/>
      <c r="C41" s="1702"/>
      <c r="D41" s="1703" t="s">
        <v>2260</v>
      </c>
      <c r="E41" s="1694"/>
      <c r="F41" s="1694"/>
      <c r="G41" s="1694"/>
      <c r="H41" s="1694"/>
    </row>
    <row r="42" spans="1:8" ht="10.199999999999999" customHeight="1">
      <c r="A42" s="343"/>
      <c r="B42" s="343"/>
      <c r="C42" s="343"/>
      <c r="D42" s="343"/>
      <c r="E42" s="343"/>
      <c r="F42" s="343"/>
      <c r="G42" s="343"/>
      <c r="H42" s="343"/>
    </row>
    <row r="43" spans="1:8" ht="15" customHeight="1">
      <c r="A43" s="344" t="s">
        <v>155</v>
      </c>
      <c r="B43" s="343"/>
      <c r="C43" s="343"/>
      <c r="D43" s="343"/>
      <c r="E43" s="343"/>
      <c r="F43" s="343"/>
      <c r="G43" s="343"/>
      <c r="H43" s="343"/>
    </row>
    <row r="44" spans="1:8" ht="27" customHeight="1">
      <c r="A44" s="1843" t="s">
        <v>154</v>
      </c>
      <c r="B44" s="1844"/>
      <c r="C44" s="1703" t="s">
        <v>2261</v>
      </c>
      <c r="D44" s="1694"/>
      <c r="E44" s="1694"/>
      <c r="F44" s="1694"/>
      <c r="G44" s="1694"/>
      <c r="H44" s="1694"/>
    </row>
    <row r="45" spans="1:8" ht="33.75" customHeight="1">
      <c r="A45" s="1779"/>
      <c r="B45" s="1845"/>
      <c r="C45" s="1703" t="s">
        <v>2262</v>
      </c>
      <c r="D45" s="1694"/>
      <c r="E45" s="1694"/>
      <c r="F45" s="1694"/>
      <c r="G45" s="1694"/>
      <c r="H45" s="1694"/>
    </row>
    <row r="46" spans="1:8" ht="27" customHeight="1">
      <c r="A46" s="1843" t="s">
        <v>153</v>
      </c>
      <c r="B46" s="1844"/>
      <c r="C46" s="1703" t="s">
        <v>2263</v>
      </c>
      <c r="D46" s="1694"/>
      <c r="E46" s="1694"/>
      <c r="F46" s="1694"/>
      <c r="G46" s="1694"/>
      <c r="H46" s="1694"/>
    </row>
    <row r="47" spans="1:8" ht="27" customHeight="1">
      <c r="A47" s="1779"/>
      <c r="B47" s="1845"/>
      <c r="C47" s="1671" t="s">
        <v>2264</v>
      </c>
      <c r="D47" s="1686"/>
      <c r="E47" s="1686"/>
      <c r="F47" s="1686"/>
      <c r="G47" s="1686"/>
      <c r="H47" s="1686"/>
    </row>
    <row r="48" spans="1:8" ht="10.199999999999999" customHeight="1">
      <c r="A48" s="343"/>
      <c r="B48" s="343"/>
      <c r="C48" s="343"/>
      <c r="D48" s="343"/>
      <c r="E48" s="343"/>
      <c r="F48" s="343"/>
      <c r="G48" s="343"/>
      <c r="H48" s="343"/>
    </row>
    <row r="49" spans="1:8" ht="15" customHeight="1">
      <c r="A49" s="344" t="s">
        <v>152</v>
      </c>
      <c r="B49" s="344"/>
      <c r="C49" s="344"/>
      <c r="D49" s="344"/>
      <c r="E49" s="344"/>
      <c r="F49" s="344"/>
      <c r="G49" s="343"/>
      <c r="H49" s="343"/>
    </row>
    <row r="50" spans="1:8" ht="16.2">
      <c r="A50" s="1695" t="s">
        <v>151</v>
      </c>
      <c r="B50" s="1695"/>
      <c r="C50" s="1695"/>
      <c r="D50" s="1695"/>
      <c r="E50" s="1695"/>
      <c r="F50" s="1695"/>
      <c r="G50" s="679">
        <v>2.2000000000000002</v>
      </c>
      <c r="H50" s="680" t="s">
        <v>139</v>
      </c>
    </row>
    <row r="51" spans="1:8" ht="16.2">
      <c r="A51" s="1695" t="s">
        <v>150</v>
      </c>
      <c r="B51" s="1695"/>
      <c r="C51" s="1695"/>
      <c r="D51" s="1695"/>
      <c r="E51" s="1695"/>
      <c r="F51" s="1695"/>
      <c r="G51" s="679">
        <v>0.8</v>
      </c>
      <c r="H51" s="680" t="s">
        <v>139</v>
      </c>
    </row>
    <row r="52" spans="1:8">
      <c r="A52" s="681"/>
      <c r="B52" s="681"/>
      <c r="C52" s="681"/>
      <c r="D52" s="681"/>
      <c r="E52" s="681"/>
      <c r="F52" s="681"/>
      <c r="G52" s="682"/>
      <c r="H52" s="680"/>
    </row>
    <row r="53" spans="1:8">
      <c r="A53" s="1713" t="s">
        <v>149</v>
      </c>
      <c r="B53" s="1713"/>
      <c r="C53" s="1713"/>
      <c r="D53" s="1713"/>
      <c r="E53" s="1713"/>
      <c r="F53" s="1713"/>
      <c r="G53" s="683"/>
      <c r="H53" s="682"/>
    </row>
    <row r="54" spans="1:8" ht="17.7" customHeight="1">
      <c r="A54" s="1694" t="s">
        <v>148</v>
      </c>
      <c r="B54" s="1694"/>
      <c r="C54" s="1694"/>
      <c r="D54" s="1694"/>
      <c r="E54" s="680">
        <f>SUM(E55:E60)</f>
        <v>41</v>
      </c>
      <c r="F54" s="680" t="s">
        <v>140</v>
      </c>
      <c r="G54" s="684">
        <f>E54/25</f>
        <v>1.64</v>
      </c>
      <c r="H54" s="680" t="s">
        <v>139</v>
      </c>
    </row>
    <row r="55" spans="1:8" ht="17.7" customHeight="1">
      <c r="A55" s="343" t="s">
        <v>12</v>
      </c>
      <c r="B55" s="1695" t="s">
        <v>14</v>
      </c>
      <c r="C55" s="1695"/>
      <c r="D55" s="1695"/>
      <c r="E55" s="680">
        <v>0</v>
      </c>
      <c r="F55" s="680" t="s">
        <v>140</v>
      </c>
      <c r="G55" s="345"/>
      <c r="H55" s="685"/>
    </row>
    <row r="56" spans="1:8" ht="17.7" customHeight="1">
      <c r="A56" s="343"/>
      <c r="B56" s="1695" t="s">
        <v>147</v>
      </c>
      <c r="C56" s="1695"/>
      <c r="D56" s="1695"/>
      <c r="E56" s="680">
        <v>30</v>
      </c>
      <c r="F56" s="680" t="s">
        <v>140</v>
      </c>
      <c r="G56" s="345"/>
      <c r="H56" s="685"/>
    </row>
    <row r="57" spans="1:8" ht="17.7" customHeight="1">
      <c r="A57" s="343"/>
      <c r="B57" s="1695" t="s">
        <v>146</v>
      </c>
      <c r="C57" s="1695"/>
      <c r="D57" s="1695"/>
      <c r="E57" s="680">
        <v>10</v>
      </c>
      <c r="F57" s="680" t="s">
        <v>140</v>
      </c>
      <c r="G57" s="345"/>
      <c r="H57" s="685"/>
    </row>
    <row r="58" spans="1:8" ht="17.7" customHeight="1">
      <c r="A58" s="343"/>
      <c r="B58" s="1695" t="s">
        <v>145</v>
      </c>
      <c r="C58" s="1695"/>
      <c r="D58" s="1695"/>
      <c r="E58" s="680">
        <v>0</v>
      </c>
      <c r="F58" s="680" t="s">
        <v>140</v>
      </c>
      <c r="G58" s="345"/>
      <c r="H58" s="685"/>
    </row>
    <row r="59" spans="1:8" ht="17.7" customHeight="1">
      <c r="A59" s="343"/>
      <c r="B59" s="1695" t="s">
        <v>144</v>
      </c>
      <c r="C59" s="1695"/>
      <c r="D59" s="1695"/>
      <c r="E59" s="680">
        <v>0</v>
      </c>
      <c r="F59" s="680" t="s">
        <v>140</v>
      </c>
      <c r="G59" s="345"/>
      <c r="H59" s="685"/>
    </row>
    <row r="60" spans="1:8" ht="17.7" customHeight="1">
      <c r="A60" s="343"/>
      <c r="B60" s="1695" t="s">
        <v>143</v>
      </c>
      <c r="C60" s="1695"/>
      <c r="D60" s="1695"/>
      <c r="E60" s="680">
        <v>1</v>
      </c>
      <c r="F60" s="680" t="s">
        <v>140</v>
      </c>
      <c r="G60" s="345"/>
      <c r="H60" s="685"/>
    </row>
    <row r="61" spans="1:8" ht="31.2" customHeight="1">
      <c r="A61" s="1694" t="s">
        <v>142</v>
      </c>
      <c r="B61" s="1694"/>
      <c r="C61" s="1694"/>
      <c r="D61" s="1694"/>
      <c r="E61" s="680">
        <v>0</v>
      </c>
      <c r="F61" s="680" t="s">
        <v>140</v>
      </c>
      <c r="G61" s="684">
        <v>0</v>
      </c>
      <c r="H61" s="680" t="s">
        <v>139</v>
      </c>
    </row>
    <row r="62" spans="1:8" ht="17.7" customHeight="1">
      <c r="A62" s="1695" t="s">
        <v>141</v>
      </c>
      <c r="B62" s="1695"/>
      <c r="C62" s="1695"/>
      <c r="D62" s="1695"/>
      <c r="E62" s="680">
        <f>G62*25</f>
        <v>34</v>
      </c>
      <c r="F62" s="680" t="s">
        <v>140</v>
      </c>
      <c r="G62" s="684">
        <f>D6-G61-G54</f>
        <v>1.36</v>
      </c>
      <c r="H62" s="680" t="s">
        <v>139</v>
      </c>
    </row>
    <row r="63" spans="1:8" ht="10.199999999999999" customHeight="1"/>
    <row r="66" spans="1:8">
      <c r="A66" s="341" t="s">
        <v>138</v>
      </c>
    </row>
    <row r="67" spans="1:8" ht="16.2">
      <c r="A67" s="1696" t="s">
        <v>137</v>
      </c>
      <c r="B67" s="1696"/>
      <c r="C67" s="1696"/>
      <c r="D67" s="1696"/>
      <c r="E67" s="1696"/>
      <c r="F67" s="1696"/>
      <c r="G67" s="1696"/>
      <c r="H67" s="1696"/>
    </row>
    <row r="68" spans="1:8">
      <c r="A68" s="341" t="s">
        <v>136</v>
      </c>
    </row>
    <row r="70" spans="1:8">
      <c r="A70" s="1697" t="s">
        <v>135</v>
      </c>
      <c r="B70" s="1697"/>
      <c r="C70" s="1697"/>
      <c r="D70" s="1697"/>
      <c r="E70" s="1697"/>
      <c r="F70" s="1697"/>
      <c r="G70" s="1697"/>
      <c r="H70" s="1697"/>
    </row>
    <row r="71" spans="1:8">
      <c r="A71" s="1697"/>
      <c r="B71" s="1697"/>
      <c r="C71" s="1697"/>
      <c r="D71" s="1697"/>
      <c r="E71" s="1697"/>
      <c r="F71" s="1697"/>
      <c r="G71" s="1697"/>
      <c r="H71" s="1697"/>
    </row>
    <row r="72" spans="1:8">
      <c r="A72" s="1697"/>
      <c r="B72" s="1697"/>
      <c r="C72" s="1697"/>
      <c r="D72" s="1697"/>
      <c r="E72" s="1697"/>
      <c r="F72" s="1697"/>
      <c r="G72" s="1697"/>
      <c r="H72" s="1697"/>
    </row>
  </sheetData>
  <mergeCells count="66">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B32:F32"/>
    <mergeCell ref="A22:A23"/>
    <mergeCell ref="B22:F23"/>
    <mergeCell ref="G22:H22"/>
    <mergeCell ref="A24:H24"/>
    <mergeCell ref="B25:F25"/>
    <mergeCell ref="B26:F26"/>
    <mergeCell ref="A27:H27"/>
    <mergeCell ref="B28:F28"/>
    <mergeCell ref="B29:F29"/>
    <mergeCell ref="B30:F30"/>
    <mergeCell ref="A31:H31"/>
    <mergeCell ref="A35:F35"/>
    <mergeCell ref="A36:A39"/>
    <mergeCell ref="B36:H36"/>
    <mergeCell ref="B37:H37"/>
    <mergeCell ref="B38:H38"/>
    <mergeCell ref="B39:H39"/>
    <mergeCell ref="A40:C40"/>
    <mergeCell ref="D40:H40"/>
    <mergeCell ref="A41:C41"/>
    <mergeCell ref="D41:H41"/>
    <mergeCell ref="A44:B45"/>
    <mergeCell ref="C44:H44"/>
    <mergeCell ref="C45:H45"/>
    <mergeCell ref="B59:D59"/>
    <mergeCell ref="A46:B47"/>
    <mergeCell ref="C46:H46"/>
    <mergeCell ref="C47:H47"/>
    <mergeCell ref="A50:F50"/>
    <mergeCell ref="A51:F51"/>
    <mergeCell ref="A53:F53"/>
    <mergeCell ref="A54:D54"/>
    <mergeCell ref="B55:D55"/>
    <mergeCell ref="B56:D56"/>
    <mergeCell ref="B57:D57"/>
    <mergeCell ref="B58:D58"/>
    <mergeCell ref="B60:D60"/>
    <mergeCell ref="A61:D61"/>
    <mergeCell ref="A62:D62"/>
    <mergeCell ref="A67:H67"/>
    <mergeCell ref="A70:H72"/>
  </mergeCells>
  <pageMargins left="0.7" right="0.7" top="0.75" bottom="0.75" header="0.3" footer="0.3"/>
  <pageSetup paperSize="9" orientation="portrait" r:id="rId1"/>
  <rowBreaks count="1" manualBreakCount="1">
    <brk id="30"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118" workbookViewId="0"/>
  </sheetViews>
  <sheetFormatPr defaultColWidth="7.8984375" defaultRowHeight="13.8"/>
  <cols>
    <col min="1" max="1" width="7" style="341" customWidth="1"/>
    <col min="2" max="2" width="10.59765625" style="341" customWidth="1"/>
    <col min="3" max="3" width="5.19921875" style="341" customWidth="1"/>
    <col min="4" max="4" width="18.19921875" style="341" customWidth="1"/>
    <col min="5" max="5" width="8.19921875" style="341" customWidth="1"/>
    <col min="6" max="6" width="12.59765625" style="341" customWidth="1"/>
    <col min="7" max="7" width="10.8984375" style="341" customWidth="1"/>
    <col min="8" max="8" width="7.3984375" style="341" customWidth="1"/>
    <col min="9" max="16384" width="7.8984375" style="341"/>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105</v>
      </c>
      <c r="B5" s="1546"/>
      <c r="C5" s="1546"/>
      <c r="D5" s="1546"/>
      <c r="E5" s="1546"/>
      <c r="F5" s="1546"/>
      <c r="G5" s="1546"/>
      <c r="H5" s="1546"/>
    </row>
    <row r="6" spans="1:8" s="456" customFormat="1" ht="17.399999999999999" customHeight="1">
      <c r="A6" s="1540" t="s">
        <v>10</v>
      </c>
      <c r="B6" s="1559"/>
      <c r="C6" s="1559"/>
      <c r="D6" s="1559">
        <v>5</v>
      </c>
      <c r="E6" s="1559"/>
      <c r="F6" s="1559"/>
      <c r="G6" s="1559"/>
      <c r="H6" s="1563"/>
    </row>
    <row r="7" spans="1:8" s="456" customFormat="1" ht="17.399999999999999" customHeight="1">
      <c r="A7" s="1540" t="s">
        <v>9</v>
      </c>
      <c r="B7" s="1559"/>
      <c r="C7" s="1559"/>
      <c r="D7" s="1566" t="s">
        <v>1620</v>
      </c>
      <c r="E7" s="1566"/>
      <c r="F7" s="1566"/>
      <c r="G7" s="1566"/>
      <c r="H7" s="1567"/>
    </row>
    <row r="8" spans="1:8" s="456" customFormat="1" ht="17.399999999999999" customHeight="1">
      <c r="A8" s="1540" t="s">
        <v>13</v>
      </c>
      <c r="B8" s="1559"/>
      <c r="C8" s="1559"/>
      <c r="D8" s="1537" t="s">
        <v>2265</v>
      </c>
      <c r="E8" s="1537"/>
      <c r="F8" s="1537"/>
      <c r="G8" s="1537"/>
      <c r="H8" s="1538"/>
    </row>
    <row r="9" spans="1:8" s="456" customFormat="1" ht="17.399999999999999" customHeight="1">
      <c r="A9" s="1540" t="s">
        <v>189</v>
      </c>
      <c r="B9" s="1559"/>
      <c r="C9" s="1559"/>
      <c r="D9" s="1566" t="s">
        <v>2266</v>
      </c>
      <c r="E9" s="1566"/>
      <c r="F9" s="1566"/>
      <c r="G9" s="1566"/>
      <c r="H9" s="1567"/>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2868</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2249</v>
      </c>
      <c r="F15" s="1561"/>
      <c r="G15" s="1561"/>
      <c r="H15" s="1562"/>
    </row>
    <row r="16" spans="1:8" s="456" customFormat="1" ht="17.850000000000001" customHeight="1">
      <c r="A16" s="1540" t="s">
        <v>181</v>
      </c>
      <c r="B16" s="1559"/>
      <c r="C16" s="1559"/>
      <c r="D16" s="1559"/>
      <c r="E16" s="1559" t="s">
        <v>180</v>
      </c>
      <c r="F16" s="1559"/>
      <c r="G16" s="1559"/>
      <c r="H16" s="1563"/>
    </row>
    <row r="17" spans="1:8" s="456" customFormat="1" ht="10.35" customHeight="1">
      <c r="A17" s="459"/>
      <c r="B17" s="459"/>
      <c r="C17" s="459"/>
      <c r="D17" s="459"/>
      <c r="E17" s="459"/>
      <c r="F17" s="459"/>
      <c r="G17" s="459"/>
      <c r="H17" s="459"/>
    </row>
    <row r="18" spans="1:8" s="456" customFormat="1" ht="15" customHeight="1">
      <c r="A18" s="1560" t="s">
        <v>179</v>
      </c>
      <c r="B18" s="1560"/>
      <c r="C18" s="1560"/>
      <c r="D18" s="1560"/>
      <c r="E18" s="1560"/>
      <c r="F18" s="1560"/>
      <c r="G18" s="1560"/>
      <c r="H18" s="1560"/>
    </row>
    <row r="19" spans="1:8" s="456" customFormat="1" ht="50.25" customHeight="1">
      <c r="A19" s="1542" t="s">
        <v>178</v>
      </c>
      <c r="B19" s="1542"/>
      <c r="C19" s="1543" t="s">
        <v>1907</v>
      </c>
      <c r="D19" s="1543"/>
      <c r="E19" s="1543"/>
      <c r="F19" s="1543"/>
      <c r="G19" s="1543"/>
      <c r="H19" s="1541"/>
    </row>
    <row r="20" spans="1:8" s="456" customFormat="1" ht="10.35" customHeight="1">
      <c r="A20" s="459"/>
      <c r="B20" s="459"/>
      <c r="C20" s="459"/>
      <c r="D20" s="459"/>
      <c r="E20" s="459"/>
      <c r="F20" s="459"/>
      <c r="G20" s="459"/>
      <c r="H20" s="459"/>
    </row>
    <row r="21" spans="1:8" s="456" customFormat="1" ht="15" customHeight="1">
      <c r="A21" s="1564" t="s">
        <v>176</v>
      </c>
      <c r="B21" s="1564"/>
      <c r="C21" s="1564"/>
      <c r="D21" s="1564"/>
      <c r="E21" s="459"/>
      <c r="F21" s="459"/>
      <c r="G21" s="459"/>
      <c r="H21" s="459"/>
    </row>
    <row r="22" spans="1:8" s="456" customFormat="1">
      <c r="A22" s="1556" t="s">
        <v>175</v>
      </c>
      <c r="B22" s="1557" t="s">
        <v>174</v>
      </c>
      <c r="C22" s="1557"/>
      <c r="D22" s="1557"/>
      <c r="E22" s="1557"/>
      <c r="F22" s="1557"/>
      <c r="G22" s="1557" t="s">
        <v>173</v>
      </c>
      <c r="H22" s="1558"/>
    </row>
    <row r="23" spans="1:8" s="456" customFormat="1" ht="36.75" customHeight="1">
      <c r="A23" s="1556"/>
      <c r="B23" s="1557"/>
      <c r="C23" s="1557"/>
      <c r="D23" s="1557"/>
      <c r="E23" s="1557"/>
      <c r="F23" s="1557"/>
      <c r="G23" s="542" t="s">
        <v>172</v>
      </c>
      <c r="H23" s="543" t="s">
        <v>171</v>
      </c>
    </row>
    <row r="24" spans="1:8" s="456" customFormat="1" ht="17.850000000000001" customHeight="1">
      <c r="A24" s="1556" t="s">
        <v>170</v>
      </c>
      <c r="B24" s="1557"/>
      <c r="C24" s="1557"/>
      <c r="D24" s="1557"/>
      <c r="E24" s="1557"/>
      <c r="F24" s="1557"/>
      <c r="G24" s="1557"/>
      <c r="H24" s="1558"/>
    </row>
    <row r="25" spans="1:8" s="456" customFormat="1" ht="45" customHeight="1">
      <c r="A25" s="654" t="s">
        <v>2905</v>
      </c>
      <c r="B25" s="1541" t="s">
        <v>2454</v>
      </c>
      <c r="C25" s="1542"/>
      <c r="D25" s="1542"/>
      <c r="E25" s="1542"/>
      <c r="F25" s="1552"/>
      <c r="G25" s="542" t="s">
        <v>2268</v>
      </c>
      <c r="H25" s="458" t="s">
        <v>164</v>
      </c>
    </row>
    <row r="26" spans="1:8" s="456" customFormat="1" ht="17.850000000000001" customHeight="1">
      <c r="A26" s="1556" t="s">
        <v>167</v>
      </c>
      <c r="B26" s="1557"/>
      <c r="C26" s="1557"/>
      <c r="D26" s="1557"/>
      <c r="E26" s="1557"/>
      <c r="F26" s="1557"/>
      <c r="G26" s="1557"/>
      <c r="H26" s="1558"/>
    </row>
    <row r="27" spans="1:8" s="456" customFormat="1" ht="44.4" customHeight="1">
      <c r="A27" s="654" t="s">
        <v>2906</v>
      </c>
      <c r="B27" s="1541" t="s">
        <v>2269</v>
      </c>
      <c r="C27" s="1542"/>
      <c r="D27" s="1542"/>
      <c r="E27" s="1542"/>
      <c r="F27" s="1552"/>
      <c r="G27" s="654" t="s">
        <v>2270</v>
      </c>
      <c r="H27" s="458" t="s">
        <v>164</v>
      </c>
    </row>
    <row r="28" spans="1:8" s="456" customFormat="1" ht="48" customHeight="1">
      <c r="A28" s="654" t="s">
        <v>2907</v>
      </c>
      <c r="B28" s="1541" t="s">
        <v>2271</v>
      </c>
      <c r="C28" s="1542"/>
      <c r="D28" s="1542"/>
      <c r="E28" s="1542"/>
      <c r="F28" s="1552"/>
      <c r="G28" s="654" t="s">
        <v>165</v>
      </c>
      <c r="H28" s="458" t="s">
        <v>164</v>
      </c>
    </row>
    <row r="29" spans="1:8" s="456" customFormat="1" ht="52.5" customHeight="1">
      <c r="A29" s="654" t="s">
        <v>2908</v>
      </c>
      <c r="B29" s="928" t="s">
        <v>2455</v>
      </c>
      <c r="C29" s="892"/>
      <c r="D29" s="892"/>
      <c r="E29" s="892"/>
      <c r="F29" s="1108"/>
      <c r="G29" s="654" t="s">
        <v>1051</v>
      </c>
      <c r="H29" s="458" t="s">
        <v>162</v>
      </c>
    </row>
    <row r="30" spans="1:8" s="456" customFormat="1" ht="17.850000000000001" customHeight="1">
      <c r="A30" s="1556" t="s">
        <v>163</v>
      </c>
      <c r="B30" s="1557"/>
      <c r="C30" s="1557"/>
      <c r="D30" s="1557"/>
      <c r="E30" s="1557"/>
      <c r="F30" s="1557"/>
      <c r="G30" s="1557"/>
      <c r="H30" s="1558"/>
    </row>
    <row r="31" spans="1:8" s="456" customFormat="1" ht="66.75" customHeight="1">
      <c r="A31" s="654" t="s">
        <v>2909</v>
      </c>
      <c r="B31" s="928" t="s">
        <v>2993</v>
      </c>
      <c r="C31" s="892"/>
      <c r="D31" s="892"/>
      <c r="E31" s="892"/>
      <c r="F31" s="1108"/>
      <c r="G31" s="602" t="s">
        <v>226</v>
      </c>
      <c r="H31" s="458" t="s">
        <v>164</v>
      </c>
    </row>
    <row r="32" spans="1:8" ht="10.199999999999999" customHeight="1">
      <c r="A32" s="343"/>
      <c r="B32" s="343"/>
      <c r="C32" s="343"/>
      <c r="D32" s="343"/>
      <c r="E32" s="343"/>
      <c r="F32" s="343"/>
      <c r="G32" s="343"/>
      <c r="H32" s="343"/>
    </row>
    <row r="33" spans="1:8" ht="15" customHeight="1">
      <c r="A33" s="344" t="s">
        <v>161</v>
      </c>
      <c r="B33" s="343"/>
      <c r="C33" s="343"/>
      <c r="D33" s="343"/>
      <c r="E33" s="343"/>
      <c r="F33" s="343"/>
      <c r="G33" s="343"/>
      <c r="H33" s="343"/>
    </row>
    <row r="34" spans="1:8" s="342" customFormat="1" ht="17.7" customHeight="1">
      <c r="A34" s="1714" t="s">
        <v>2273</v>
      </c>
      <c r="B34" s="1714"/>
      <c r="C34" s="1714"/>
      <c r="D34" s="1714"/>
      <c r="E34" s="1714"/>
      <c r="F34" s="1714"/>
      <c r="G34" s="658" t="s">
        <v>35</v>
      </c>
      <c r="H34" s="678" t="s">
        <v>140</v>
      </c>
    </row>
    <row r="35" spans="1:8" ht="90.75" customHeight="1">
      <c r="A35" s="547" t="s">
        <v>158</v>
      </c>
      <c r="B35" s="1703" t="s">
        <v>2274</v>
      </c>
      <c r="C35" s="1694"/>
      <c r="D35" s="1694"/>
      <c r="E35" s="1694"/>
      <c r="F35" s="1694"/>
      <c r="G35" s="1694"/>
      <c r="H35" s="1694"/>
    </row>
    <row r="36" spans="1:8" ht="22.2" customHeight="1">
      <c r="A36" s="1698" t="s">
        <v>157</v>
      </c>
      <c r="B36" s="1699"/>
      <c r="C36" s="1699"/>
      <c r="D36" s="1537" t="s">
        <v>2910</v>
      </c>
      <c r="E36" s="1537"/>
      <c r="F36" s="1537"/>
      <c r="G36" s="1537"/>
      <c r="H36" s="1538"/>
    </row>
    <row r="37" spans="1:8" ht="36" customHeight="1">
      <c r="A37" s="1701" t="s">
        <v>156</v>
      </c>
      <c r="B37" s="1702"/>
      <c r="C37" s="1702"/>
      <c r="D37" s="1703" t="s">
        <v>2275</v>
      </c>
      <c r="E37" s="1694"/>
      <c r="F37" s="1694"/>
      <c r="G37" s="1694"/>
      <c r="H37" s="1694"/>
    </row>
    <row r="38" spans="1:8" ht="10.199999999999999" customHeight="1">
      <c r="A38" s="343"/>
      <c r="B38" s="343"/>
      <c r="C38" s="343"/>
      <c r="D38" s="343"/>
      <c r="E38" s="343"/>
      <c r="F38" s="343"/>
      <c r="G38" s="343"/>
      <c r="H38" s="343"/>
    </row>
    <row r="39" spans="1:8" ht="15" customHeight="1">
      <c r="A39" s="344" t="s">
        <v>155</v>
      </c>
      <c r="B39" s="343"/>
      <c r="C39" s="343"/>
      <c r="D39" s="343"/>
      <c r="E39" s="343"/>
      <c r="F39" s="343"/>
      <c r="G39" s="343"/>
      <c r="H39" s="343"/>
    </row>
    <row r="40" spans="1:8" ht="27" customHeight="1">
      <c r="A40" s="1843" t="s">
        <v>154</v>
      </c>
      <c r="B40" s="1844"/>
      <c r="C40" s="1703" t="s">
        <v>2261</v>
      </c>
      <c r="D40" s="1694"/>
      <c r="E40" s="1694"/>
      <c r="F40" s="1694"/>
      <c r="G40" s="1694"/>
      <c r="H40" s="1694"/>
    </row>
    <row r="41" spans="1:8" ht="41.25" customHeight="1">
      <c r="A41" s="1779"/>
      <c r="B41" s="1845"/>
      <c r="C41" s="1703" t="s">
        <v>2262</v>
      </c>
      <c r="D41" s="1694"/>
      <c r="E41" s="1694"/>
      <c r="F41" s="1694"/>
      <c r="G41" s="1694"/>
      <c r="H41" s="1694"/>
    </row>
    <row r="42" spans="1:8" ht="27" customHeight="1">
      <c r="A42" s="1695" t="s">
        <v>153</v>
      </c>
      <c r="B42" s="1712"/>
      <c r="C42" s="1703" t="s">
        <v>2276</v>
      </c>
      <c r="D42" s="1694"/>
      <c r="E42" s="1694"/>
      <c r="F42" s="1694"/>
      <c r="G42" s="1694"/>
      <c r="H42" s="1694"/>
    </row>
    <row r="43" spans="1:8" ht="10.199999999999999" customHeight="1">
      <c r="A43" s="343"/>
      <c r="B43" s="343"/>
      <c r="C43" s="343"/>
      <c r="D43" s="343"/>
      <c r="E43" s="343"/>
      <c r="F43" s="343"/>
      <c r="G43" s="343"/>
      <c r="H43" s="343"/>
    </row>
    <row r="44" spans="1:8" ht="15" customHeight="1">
      <c r="A44" s="344" t="s">
        <v>152</v>
      </c>
      <c r="B44" s="344"/>
      <c r="C44" s="344"/>
      <c r="D44" s="344"/>
      <c r="E44" s="344"/>
      <c r="F44" s="344"/>
      <c r="G44" s="343"/>
      <c r="H44" s="343"/>
    </row>
    <row r="45" spans="1:8" ht="16.2">
      <c r="A45" s="1695" t="s">
        <v>151</v>
      </c>
      <c r="B45" s="1695"/>
      <c r="C45" s="1695"/>
      <c r="D45" s="1695"/>
      <c r="E45" s="1695"/>
      <c r="F45" s="1695"/>
      <c r="G45" s="679">
        <v>4.5</v>
      </c>
      <c r="H45" s="680" t="s">
        <v>139</v>
      </c>
    </row>
    <row r="46" spans="1:8" ht="16.2">
      <c r="A46" s="1695" t="s">
        <v>150</v>
      </c>
      <c r="B46" s="1695"/>
      <c r="C46" s="1695"/>
      <c r="D46" s="1695"/>
      <c r="E46" s="1695"/>
      <c r="F46" s="1695"/>
      <c r="G46" s="679">
        <v>0.5</v>
      </c>
      <c r="H46" s="680" t="s">
        <v>139</v>
      </c>
    </row>
    <row r="47" spans="1:8">
      <c r="A47" s="681"/>
      <c r="B47" s="681"/>
      <c r="C47" s="681"/>
      <c r="D47" s="681"/>
      <c r="E47" s="681"/>
      <c r="F47" s="681"/>
      <c r="G47" s="682"/>
      <c r="H47" s="680"/>
    </row>
    <row r="48" spans="1:8">
      <c r="A48" s="1713" t="s">
        <v>149</v>
      </c>
      <c r="B48" s="1713"/>
      <c r="C48" s="1713"/>
      <c r="D48" s="1713"/>
      <c r="E48" s="1713"/>
      <c r="F48" s="1713"/>
      <c r="G48" s="683"/>
      <c r="H48" s="682"/>
    </row>
    <row r="49" spans="1:8" ht="17.7" customHeight="1">
      <c r="A49" s="1694" t="s">
        <v>148</v>
      </c>
      <c r="B49" s="1694"/>
      <c r="C49" s="1694"/>
      <c r="D49" s="1694"/>
      <c r="E49" s="680">
        <f>SUM(E50:E55)</f>
        <v>65</v>
      </c>
      <c r="F49" s="680" t="s">
        <v>140</v>
      </c>
      <c r="G49" s="684">
        <f>E49/25</f>
        <v>2.6</v>
      </c>
      <c r="H49" s="680" t="s">
        <v>139</v>
      </c>
    </row>
    <row r="50" spans="1:8" ht="17.7" customHeight="1">
      <c r="A50" s="343" t="s">
        <v>12</v>
      </c>
      <c r="B50" s="1695" t="s">
        <v>14</v>
      </c>
      <c r="C50" s="1695"/>
      <c r="D50" s="1695"/>
      <c r="E50" s="680">
        <v>0</v>
      </c>
      <c r="F50" s="680" t="s">
        <v>140</v>
      </c>
      <c r="G50" s="345"/>
      <c r="H50" s="685"/>
    </row>
    <row r="51" spans="1:8" ht="17.7" customHeight="1">
      <c r="A51" s="343"/>
      <c r="B51" s="1695" t="s">
        <v>147</v>
      </c>
      <c r="C51" s="1695"/>
      <c r="D51" s="1695"/>
      <c r="E51" s="680">
        <v>0</v>
      </c>
      <c r="F51" s="680" t="s">
        <v>140</v>
      </c>
      <c r="G51" s="345"/>
      <c r="H51" s="685"/>
    </row>
    <row r="52" spans="1:8" ht="17.7" customHeight="1">
      <c r="A52" s="343"/>
      <c r="B52" s="1695" t="s">
        <v>146</v>
      </c>
      <c r="C52" s="1695"/>
      <c r="D52" s="1695"/>
      <c r="E52" s="680">
        <v>15</v>
      </c>
      <c r="F52" s="680" t="s">
        <v>140</v>
      </c>
      <c r="G52" s="345"/>
      <c r="H52" s="685"/>
    </row>
    <row r="53" spans="1:8" ht="17.7" customHeight="1">
      <c r="A53" s="343"/>
      <c r="B53" s="1695" t="s">
        <v>145</v>
      </c>
      <c r="C53" s="1695"/>
      <c r="D53" s="1695"/>
      <c r="E53" s="680">
        <v>50</v>
      </c>
      <c r="F53" s="680" t="s">
        <v>140</v>
      </c>
      <c r="G53" s="345"/>
      <c r="H53" s="685"/>
    </row>
    <row r="54" spans="1:8" ht="17.7" customHeight="1">
      <c r="A54" s="343"/>
      <c r="B54" s="1695" t="s">
        <v>144</v>
      </c>
      <c r="C54" s="1695"/>
      <c r="D54" s="1695"/>
      <c r="E54" s="680">
        <v>0</v>
      </c>
      <c r="F54" s="680" t="s">
        <v>140</v>
      </c>
      <c r="G54" s="345"/>
      <c r="H54" s="685"/>
    </row>
    <row r="55" spans="1:8" ht="17.7" customHeight="1">
      <c r="A55" s="343"/>
      <c r="B55" s="1695" t="s">
        <v>143</v>
      </c>
      <c r="C55" s="1695"/>
      <c r="D55" s="1695"/>
      <c r="E55" s="680">
        <v>0</v>
      </c>
      <c r="F55" s="680" t="s">
        <v>140</v>
      </c>
      <c r="G55" s="345"/>
      <c r="H55" s="685"/>
    </row>
    <row r="56" spans="1:8" ht="31.2" customHeight="1">
      <c r="A56" s="1694" t="s">
        <v>142</v>
      </c>
      <c r="B56" s="1694"/>
      <c r="C56" s="1694"/>
      <c r="D56" s="1694"/>
      <c r="E56" s="680">
        <v>0</v>
      </c>
      <c r="F56" s="680" t="s">
        <v>140</v>
      </c>
      <c r="G56" s="684">
        <v>0</v>
      </c>
      <c r="H56" s="680" t="s">
        <v>139</v>
      </c>
    </row>
    <row r="57" spans="1:8" ht="17.7" customHeight="1">
      <c r="A57" s="1695" t="s">
        <v>141</v>
      </c>
      <c r="B57" s="1695"/>
      <c r="C57" s="1695"/>
      <c r="D57" s="1695"/>
      <c r="E57" s="680">
        <f>G57*25</f>
        <v>60</v>
      </c>
      <c r="F57" s="680" t="s">
        <v>140</v>
      </c>
      <c r="G57" s="684">
        <f>D6-G56-G49</f>
        <v>2.4</v>
      </c>
      <c r="H57" s="680" t="s">
        <v>139</v>
      </c>
    </row>
    <row r="58" spans="1:8" ht="10.199999999999999" customHeight="1"/>
    <row r="61" spans="1:8">
      <c r="A61" s="341" t="s">
        <v>138</v>
      </c>
    </row>
    <row r="62" spans="1:8" ht="16.2">
      <c r="A62" s="1696" t="s">
        <v>137</v>
      </c>
      <c r="B62" s="1696"/>
      <c r="C62" s="1696"/>
      <c r="D62" s="1696"/>
      <c r="E62" s="1696"/>
      <c r="F62" s="1696"/>
      <c r="G62" s="1696"/>
      <c r="H62" s="1696"/>
    </row>
    <row r="63" spans="1:8">
      <c r="A63" s="341" t="s">
        <v>136</v>
      </c>
    </row>
    <row r="65" spans="1:8">
      <c r="A65" s="1697" t="s">
        <v>135</v>
      </c>
      <c r="B65" s="1697"/>
      <c r="C65" s="1697"/>
      <c r="D65" s="1697"/>
      <c r="E65" s="1697"/>
      <c r="F65" s="1697"/>
      <c r="G65" s="1697"/>
      <c r="H65" s="1697"/>
    </row>
    <row r="66" spans="1:8">
      <c r="A66" s="1697"/>
      <c r="B66" s="1697"/>
      <c r="C66" s="1697"/>
      <c r="D66" s="1697"/>
      <c r="E66" s="1697"/>
      <c r="F66" s="1697"/>
      <c r="G66" s="1697"/>
      <c r="H66" s="1697"/>
    </row>
    <row r="67" spans="1:8">
      <c r="A67" s="1697"/>
      <c r="B67" s="1697"/>
      <c r="C67" s="1697"/>
      <c r="D67" s="1697"/>
      <c r="E67" s="1697"/>
      <c r="F67" s="1697"/>
      <c r="G67" s="1697"/>
      <c r="H67" s="1697"/>
    </row>
  </sheetData>
  <mergeCells count="60">
    <mergeCell ref="A12:H12"/>
    <mergeCell ref="A2:H2"/>
    <mergeCell ref="A5:H5"/>
    <mergeCell ref="A6:C6"/>
    <mergeCell ref="D6:H6"/>
    <mergeCell ref="A7:C7"/>
    <mergeCell ref="D7:H7"/>
    <mergeCell ref="A8:C8"/>
    <mergeCell ref="D8:H8"/>
    <mergeCell ref="A9:C9"/>
    <mergeCell ref="D9:H9"/>
    <mergeCell ref="A11:H11"/>
    <mergeCell ref="A21:D21"/>
    <mergeCell ref="A13:D13"/>
    <mergeCell ref="E13:H13"/>
    <mergeCell ref="A14:D14"/>
    <mergeCell ref="E14:H14"/>
    <mergeCell ref="A15:D15"/>
    <mergeCell ref="E15:H15"/>
    <mergeCell ref="A16:D16"/>
    <mergeCell ref="E16:H16"/>
    <mergeCell ref="A18:H18"/>
    <mergeCell ref="A19:B19"/>
    <mergeCell ref="C19:H19"/>
    <mergeCell ref="A34:F34"/>
    <mergeCell ref="A22:A23"/>
    <mergeCell ref="B22:F23"/>
    <mergeCell ref="G22:H22"/>
    <mergeCell ref="A24:H24"/>
    <mergeCell ref="B25:F25"/>
    <mergeCell ref="A26:H26"/>
    <mergeCell ref="B27:F27"/>
    <mergeCell ref="B28:F28"/>
    <mergeCell ref="B29:F29"/>
    <mergeCell ref="A30:H30"/>
    <mergeCell ref="B31:F31"/>
    <mergeCell ref="A49:D49"/>
    <mergeCell ref="B35:H35"/>
    <mergeCell ref="A36:C36"/>
    <mergeCell ref="D36:H36"/>
    <mergeCell ref="A37:C37"/>
    <mergeCell ref="D37:H37"/>
    <mergeCell ref="A40:B41"/>
    <mergeCell ref="C40:H40"/>
    <mergeCell ref="C41:H41"/>
    <mergeCell ref="A42:B42"/>
    <mergeCell ref="C42:H42"/>
    <mergeCell ref="A45:F45"/>
    <mergeCell ref="A46:F46"/>
    <mergeCell ref="A48:F48"/>
    <mergeCell ref="A56:D56"/>
    <mergeCell ref="A57:D57"/>
    <mergeCell ref="A62:H62"/>
    <mergeCell ref="A65:H67"/>
    <mergeCell ref="B50:D50"/>
    <mergeCell ref="B51:D51"/>
    <mergeCell ref="B52:D52"/>
    <mergeCell ref="B53:D53"/>
    <mergeCell ref="B54:D54"/>
    <mergeCell ref="B55:D55"/>
  </mergeCells>
  <pageMargins left="0.7" right="0.7" top="0.75" bottom="0.75" header="0.3" footer="0.3"/>
  <pageSetup paperSize="9" orientation="portrait" r:id="rId1"/>
  <rowBreaks count="1" manualBreakCount="1">
    <brk id="32"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zoomScaleNormal="100" zoomScaleSheetLayoutView="130"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128</v>
      </c>
      <c r="B5" s="993"/>
      <c r="C5" s="993"/>
      <c r="D5" s="993"/>
      <c r="E5" s="993"/>
      <c r="F5" s="993"/>
      <c r="G5" s="993"/>
      <c r="H5" s="993"/>
    </row>
    <row r="6" spans="1:8" s="423" customFormat="1" ht="17.399999999999999" customHeight="1">
      <c r="A6" s="890" t="s">
        <v>10</v>
      </c>
      <c r="B6" s="1191"/>
      <c r="C6" s="1191"/>
      <c r="D6" s="1191">
        <v>2</v>
      </c>
      <c r="E6" s="1191"/>
      <c r="F6" s="1191"/>
      <c r="G6" s="1191"/>
      <c r="H6" s="1182"/>
    </row>
    <row r="7" spans="1:8" s="423" customFormat="1" ht="17.399999999999999" customHeight="1">
      <c r="A7" s="890" t="s">
        <v>9</v>
      </c>
      <c r="B7" s="1191"/>
      <c r="C7" s="1191"/>
      <c r="D7" s="1192" t="s">
        <v>1620</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2483</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2306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0.5" customHeight="1">
      <c r="A19" s="892" t="s">
        <v>178</v>
      </c>
      <c r="B19" s="892"/>
      <c r="C19" s="932" t="s">
        <v>274</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6"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34.5" customHeight="1">
      <c r="A25" s="567" t="s">
        <v>2482</v>
      </c>
      <c r="B25" s="932" t="s">
        <v>2481</v>
      </c>
      <c r="C25" s="932"/>
      <c r="D25" s="932"/>
      <c r="E25" s="932"/>
      <c r="F25" s="932"/>
      <c r="G25" s="501" t="s">
        <v>327</v>
      </c>
      <c r="H25" s="431" t="s">
        <v>341</v>
      </c>
    </row>
    <row r="26" spans="1:8" s="423" customFormat="1" ht="17.850000000000001" customHeight="1">
      <c r="A26" s="977" t="s">
        <v>167</v>
      </c>
      <c r="B26" s="934"/>
      <c r="C26" s="934"/>
      <c r="D26" s="934"/>
      <c r="E26" s="934"/>
      <c r="F26" s="934"/>
      <c r="G26" s="934"/>
      <c r="H26" s="935"/>
    </row>
    <row r="27" spans="1:8" s="423" customFormat="1" ht="28.5" customHeight="1">
      <c r="A27" s="567" t="s">
        <v>2480</v>
      </c>
      <c r="B27" s="932" t="s">
        <v>2479</v>
      </c>
      <c r="C27" s="932"/>
      <c r="D27" s="932"/>
      <c r="E27" s="932"/>
      <c r="F27" s="932"/>
      <c r="G27" s="501" t="s">
        <v>476</v>
      </c>
      <c r="H27" s="431" t="s">
        <v>341</v>
      </c>
    </row>
    <row r="28" spans="1:8" s="423" customFormat="1" ht="51" customHeight="1">
      <c r="A28" s="567" t="s">
        <v>2478</v>
      </c>
      <c r="B28" s="932" t="s">
        <v>2477</v>
      </c>
      <c r="C28" s="932"/>
      <c r="D28" s="932"/>
      <c r="E28" s="932"/>
      <c r="F28" s="932"/>
      <c r="G28" s="501" t="s">
        <v>793</v>
      </c>
      <c r="H28" s="431" t="s">
        <v>341</v>
      </c>
    </row>
    <row r="29" spans="1:8" s="423" customFormat="1" ht="17.850000000000001" customHeight="1">
      <c r="A29" s="977" t="s">
        <v>163</v>
      </c>
      <c r="B29" s="934"/>
      <c r="C29" s="934"/>
      <c r="D29" s="934"/>
      <c r="E29" s="934"/>
      <c r="F29" s="934"/>
      <c r="G29" s="934"/>
      <c r="H29" s="935"/>
    </row>
    <row r="30" spans="1:8" s="423" customFormat="1" ht="33.9" customHeight="1">
      <c r="A30" s="567" t="s">
        <v>2476</v>
      </c>
      <c r="B30" s="932" t="s">
        <v>2475</v>
      </c>
      <c r="C30" s="932"/>
      <c r="D30" s="932"/>
      <c r="E30" s="932"/>
      <c r="F30" s="932"/>
      <c r="G30" s="501" t="s">
        <v>223</v>
      </c>
      <c r="H30" s="431" t="s">
        <v>341</v>
      </c>
    </row>
    <row r="31" spans="1:8" ht="10.199999999999999" customHeight="1">
      <c r="A31" s="299"/>
      <c r="B31" s="299"/>
      <c r="C31" s="299"/>
      <c r="D31" s="299"/>
      <c r="E31" s="299"/>
      <c r="F31" s="299"/>
      <c r="G31" s="299"/>
      <c r="H31" s="299"/>
    </row>
    <row r="32" spans="1:8" ht="15" customHeight="1">
      <c r="A32" s="300" t="s">
        <v>161</v>
      </c>
      <c r="B32" s="299"/>
      <c r="C32" s="299"/>
      <c r="D32" s="299"/>
      <c r="E32" s="299"/>
      <c r="F32" s="299"/>
      <c r="G32" s="299"/>
      <c r="H32" s="299"/>
    </row>
    <row r="33" spans="1:8" s="298" customFormat="1" ht="17.7" customHeight="1">
      <c r="A33" s="1414" t="s">
        <v>160</v>
      </c>
      <c r="B33" s="1414"/>
      <c r="C33" s="1414"/>
      <c r="D33" s="1414"/>
      <c r="E33" s="1414"/>
      <c r="F33" s="1414"/>
      <c r="G33" s="632">
        <v>9</v>
      </c>
      <c r="H33" s="539" t="s">
        <v>140</v>
      </c>
    </row>
    <row r="34" spans="1:8" ht="17.25" customHeight="1">
      <c r="A34" s="1415" t="s">
        <v>158</v>
      </c>
      <c r="B34" s="1470" t="s">
        <v>2474</v>
      </c>
      <c r="C34" s="1470"/>
      <c r="D34" s="1470"/>
      <c r="E34" s="1470"/>
      <c r="F34" s="1470"/>
      <c r="G34" s="1470"/>
      <c r="H34" s="1471"/>
    </row>
    <row r="35" spans="1:8" ht="17.25" customHeight="1">
      <c r="A35" s="1416"/>
      <c r="B35" s="1466" t="s">
        <v>2473</v>
      </c>
      <c r="C35" s="1466"/>
      <c r="D35" s="1466"/>
      <c r="E35" s="1466"/>
      <c r="F35" s="1466"/>
      <c r="G35" s="1466"/>
      <c r="H35" s="1417"/>
    </row>
    <row r="36" spans="1:8" ht="17.25" customHeight="1">
      <c r="A36" s="1416"/>
      <c r="B36" s="1466" t="s">
        <v>2472</v>
      </c>
      <c r="C36" s="1466"/>
      <c r="D36" s="1466"/>
      <c r="E36" s="1466"/>
      <c r="F36" s="1466"/>
      <c r="G36" s="1466"/>
      <c r="H36" s="1417"/>
    </row>
    <row r="37" spans="1:8" ht="17.25" customHeight="1">
      <c r="A37" s="1416"/>
      <c r="B37" s="1466" t="s">
        <v>2471</v>
      </c>
      <c r="C37" s="1466"/>
      <c r="D37" s="1466"/>
      <c r="E37" s="1466"/>
      <c r="F37" s="1466"/>
      <c r="G37" s="1466"/>
      <c r="H37" s="1417"/>
    </row>
    <row r="38" spans="1:8" ht="17.25" customHeight="1">
      <c r="A38" s="1416"/>
      <c r="B38" s="1466" t="s">
        <v>2470</v>
      </c>
      <c r="C38" s="1466"/>
      <c r="D38" s="1466"/>
      <c r="E38" s="1466"/>
      <c r="F38" s="1466"/>
      <c r="G38" s="1466"/>
      <c r="H38" s="1417"/>
    </row>
    <row r="39" spans="1:8" ht="17.25" customHeight="1">
      <c r="A39" s="1416"/>
      <c r="B39" s="1466" t="s">
        <v>2469</v>
      </c>
      <c r="C39" s="1466"/>
      <c r="D39" s="1466"/>
      <c r="E39" s="1466"/>
      <c r="F39" s="1466"/>
      <c r="G39" s="1466"/>
      <c r="H39" s="1417"/>
    </row>
    <row r="40" spans="1:8" ht="17.25" customHeight="1">
      <c r="A40" s="1427"/>
      <c r="B40" s="1466" t="s">
        <v>2468</v>
      </c>
      <c r="C40" s="1466"/>
      <c r="D40" s="1466"/>
      <c r="E40" s="1466"/>
      <c r="F40" s="1466"/>
      <c r="G40" s="1466"/>
      <c r="H40" s="1417"/>
    </row>
    <row r="41" spans="1:8">
      <c r="A41" s="1419" t="s">
        <v>157</v>
      </c>
      <c r="B41" s="1420"/>
      <c r="C41" s="1420"/>
      <c r="D41" s="1420" t="s">
        <v>2467</v>
      </c>
      <c r="E41" s="1420"/>
      <c r="F41" s="1420"/>
      <c r="G41" s="1420"/>
      <c r="H41" s="1478"/>
    </row>
    <row r="42" spans="1:8" ht="52.5" customHeight="1">
      <c r="A42" s="1423" t="s">
        <v>156</v>
      </c>
      <c r="B42" s="1424"/>
      <c r="C42" s="1424"/>
      <c r="D42" s="1424" t="s">
        <v>2466</v>
      </c>
      <c r="E42" s="1424"/>
      <c r="F42" s="1424"/>
      <c r="G42" s="1424"/>
      <c r="H42" s="1428"/>
    </row>
    <row r="43" spans="1:8" s="298" customFormat="1" ht="17.7" customHeight="1">
      <c r="A43" s="1414" t="s">
        <v>159</v>
      </c>
      <c r="B43" s="1414"/>
      <c r="C43" s="1414"/>
      <c r="D43" s="1414"/>
      <c r="E43" s="1414"/>
      <c r="F43" s="1414"/>
      <c r="G43" s="632">
        <v>9</v>
      </c>
      <c r="H43" s="539" t="s">
        <v>140</v>
      </c>
    </row>
    <row r="44" spans="1:8" ht="17.25" customHeight="1">
      <c r="A44" s="1415" t="s">
        <v>158</v>
      </c>
      <c r="B44" s="1470" t="s">
        <v>2465</v>
      </c>
      <c r="C44" s="1470"/>
      <c r="D44" s="1470"/>
      <c r="E44" s="1470"/>
      <c r="F44" s="1470"/>
      <c r="G44" s="1470"/>
      <c r="H44" s="1471"/>
    </row>
    <row r="45" spans="1:8" ht="17.25" customHeight="1">
      <c r="A45" s="1416"/>
      <c r="B45" s="1470" t="s">
        <v>2464</v>
      </c>
      <c r="C45" s="1470"/>
      <c r="D45" s="1470"/>
      <c r="E45" s="1470"/>
      <c r="F45" s="1470"/>
      <c r="G45" s="1470"/>
      <c r="H45" s="1471"/>
    </row>
    <row r="46" spans="1:8" ht="17.25" customHeight="1">
      <c r="A46" s="1416"/>
      <c r="B46" s="1470" t="s">
        <v>2463</v>
      </c>
      <c r="C46" s="1470"/>
      <c r="D46" s="1470"/>
      <c r="E46" s="1470"/>
      <c r="F46" s="1470"/>
      <c r="G46" s="1470"/>
      <c r="H46" s="1471"/>
    </row>
    <row r="47" spans="1:8" ht="17.25" customHeight="1">
      <c r="A47" s="1416"/>
      <c r="B47" s="1470" t="s">
        <v>2462</v>
      </c>
      <c r="C47" s="1470"/>
      <c r="D47" s="1470"/>
      <c r="E47" s="1470"/>
      <c r="F47" s="1470"/>
      <c r="G47" s="1470"/>
      <c r="H47" s="1471"/>
    </row>
    <row r="48" spans="1:8" ht="17.25" customHeight="1">
      <c r="A48" s="1427"/>
      <c r="B48" s="1620" t="s">
        <v>2461</v>
      </c>
      <c r="C48" s="1620"/>
      <c r="D48" s="1620"/>
      <c r="E48" s="1620"/>
      <c r="F48" s="1620"/>
      <c r="G48" s="1620"/>
      <c r="H48" s="1621"/>
    </row>
    <row r="49" spans="1:8">
      <c r="A49" s="1419" t="s">
        <v>157</v>
      </c>
      <c r="B49" s="1420"/>
      <c r="C49" s="1420"/>
      <c r="D49" s="1420" t="s">
        <v>2460</v>
      </c>
      <c r="E49" s="1420"/>
      <c r="F49" s="1420"/>
      <c r="G49" s="1420"/>
      <c r="H49" s="1478"/>
    </row>
    <row r="50" spans="1:8" ht="34.5" customHeight="1">
      <c r="A50" s="1423" t="s">
        <v>156</v>
      </c>
      <c r="B50" s="1424"/>
      <c r="C50" s="1424"/>
      <c r="D50" s="1424" t="s">
        <v>2459</v>
      </c>
      <c r="E50" s="1424"/>
      <c r="F50" s="1424"/>
      <c r="G50" s="1424"/>
      <c r="H50" s="1428"/>
    </row>
    <row r="51" spans="1:8" ht="10.199999999999999" customHeight="1">
      <c r="A51" s="299"/>
      <c r="B51" s="299"/>
      <c r="C51" s="299"/>
      <c r="D51" s="299"/>
      <c r="E51" s="299"/>
      <c r="F51" s="299"/>
      <c r="G51" s="299"/>
      <c r="H51" s="299"/>
    </row>
    <row r="52" spans="1:8" ht="15" customHeight="1">
      <c r="A52" s="300" t="s">
        <v>155</v>
      </c>
      <c r="B52" s="299"/>
      <c r="C52" s="299"/>
      <c r="D52" s="299"/>
      <c r="E52" s="299"/>
      <c r="F52" s="299"/>
      <c r="G52" s="299"/>
      <c r="H52" s="299"/>
    </row>
    <row r="53" spans="1:8" ht="27" customHeight="1">
      <c r="A53" s="1429" t="s">
        <v>154</v>
      </c>
      <c r="B53" s="1431"/>
      <c r="C53" s="1921" t="s">
        <v>2458</v>
      </c>
      <c r="D53" s="1418"/>
      <c r="E53" s="1418"/>
      <c r="F53" s="1418"/>
      <c r="G53" s="1418"/>
      <c r="H53" s="1418"/>
    </row>
    <row r="54" spans="1:8" ht="36" customHeight="1">
      <c r="A54" s="1429"/>
      <c r="B54" s="1431"/>
      <c r="C54" s="1466" t="s">
        <v>2457</v>
      </c>
      <c r="D54" s="1466"/>
      <c r="E54" s="1466"/>
      <c r="F54" s="1466"/>
      <c r="G54" s="1466"/>
      <c r="H54" s="1417"/>
    </row>
    <row r="55" spans="1:8" ht="34.5" customHeight="1">
      <c r="A55" s="1436" t="s">
        <v>153</v>
      </c>
      <c r="B55" s="1437"/>
      <c r="C55" s="1466" t="s">
        <v>2456</v>
      </c>
      <c r="D55" s="1466"/>
      <c r="E55" s="1466"/>
      <c r="F55" s="1466"/>
      <c r="G55" s="1466"/>
      <c r="H55" s="1417"/>
    </row>
    <row r="56" spans="1:8" ht="27" customHeight="1">
      <c r="A56" s="1438"/>
      <c r="B56" s="1439"/>
      <c r="C56" s="1466" t="s">
        <v>1411</v>
      </c>
      <c r="D56" s="1466"/>
      <c r="E56" s="1466"/>
      <c r="F56" s="1466"/>
      <c r="G56" s="1466"/>
      <c r="H56" s="1417"/>
    </row>
    <row r="57" spans="1:8" ht="10.199999999999999" customHeight="1">
      <c r="A57" s="299"/>
      <c r="B57" s="299"/>
      <c r="C57" s="299"/>
      <c r="D57" s="299"/>
      <c r="E57" s="299"/>
      <c r="F57" s="299"/>
      <c r="G57" s="299"/>
      <c r="H57" s="299"/>
    </row>
    <row r="58" spans="1:8" ht="15" customHeight="1">
      <c r="A58" s="300" t="s">
        <v>152</v>
      </c>
      <c r="B58" s="300"/>
      <c r="C58" s="300"/>
      <c r="D58" s="300"/>
      <c r="E58" s="300"/>
      <c r="F58" s="300"/>
      <c r="G58" s="299"/>
      <c r="H58" s="299"/>
    </row>
    <row r="59" spans="1:8" ht="16.2">
      <c r="A59" s="1429" t="s">
        <v>151</v>
      </c>
      <c r="B59" s="1429"/>
      <c r="C59" s="1429"/>
      <c r="D59" s="1429"/>
      <c r="E59" s="1429"/>
      <c r="F59" s="1429"/>
      <c r="G59" s="297">
        <v>1</v>
      </c>
      <c r="H59" s="291" t="s">
        <v>139</v>
      </c>
    </row>
    <row r="60" spans="1:8" ht="16.2">
      <c r="A60" s="1429" t="s">
        <v>150</v>
      </c>
      <c r="B60" s="1429"/>
      <c r="C60" s="1429"/>
      <c r="D60" s="1429"/>
      <c r="E60" s="1429"/>
      <c r="F60" s="1429"/>
      <c r="G60" s="297">
        <v>1</v>
      </c>
      <c r="H60" s="291" t="s">
        <v>139</v>
      </c>
    </row>
    <row r="61" spans="1:8">
      <c r="A61" s="538"/>
      <c r="B61" s="538"/>
      <c r="C61" s="538"/>
      <c r="D61" s="538"/>
      <c r="E61" s="538"/>
      <c r="F61" s="538"/>
      <c r="G61" s="295"/>
      <c r="H61" s="291"/>
    </row>
    <row r="62" spans="1:8">
      <c r="A62" s="1430" t="s">
        <v>149</v>
      </c>
      <c r="B62" s="1430"/>
      <c r="C62" s="1430"/>
      <c r="D62" s="1430"/>
      <c r="E62" s="1430"/>
      <c r="F62" s="1430"/>
      <c r="G62" s="296"/>
      <c r="H62" s="295"/>
    </row>
    <row r="63" spans="1:8" ht="17.7" customHeight="1">
      <c r="A63" s="1418" t="s">
        <v>148</v>
      </c>
      <c r="B63" s="1418"/>
      <c r="C63" s="1418"/>
      <c r="D63" s="1418"/>
      <c r="E63" s="291">
        <f>SUM(E64:E69)</f>
        <v>22</v>
      </c>
      <c r="F63" s="291" t="s">
        <v>140</v>
      </c>
      <c r="G63" s="292">
        <f>E63/25</f>
        <v>0.88</v>
      </c>
      <c r="H63" s="291" t="s">
        <v>139</v>
      </c>
    </row>
    <row r="64" spans="1:8" ht="17.7" customHeight="1">
      <c r="A64" s="299" t="s">
        <v>12</v>
      </c>
      <c r="B64" s="1429" t="s">
        <v>14</v>
      </c>
      <c r="C64" s="1429"/>
      <c r="D64" s="1429"/>
      <c r="E64" s="291">
        <v>9</v>
      </c>
      <c r="F64" s="291" t="s">
        <v>140</v>
      </c>
      <c r="G64" s="303"/>
      <c r="H64" s="337"/>
    </row>
    <row r="65" spans="1:8" ht="17.7" customHeight="1">
      <c r="A65" s="299"/>
      <c r="B65" s="1429" t="s">
        <v>147</v>
      </c>
      <c r="C65" s="1429"/>
      <c r="D65" s="1429"/>
      <c r="E65" s="291">
        <v>9</v>
      </c>
      <c r="F65" s="291" t="s">
        <v>140</v>
      </c>
      <c r="G65" s="303"/>
      <c r="H65" s="337"/>
    </row>
    <row r="66" spans="1:8" ht="17.7" customHeight="1">
      <c r="A66" s="299"/>
      <c r="B66" s="1429" t="s">
        <v>146</v>
      </c>
      <c r="C66" s="1429"/>
      <c r="D66" s="1429"/>
      <c r="E66" s="291">
        <v>2</v>
      </c>
      <c r="F66" s="291" t="s">
        <v>140</v>
      </c>
      <c r="G66" s="303"/>
      <c r="H66" s="337"/>
    </row>
    <row r="67" spans="1:8" ht="17.7" customHeight="1">
      <c r="A67" s="299"/>
      <c r="B67" s="1429" t="s">
        <v>145</v>
      </c>
      <c r="C67" s="1429"/>
      <c r="D67" s="1429"/>
      <c r="E67" s="291">
        <v>0</v>
      </c>
      <c r="F67" s="291" t="s">
        <v>140</v>
      </c>
      <c r="G67" s="303"/>
      <c r="H67" s="337"/>
    </row>
    <row r="68" spans="1:8" ht="17.7" customHeight="1">
      <c r="A68" s="299"/>
      <c r="B68" s="1429" t="s">
        <v>144</v>
      </c>
      <c r="C68" s="1429"/>
      <c r="D68" s="1429"/>
      <c r="E68" s="291">
        <v>0</v>
      </c>
      <c r="F68" s="291" t="s">
        <v>140</v>
      </c>
      <c r="G68" s="303"/>
      <c r="H68" s="337"/>
    </row>
    <row r="69" spans="1:8" ht="17.7" customHeight="1">
      <c r="A69" s="299"/>
      <c r="B69" s="1429" t="s">
        <v>143</v>
      </c>
      <c r="C69" s="1429"/>
      <c r="D69" s="1429"/>
      <c r="E69" s="291">
        <v>2</v>
      </c>
      <c r="F69" s="291" t="s">
        <v>140</v>
      </c>
      <c r="G69" s="303"/>
      <c r="H69" s="337"/>
    </row>
    <row r="70" spans="1:8" ht="31.2" customHeight="1">
      <c r="A70" s="1418" t="s">
        <v>142</v>
      </c>
      <c r="B70" s="1418"/>
      <c r="C70" s="1418"/>
      <c r="D70" s="1418"/>
      <c r="E70" s="291">
        <v>0</v>
      </c>
      <c r="F70" s="291" t="s">
        <v>140</v>
      </c>
      <c r="G70" s="292">
        <v>0</v>
      </c>
      <c r="H70" s="291" t="s">
        <v>139</v>
      </c>
    </row>
    <row r="71" spans="1:8" ht="17.7" customHeight="1">
      <c r="A71" s="1429" t="s">
        <v>141</v>
      </c>
      <c r="B71" s="1429"/>
      <c r="C71" s="1429"/>
      <c r="D71" s="1429"/>
      <c r="E71" s="291">
        <f>G71*25</f>
        <v>28.000000000000004</v>
      </c>
      <c r="F71" s="291" t="s">
        <v>140</v>
      </c>
      <c r="G71" s="292">
        <f>D6-G70-G63</f>
        <v>1.1200000000000001</v>
      </c>
      <c r="H71" s="291" t="s">
        <v>139</v>
      </c>
    </row>
    <row r="72" spans="1:8" ht="10.199999999999999" customHeight="1"/>
    <row r="73" spans="1:8">
      <c r="A73" s="290" t="s">
        <v>138</v>
      </c>
    </row>
    <row r="74" spans="1:8" ht="16.2">
      <c r="A74" s="1410" t="s">
        <v>137</v>
      </c>
      <c r="B74" s="1410"/>
      <c r="C74" s="1410"/>
      <c r="D74" s="1410"/>
      <c r="E74" s="1410"/>
      <c r="F74" s="1410"/>
      <c r="G74" s="1410"/>
      <c r="H74" s="1410"/>
    </row>
    <row r="75" spans="1:8">
      <c r="A75" s="290" t="s">
        <v>136</v>
      </c>
    </row>
    <row r="76" spans="1:8">
      <c r="A76" s="1411" t="s">
        <v>135</v>
      </c>
      <c r="B76" s="1411"/>
      <c r="C76" s="1411"/>
      <c r="D76" s="1411"/>
      <c r="E76" s="1411"/>
      <c r="F76" s="1411"/>
      <c r="G76" s="1411"/>
      <c r="H76" s="1411"/>
    </row>
    <row r="77" spans="1:8">
      <c r="A77" s="1411"/>
      <c r="B77" s="1411"/>
      <c r="C77" s="1411"/>
      <c r="D77" s="1411"/>
      <c r="E77" s="1411"/>
      <c r="F77" s="1411"/>
      <c r="G77" s="1411"/>
      <c r="H77" s="1411"/>
    </row>
    <row r="78" spans="1:8">
      <c r="A78" s="1411"/>
      <c r="B78" s="1411"/>
      <c r="C78" s="1411"/>
      <c r="D78" s="1411"/>
      <c r="E78" s="1411"/>
      <c r="F78" s="1411"/>
      <c r="G78" s="1411"/>
      <c r="H78" s="1411"/>
    </row>
  </sheetData>
  <mergeCells count="78">
    <mergeCell ref="B44:H44"/>
    <mergeCell ref="B47:H47"/>
    <mergeCell ref="B48:H48"/>
    <mergeCell ref="A71:D71"/>
    <mergeCell ref="A63:D63"/>
    <mergeCell ref="B64:D64"/>
    <mergeCell ref="B65:D65"/>
    <mergeCell ref="B66:D66"/>
    <mergeCell ref="B67:D67"/>
    <mergeCell ref="B68:D68"/>
    <mergeCell ref="C56:H56"/>
    <mergeCell ref="B69:D69"/>
    <mergeCell ref="A70:D70"/>
    <mergeCell ref="A53:B54"/>
    <mergeCell ref="C53:H53"/>
    <mergeCell ref="C54:H54"/>
    <mergeCell ref="A55:B56"/>
    <mergeCell ref="A59:F59"/>
    <mergeCell ref="A60:F60"/>
    <mergeCell ref="A62:F62"/>
    <mergeCell ref="A49:C49"/>
    <mergeCell ref="D49:H49"/>
    <mergeCell ref="A50:C50"/>
    <mergeCell ref="D50:H50"/>
    <mergeCell ref="C55:H55"/>
    <mergeCell ref="A34:A40"/>
    <mergeCell ref="B34:H34"/>
    <mergeCell ref="B39:H39"/>
    <mergeCell ref="B40:H40"/>
    <mergeCell ref="B35:H35"/>
    <mergeCell ref="A76:H78"/>
    <mergeCell ref="A26:H26"/>
    <mergeCell ref="B37:H37"/>
    <mergeCell ref="B38:H38"/>
    <mergeCell ref="B30:F30"/>
    <mergeCell ref="B36:H36"/>
    <mergeCell ref="A41:C41"/>
    <mergeCell ref="D41:H41"/>
    <mergeCell ref="A42:C42"/>
    <mergeCell ref="D42:H42"/>
    <mergeCell ref="A44:A48"/>
    <mergeCell ref="B28:F28"/>
    <mergeCell ref="A43:F43"/>
    <mergeCell ref="B46:H46"/>
    <mergeCell ref="B45:H45"/>
    <mergeCell ref="A33:F33"/>
    <mergeCell ref="A22:A23"/>
    <mergeCell ref="B22:F23"/>
    <mergeCell ref="G22:H22"/>
    <mergeCell ref="A24:H24"/>
    <mergeCell ref="B25:F25"/>
    <mergeCell ref="E15:H15"/>
    <mergeCell ref="A12:H12"/>
    <mergeCell ref="A2:H2"/>
    <mergeCell ref="A5:H5"/>
    <mergeCell ref="A6:C6"/>
    <mergeCell ref="D6:H6"/>
    <mergeCell ref="A7:C7"/>
    <mergeCell ref="D7:H7"/>
    <mergeCell ref="A8:C8"/>
    <mergeCell ref="D8:H8"/>
    <mergeCell ref="A9:C9"/>
    <mergeCell ref="A21:D21"/>
    <mergeCell ref="D9:H9"/>
    <mergeCell ref="A11:H11"/>
    <mergeCell ref="A74:H74"/>
    <mergeCell ref="B27:F27"/>
    <mergeCell ref="A29:H29"/>
    <mergeCell ref="A16:D16"/>
    <mergeCell ref="E16:H16"/>
    <mergeCell ref="A18:H18"/>
    <mergeCell ref="A19:B19"/>
    <mergeCell ref="C19:H19"/>
    <mergeCell ref="A13:D13"/>
    <mergeCell ref="E13:H13"/>
    <mergeCell ref="A14:D14"/>
    <mergeCell ref="E14:H14"/>
    <mergeCell ref="A15:D15"/>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Normal="100" zoomScaleSheetLayoutView="130" workbookViewId="0"/>
  </sheetViews>
  <sheetFormatPr defaultColWidth="8" defaultRowHeight="14.4"/>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9" width="8" style="290"/>
    <col min="10" max="16384" width="8" style="335"/>
  </cols>
  <sheetData>
    <row r="1" spans="1:9" s="478" customFormat="1" ht="13.8">
      <c r="A1" s="423"/>
      <c r="B1" s="423"/>
      <c r="C1" s="423"/>
      <c r="D1" s="423"/>
      <c r="E1" s="423"/>
      <c r="F1" s="423"/>
      <c r="G1" s="423"/>
      <c r="H1" s="423"/>
      <c r="I1" s="423"/>
    </row>
    <row r="2" spans="1:9" s="478" customFormat="1" ht="13.8">
      <c r="A2" s="992" t="s">
        <v>192</v>
      </c>
      <c r="B2" s="992"/>
      <c r="C2" s="992"/>
      <c r="D2" s="992"/>
      <c r="E2" s="992"/>
      <c r="F2" s="992"/>
      <c r="G2" s="992"/>
      <c r="H2" s="992"/>
      <c r="I2" s="430"/>
    </row>
    <row r="3" spans="1:9" s="478" customFormat="1" ht="13.8">
      <c r="A3" s="423"/>
      <c r="B3" s="423"/>
      <c r="C3" s="423"/>
      <c r="D3" s="423"/>
      <c r="E3" s="423"/>
      <c r="F3" s="423"/>
      <c r="G3" s="423"/>
      <c r="H3" s="423"/>
      <c r="I3" s="423"/>
    </row>
    <row r="4" spans="1:9" s="478" customFormat="1" ht="13.8">
      <c r="A4" s="430" t="s">
        <v>191</v>
      </c>
      <c r="B4" s="423"/>
      <c r="C4" s="423"/>
      <c r="D4" s="423"/>
      <c r="E4" s="423"/>
      <c r="F4" s="423"/>
      <c r="G4" s="423"/>
      <c r="H4" s="423"/>
      <c r="I4" s="423"/>
    </row>
    <row r="5" spans="1:9" s="478" customFormat="1" ht="13.8">
      <c r="A5" s="993" t="s">
        <v>133</v>
      </c>
      <c r="B5" s="993"/>
      <c r="C5" s="993"/>
      <c r="D5" s="993"/>
      <c r="E5" s="993"/>
      <c r="F5" s="993"/>
      <c r="G5" s="993"/>
      <c r="H5" s="993"/>
      <c r="I5" s="423"/>
    </row>
    <row r="6" spans="1:9" s="478" customFormat="1" ht="17.399999999999999" customHeight="1">
      <c r="A6" s="890" t="s">
        <v>10</v>
      </c>
      <c r="B6" s="1191"/>
      <c r="C6" s="1191"/>
      <c r="D6" s="1191">
        <v>4</v>
      </c>
      <c r="E6" s="1191"/>
      <c r="F6" s="1191"/>
      <c r="G6" s="1191"/>
      <c r="H6" s="1182"/>
      <c r="I6" s="423"/>
    </row>
    <row r="7" spans="1:9" s="478" customFormat="1" ht="17.399999999999999" customHeight="1">
      <c r="A7" s="890" t="s">
        <v>9</v>
      </c>
      <c r="B7" s="1191"/>
      <c r="C7" s="1191"/>
      <c r="D7" s="1192" t="s">
        <v>1620</v>
      </c>
      <c r="E7" s="1192"/>
      <c r="F7" s="1192"/>
      <c r="G7" s="1192"/>
      <c r="H7" s="1193"/>
      <c r="I7" s="423"/>
    </row>
    <row r="8" spans="1:9" s="478" customFormat="1" ht="17.399999999999999" customHeight="1">
      <c r="A8" s="890" t="s">
        <v>13</v>
      </c>
      <c r="B8" s="1191"/>
      <c r="C8" s="1191"/>
      <c r="D8" s="1195" t="s">
        <v>238</v>
      </c>
      <c r="E8" s="1195"/>
      <c r="F8" s="1195"/>
      <c r="G8" s="1195"/>
      <c r="H8" s="1196"/>
      <c r="I8" s="423"/>
    </row>
    <row r="9" spans="1:9" s="478" customFormat="1" ht="17.399999999999999" customHeight="1">
      <c r="A9" s="890" t="s">
        <v>189</v>
      </c>
      <c r="B9" s="1191"/>
      <c r="C9" s="1191"/>
      <c r="D9" s="1195" t="s">
        <v>2524</v>
      </c>
      <c r="E9" s="1195"/>
      <c r="F9" s="1195"/>
      <c r="G9" s="1195"/>
      <c r="H9" s="1196"/>
      <c r="I9" s="423"/>
    </row>
    <row r="10" spans="1:9" s="478" customFormat="1" ht="13.8">
      <c r="A10" s="422"/>
      <c r="B10" s="422"/>
      <c r="C10" s="422"/>
      <c r="D10" s="422"/>
      <c r="E10" s="422"/>
      <c r="F10" s="422"/>
      <c r="G10" s="422"/>
      <c r="H10" s="422"/>
      <c r="I10" s="423"/>
    </row>
    <row r="11" spans="1:9" s="478" customFormat="1" ht="13.8">
      <c r="A11" s="988" t="s">
        <v>188</v>
      </c>
      <c r="B11" s="988"/>
      <c r="C11" s="988"/>
      <c r="D11" s="988"/>
      <c r="E11" s="988"/>
      <c r="F11" s="988"/>
      <c r="G11" s="988"/>
      <c r="H11" s="988"/>
      <c r="I11" s="423"/>
    </row>
    <row r="12" spans="1:9" s="478" customFormat="1" ht="17.399999999999999" customHeight="1">
      <c r="A12" s="991" t="s">
        <v>1008</v>
      </c>
      <c r="B12" s="991"/>
      <c r="C12" s="991"/>
      <c r="D12" s="991"/>
      <c r="E12" s="991"/>
      <c r="F12" s="991"/>
      <c r="G12" s="991"/>
      <c r="H12" s="991"/>
      <c r="I12" s="423"/>
    </row>
    <row r="13" spans="1:9" s="478" customFormat="1" ht="17.399999999999999" customHeight="1">
      <c r="A13" s="890" t="s">
        <v>186</v>
      </c>
      <c r="B13" s="1191"/>
      <c r="C13" s="1191"/>
      <c r="D13" s="1191"/>
      <c r="E13" s="1191" t="s">
        <v>185</v>
      </c>
      <c r="F13" s="1191"/>
      <c r="G13" s="1191"/>
      <c r="H13" s="1182"/>
      <c r="I13" s="423"/>
    </row>
    <row r="14" spans="1:9" s="478" customFormat="1" ht="17.399999999999999" customHeight="1">
      <c r="A14" s="890" t="s">
        <v>184</v>
      </c>
      <c r="B14" s="1191"/>
      <c r="C14" s="1191"/>
      <c r="D14" s="1191"/>
      <c r="E14" s="1191" t="s">
        <v>183</v>
      </c>
      <c r="F14" s="1191"/>
      <c r="G14" s="1191"/>
      <c r="H14" s="1182"/>
      <c r="I14" s="423"/>
    </row>
    <row r="15" spans="1:9" s="478" customFormat="1" ht="17.399999999999999" customHeight="1">
      <c r="A15" s="890" t="s">
        <v>182</v>
      </c>
      <c r="B15" s="1191"/>
      <c r="C15" s="1191"/>
      <c r="D15" s="1191"/>
      <c r="E15" s="1194" t="s">
        <v>2306</v>
      </c>
      <c r="F15" s="1194"/>
      <c r="G15" s="1194"/>
      <c r="H15" s="1180"/>
      <c r="I15" s="423"/>
    </row>
    <row r="16" spans="1:9" s="478" customFormat="1" ht="17.399999999999999" customHeight="1">
      <c r="A16" s="890" t="s">
        <v>181</v>
      </c>
      <c r="B16" s="1191"/>
      <c r="C16" s="1191"/>
      <c r="D16" s="1191"/>
      <c r="E16" s="1191" t="s">
        <v>180</v>
      </c>
      <c r="F16" s="1191"/>
      <c r="G16" s="1191"/>
      <c r="H16" s="1182"/>
      <c r="I16" s="423"/>
    </row>
    <row r="17" spans="1:9" s="478" customFormat="1" ht="13.8">
      <c r="A17" s="422"/>
      <c r="B17" s="422"/>
      <c r="C17" s="422"/>
      <c r="D17" s="422"/>
      <c r="E17" s="422"/>
      <c r="F17" s="422"/>
      <c r="G17" s="422"/>
      <c r="H17" s="422"/>
      <c r="I17" s="423"/>
    </row>
    <row r="18" spans="1:9" s="478" customFormat="1" ht="13.8">
      <c r="A18" s="988" t="s">
        <v>179</v>
      </c>
      <c r="B18" s="988"/>
      <c r="C18" s="988"/>
      <c r="D18" s="988"/>
      <c r="E18" s="988"/>
      <c r="F18" s="988"/>
      <c r="G18" s="988"/>
      <c r="H18" s="988"/>
      <c r="I18" s="423"/>
    </row>
    <row r="19" spans="1:9" s="478" customFormat="1" ht="39.9" customHeight="1">
      <c r="A19" s="892" t="s">
        <v>178</v>
      </c>
      <c r="B19" s="892"/>
      <c r="C19" s="932" t="s">
        <v>274</v>
      </c>
      <c r="D19" s="932"/>
      <c r="E19" s="932"/>
      <c r="F19" s="932"/>
      <c r="G19" s="932"/>
      <c r="H19" s="928"/>
      <c r="I19" s="423"/>
    </row>
    <row r="20" spans="1:9" s="478" customFormat="1" ht="13.8">
      <c r="A20" s="422"/>
      <c r="B20" s="422"/>
      <c r="C20" s="422"/>
      <c r="D20" s="422"/>
      <c r="E20" s="422"/>
      <c r="F20" s="422"/>
      <c r="G20" s="422"/>
      <c r="H20" s="422"/>
      <c r="I20" s="423"/>
    </row>
    <row r="21" spans="1:9" s="478" customFormat="1" ht="13.8">
      <c r="A21" s="983" t="s">
        <v>176</v>
      </c>
      <c r="B21" s="983"/>
      <c r="C21" s="983"/>
      <c r="D21" s="983"/>
      <c r="E21" s="422"/>
      <c r="F21" s="422"/>
      <c r="G21" s="422"/>
      <c r="H21" s="422"/>
      <c r="I21" s="423"/>
    </row>
    <row r="22" spans="1:9" s="478" customFormat="1" ht="13.8">
      <c r="A22" s="977" t="s">
        <v>175</v>
      </c>
      <c r="B22" s="934" t="s">
        <v>174</v>
      </c>
      <c r="C22" s="934"/>
      <c r="D22" s="934"/>
      <c r="E22" s="934"/>
      <c r="F22" s="934"/>
      <c r="G22" s="934" t="s">
        <v>173</v>
      </c>
      <c r="H22" s="935"/>
      <c r="I22" s="423"/>
    </row>
    <row r="23" spans="1:9" s="478" customFormat="1" ht="27.6">
      <c r="A23" s="977"/>
      <c r="B23" s="934"/>
      <c r="C23" s="934"/>
      <c r="D23" s="934"/>
      <c r="E23" s="934"/>
      <c r="F23" s="934"/>
      <c r="G23" s="501" t="s">
        <v>172</v>
      </c>
      <c r="H23" s="502" t="s">
        <v>171</v>
      </c>
      <c r="I23" s="423"/>
    </row>
    <row r="24" spans="1:9" s="478" customFormat="1" ht="13.8">
      <c r="A24" s="977" t="s">
        <v>170</v>
      </c>
      <c r="B24" s="934"/>
      <c r="C24" s="934"/>
      <c r="D24" s="934"/>
      <c r="E24" s="934"/>
      <c r="F24" s="934"/>
      <c r="G24" s="934"/>
      <c r="H24" s="935"/>
      <c r="I24" s="423"/>
    </row>
    <row r="25" spans="1:9" s="478" customFormat="1" ht="36.9" customHeight="1">
      <c r="A25" s="567" t="s">
        <v>2523</v>
      </c>
      <c r="B25" s="932" t="s">
        <v>2911</v>
      </c>
      <c r="C25" s="932"/>
      <c r="D25" s="932"/>
      <c r="E25" s="932"/>
      <c r="F25" s="932"/>
      <c r="G25" s="431" t="s">
        <v>241</v>
      </c>
      <c r="H25" s="431" t="s">
        <v>164</v>
      </c>
      <c r="I25" s="423"/>
    </row>
    <row r="26" spans="1:9" s="478" customFormat="1" ht="34.5" customHeight="1">
      <c r="A26" s="567" t="s">
        <v>2522</v>
      </c>
      <c r="B26" s="932" t="s">
        <v>2521</v>
      </c>
      <c r="C26" s="932"/>
      <c r="D26" s="932"/>
      <c r="E26" s="932"/>
      <c r="F26" s="932"/>
      <c r="G26" s="431" t="s">
        <v>794</v>
      </c>
      <c r="H26" s="431" t="s">
        <v>164</v>
      </c>
      <c r="I26" s="423"/>
    </row>
    <row r="27" spans="1:9" s="478" customFormat="1" ht="21.6" customHeight="1">
      <c r="A27" s="977" t="s">
        <v>167</v>
      </c>
      <c r="B27" s="934"/>
      <c r="C27" s="934"/>
      <c r="D27" s="934"/>
      <c r="E27" s="934"/>
      <c r="F27" s="934"/>
      <c r="G27" s="934"/>
      <c r="H27" s="935"/>
      <c r="I27" s="423"/>
    </row>
    <row r="28" spans="1:9" s="478" customFormat="1" ht="33.6" customHeight="1">
      <c r="A28" s="567" t="s">
        <v>2520</v>
      </c>
      <c r="B28" s="932" t="s">
        <v>2519</v>
      </c>
      <c r="C28" s="932"/>
      <c r="D28" s="932"/>
      <c r="E28" s="932"/>
      <c r="F28" s="932"/>
      <c r="G28" s="567" t="s">
        <v>475</v>
      </c>
      <c r="H28" s="431" t="s">
        <v>162</v>
      </c>
      <c r="I28" s="423"/>
    </row>
    <row r="29" spans="1:9" s="478" customFormat="1" ht="39.75" customHeight="1">
      <c r="A29" s="567" t="s">
        <v>2518</v>
      </c>
      <c r="B29" s="932" t="s">
        <v>2517</v>
      </c>
      <c r="C29" s="932"/>
      <c r="D29" s="932"/>
      <c r="E29" s="932"/>
      <c r="F29" s="932"/>
      <c r="G29" s="567" t="s">
        <v>793</v>
      </c>
      <c r="H29" s="431" t="s">
        <v>164</v>
      </c>
      <c r="I29" s="423"/>
    </row>
    <row r="30" spans="1:9" s="478" customFormat="1" ht="39" customHeight="1">
      <c r="A30" s="567" t="s">
        <v>2516</v>
      </c>
      <c r="B30" s="928" t="s">
        <v>2515</v>
      </c>
      <c r="C30" s="892"/>
      <c r="D30" s="892"/>
      <c r="E30" s="892"/>
      <c r="F30" s="1108"/>
      <c r="G30" s="567" t="s">
        <v>275</v>
      </c>
      <c r="H30" s="431" t="s">
        <v>164</v>
      </c>
      <c r="I30" s="423"/>
    </row>
    <row r="31" spans="1:9" s="478" customFormat="1" ht="19.5" customHeight="1">
      <c r="A31" s="977" t="s">
        <v>163</v>
      </c>
      <c r="B31" s="934"/>
      <c r="C31" s="934"/>
      <c r="D31" s="934"/>
      <c r="E31" s="934"/>
      <c r="F31" s="934"/>
      <c r="G31" s="934"/>
      <c r="H31" s="935"/>
      <c r="I31" s="423"/>
    </row>
    <row r="32" spans="1:9" s="478" customFormat="1" ht="29.4" customHeight="1">
      <c r="A32" s="567" t="s">
        <v>2514</v>
      </c>
      <c r="B32" s="932" t="s">
        <v>2513</v>
      </c>
      <c r="C32" s="932"/>
      <c r="D32" s="932"/>
      <c r="E32" s="932"/>
      <c r="F32" s="932"/>
      <c r="G32" s="431" t="s">
        <v>223</v>
      </c>
      <c r="H32" s="431" t="s">
        <v>164</v>
      </c>
      <c r="I32" s="423"/>
    </row>
    <row r="33" spans="1:9" s="478" customFormat="1" ht="33.6" customHeight="1">
      <c r="A33" s="567" t="s">
        <v>2512</v>
      </c>
      <c r="B33" s="932" t="s">
        <v>2511</v>
      </c>
      <c r="C33" s="932"/>
      <c r="D33" s="932"/>
      <c r="E33" s="932"/>
      <c r="F33" s="932"/>
      <c r="G33" s="431" t="s">
        <v>661</v>
      </c>
      <c r="H33" s="431" t="s">
        <v>164</v>
      </c>
      <c r="I33" s="423"/>
    </row>
    <row r="34" spans="1:9">
      <c r="A34" s="299"/>
      <c r="B34" s="299"/>
      <c r="C34" s="299"/>
      <c r="D34" s="299"/>
      <c r="E34" s="299"/>
      <c r="F34" s="299"/>
      <c r="G34" s="299"/>
      <c r="H34" s="299"/>
    </row>
    <row r="35" spans="1:9">
      <c r="A35" s="300" t="s">
        <v>161</v>
      </c>
      <c r="B35" s="299"/>
      <c r="C35" s="299"/>
      <c r="D35" s="299"/>
      <c r="E35" s="299"/>
      <c r="F35" s="299"/>
      <c r="G35" s="299"/>
      <c r="H35" s="299"/>
    </row>
    <row r="36" spans="1:9">
      <c r="A36" s="1414" t="s">
        <v>160</v>
      </c>
      <c r="B36" s="1414"/>
      <c r="C36" s="1414"/>
      <c r="D36" s="1414"/>
      <c r="E36" s="1414"/>
      <c r="F36" s="1414"/>
      <c r="G36" s="632">
        <v>12</v>
      </c>
      <c r="H36" s="539" t="s">
        <v>140</v>
      </c>
      <c r="I36" s="298"/>
    </row>
    <row r="37" spans="1:9" ht="30" customHeight="1">
      <c r="A37" s="1415" t="s">
        <v>158</v>
      </c>
      <c r="B37" s="1466" t="s">
        <v>2510</v>
      </c>
      <c r="C37" s="1466"/>
      <c r="D37" s="1466"/>
      <c r="E37" s="1466"/>
      <c r="F37" s="1466"/>
      <c r="G37" s="1466"/>
      <c r="H37" s="1417"/>
    </row>
    <row r="38" spans="1:9" ht="20.100000000000001" customHeight="1">
      <c r="A38" s="1416"/>
      <c r="B38" s="1466" t="s">
        <v>2509</v>
      </c>
      <c r="C38" s="1466"/>
      <c r="D38" s="1466"/>
      <c r="E38" s="1466"/>
      <c r="F38" s="1466"/>
      <c r="G38" s="1466"/>
      <c r="H38" s="1417"/>
    </row>
    <row r="39" spans="1:9" ht="30" customHeight="1">
      <c r="A39" s="1416"/>
      <c r="B39" s="1466" t="s">
        <v>2508</v>
      </c>
      <c r="C39" s="1466"/>
      <c r="D39" s="1466"/>
      <c r="E39" s="1466"/>
      <c r="F39" s="1466"/>
      <c r="G39" s="1466"/>
      <c r="H39" s="1417"/>
    </row>
    <row r="40" spans="1:9" ht="20.100000000000001" customHeight="1">
      <c r="A40" s="1416"/>
      <c r="B40" s="1466" t="s">
        <v>2507</v>
      </c>
      <c r="C40" s="1466"/>
      <c r="D40" s="1466"/>
      <c r="E40" s="1466"/>
      <c r="F40" s="1466"/>
      <c r="G40" s="1466"/>
      <c r="H40" s="1417"/>
    </row>
    <row r="41" spans="1:9" ht="30" customHeight="1">
      <c r="A41" s="1416"/>
      <c r="B41" s="1417" t="s">
        <v>2506</v>
      </c>
      <c r="C41" s="1418"/>
      <c r="D41" s="1418"/>
      <c r="E41" s="1418"/>
      <c r="F41" s="1418"/>
      <c r="G41" s="1418"/>
      <c r="H41" s="1418"/>
    </row>
    <row r="42" spans="1:9" ht="30" customHeight="1">
      <c r="A42" s="1416"/>
      <c r="B42" s="1417" t="s">
        <v>2505</v>
      </c>
      <c r="C42" s="1418"/>
      <c r="D42" s="1418"/>
      <c r="E42" s="1418"/>
      <c r="F42" s="1418"/>
      <c r="G42" s="1418"/>
      <c r="H42" s="1418"/>
    </row>
    <row r="43" spans="1:9" ht="20.100000000000001" customHeight="1">
      <c r="A43" s="1427"/>
      <c r="B43" s="1466" t="s">
        <v>2504</v>
      </c>
      <c r="C43" s="1466"/>
      <c r="D43" s="1466"/>
      <c r="E43" s="1466"/>
      <c r="F43" s="1466"/>
      <c r="G43" s="1466"/>
      <c r="H43" s="1417"/>
    </row>
    <row r="44" spans="1:9">
      <c r="A44" s="1419" t="s">
        <v>157</v>
      </c>
      <c r="B44" s="1420"/>
      <c r="C44" s="1420"/>
      <c r="D44" s="1420" t="s">
        <v>2503</v>
      </c>
      <c r="E44" s="1420"/>
      <c r="F44" s="1420"/>
      <c r="G44" s="1420"/>
      <c r="H44" s="1478"/>
    </row>
    <row r="45" spans="1:9" ht="36" customHeight="1">
      <c r="A45" s="1423" t="s">
        <v>156</v>
      </c>
      <c r="B45" s="1424"/>
      <c r="C45" s="1424"/>
      <c r="D45" s="1424" t="s">
        <v>2502</v>
      </c>
      <c r="E45" s="1424"/>
      <c r="F45" s="1424"/>
      <c r="G45" s="1424"/>
      <c r="H45" s="1428"/>
    </row>
    <row r="46" spans="1:9">
      <c r="A46" s="1414" t="s">
        <v>2501</v>
      </c>
      <c r="B46" s="1414"/>
      <c r="C46" s="1414"/>
      <c r="D46" s="1414"/>
      <c r="E46" s="1414"/>
      <c r="F46" s="1414"/>
      <c r="G46" s="632">
        <v>18</v>
      </c>
      <c r="H46" s="539" t="s">
        <v>140</v>
      </c>
      <c r="I46" s="298"/>
    </row>
    <row r="47" spans="1:9" ht="20.100000000000001" customHeight="1">
      <c r="A47" s="1415" t="s">
        <v>158</v>
      </c>
      <c r="B47" s="1417" t="s">
        <v>2500</v>
      </c>
      <c r="C47" s="1418"/>
      <c r="D47" s="1418"/>
      <c r="E47" s="1418"/>
      <c r="F47" s="1418"/>
      <c r="G47" s="1418"/>
      <c r="H47" s="1418"/>
    </row>
    <row r="48" spans="1:9" ht="20.100000000000001" customHeight="1">
      <c r="A48" s="1416"/>
      <c r="B48" s="1417" t="s">
        <v>2499</v>
      </c>
      <c r="C48" s="1418"/>
      <c r="D48" s="1418"/>
      <c r="E48" s="1418"/>
      <c r="F48" s="1418"/>
      <c r="G48" s="1418"/>
      <c r="H48" s="1418"/>
    </row>
    <row r="49" spans="1:8" ht="20.100000000000001" customHeight="1">
      <c r="A49" s="1416"/>
      <c r="B49" s="1417" t="s">
        <v>2498</v>
      </c>
      <c r="C49" s="1418"/>
      <c r="D49" s="1418"/>
      <c r="E49" s="1418"/>
      <c r="F49" s="1418"/>
      <c r="G49" s="1418"/>
      <c r="H49" s="1418"/>
    </row>
    <row r="50" spans="1:8" ht="20.100000000000001" customHeight="1">
      <c r="A50" s="1416"/>
      <c r="B50" s="1417" t="s">
        <v>2497</v>
      </c>
      <c r="C50" s="1418"/>
      <c r="D50" s="1418"/>
      <c r="E50" s="1418"/>
      <c r="F50" s="1418"/>
      <c r="G50" s="1418"/>
      <c r="H50" s="1418"/>
    </row>
    <row r="51" spans="1:8" ht="20.100000000000001" customHeight="1">
      <c r="A51" s="1416"/>
      <c r="B51" s="1417" t="s">
        <v>2496</v>
      </c>
      <c r="C51" s="1418"/>
      <c r="D51" s="1418"/>
      <c r="E51" s="1418"/>
      <c r="F51" s="1418"/>
      <c r="G51" s="1418"/>
      <c r="H51" s="1418"/>
    </row>
    <row r="52" spans="1:8" ht="30" customHeight="1">
      <c r="A52" s="1416"/>
      <c r="B52" s="1417" t="s">
        <v>2495</v>
      </c>
      <c r="C52" s="1418"/>
      <c r="D52" s="1418"/>
      <c r="E52" s="1418"/>
      <c r="F52" s="1418"/>
      <c r="G52" s="1418"/>
      <c r="H52" s="1418"/>
    </row>
    <row r="53" spans="1:8" ht="20.100000000000001" customHeight="1">
      <c r="A53" s="1416"/>
      <c r="B53" s="1417" t="s">
        <v>2494</v>
      </c>
      <c r="C53" s="1418"/>
      <c r="D53" s="1418"/>
      <c r="E53" s="1418"/>
      <c r="F53" s="1418"/>
      <c r="G53" s="1418"/>
      <c r="H53" s="1418"/>
    </row>
    <row r="54" spans="1:8" ht="20.100000000000001" customHeight="1">
      <c r="A54" s="1416"/>
      <c r="B54" s="1417" t="s">
        <v>2493</v>
      </c>
      <c r="C54" s="1418"/>
      <c r="D54" s="1418"/>
      <c r="E54" s="1418"/>
      <c r="F54" s="1418"/>
      <c r="G54" s="1418"/>
      <c r="H54" s="1418"/>
    </row>
    <row r="55" spans="1:8" ht="31.95" customHeight="1">
      <c r="A55" s="1416"/>
      <c r="B55" s="1417" t="s">
        <v>2492</v>
      </c>
      <c r="C55" s="1418"/>
      <c r="D55" s="1418"/>
      <c r="E55" s="1418"/>
      <c r="F55" s="1418"/>
      <c r="G55" s="1418"/>
      <c r="H55" s="1418"/>
    </row>
    <row r="56" spans="1:8" ht="19.5" customHeight="1">
      <c r="A56" s="1419" t="s">
        <v>157</v>
      </c>
      <c r="B56" s="1420"/>
      <c r="C56" s="1420"/>
      <c r="D56" s="1420" t="s">
        <v>2491</v>
      </c>
      <c r="E56" s="1420"/>
      <c r="F56" s="1420"/>
      <c r="G56" s="1420"/>
      <c r="H56" s="1478"/>
    </row>
    <row r="57" spans="1:8" ht="35.25" customHeight="1">
      <c r="A57" s="1423" t="s">
        <v>156</v>
      </c>
      <c r="B57" s="1424"/>
      <c r="C57" s="1424"/>
      <c r="D57" s="1424" t="s">
        <v>2490</v>
      </c>
      <c r="E57" s="1424"/>
      <c r="F57" s="1424"/>
      <c r="G57" s="1424"/>
      <c r="H57" s="1428"/>
    </row>
    <row r="58" spans="1:8">
      <c r="A58" s="299"/>
      <c r="B58" s="299"/>
      <c r="C58" s="299"/>
      <c r="D58" s="299"/>
      <c r="E58" s="299"/>
      <c r="F58" s="299"/>
      <c r="G58" s="299"/>
      <c r="H58" s="299"/>
    </row>
    <row r="59" spans="1:8">
      <c r="A59" s="300" t="s">
        <v>155</v>
      </c>
      <c r="B59" s="299"/>
      <c r="C59" s="299"/>
      <c r="D59" s="299"/>
      <c r="E59" s="299"/>
      <c r="F59" s="299"/>
      <c r="G59" s="299"/>
      <c r="H59" s="299"/>
    </row>
    <row r="60" spans="1:8" ht="39.9" customHeight="1">
      <c r="A60" s="1429" t="s">
        <v>154</v>
      </c>
      <c r="B60" s="1431"/>
      <c r="C60" s="1417" t="s">
        <v>2489</v>
      </c>
      <c r="D60" s="1418"/>
      <c r="E60" s="1418"/>
      <c r="F60" s="1418"/>
      <c r="G60" s="1418"/>
      <c r="H60" s="1418"/>
    </row>
    <row r="61" spans="1:8" ht="39.9" customHeight="1">
      <c r="A61" s="1429"/>
      <c r="B61" s="1431"/>
      <c r="C61" s="1466" t="s">
        <v>2488</v>
      </c>
      <c r="D61" s="1466"/>
      <c r="E61" s="1466"/>
      <c r="F61" s="1466"/>
      <c r="G61" s="1466"/>
      <c r="H61" s="1417"/>
    </row>
    <row r="62" spans="1:8" ht="39.9" customHeight="1">
      <c r="A62" s="1429"/>
      <c r="B62" s="1431"/>
      <c r="C62" s="1466" t="s">
        <v>2487</v>
      </c>
      <c r="D62" s="1466"/>
      <c r="E62" s="1466"/>
      <c r="F62" s="1466"/>
      <c r="G62" s="1466"/>
      <c r="H62" s="1417"/>
    </row>
    <row r="63" spans="1:8" ht="39.9" customHeight="1">
      <c r="A63" s="1436" t="s">
        <v>153</v>
      </c>
      <c r="B63" s="1437"/>
      <c r="C63" s="1466" t="s">
        <v>2486</v>
      </c>
      <c r="D63" s="1466"/>
      <c r="E63" s="1466"/>
      <c r="F63" s="1466"/>
      <c r="G63" s="1466"/>
      <c r="H63" s="1417"/>
    </row>
    <row r="64" spans="1:8" ht="39.9" customHeight="1">
      <c r="A64" s="1472"/>
      <c r="B64" s="1582"/>
      <c r="C64" s="1417" t="s">
        <v>2485</v>
      </c>
      <c r="D64" s="1418"/>
      <c r="E64" s="1418"/>
      <c r="F64" s="1418"/>
      <c r="G64" s="1418"/>
      <c r="H64" s="1418"/>
    </row>
    <row r="65" spans="1:8" ht="45.9" customHeight="1">
      <c r="A65" s="1438"/>
      <c r="B65" s="1439"/>
      <c r="C65" s="1466" t="s">
        <v>2484</v>
      </c>
      <c r="D65" s="1466"/>
      <c r="E65" s="1466"/>
      <c r="F65" s="1466"/>
      <c r="G65" s="1466"/>
      <c r="H65" s="1417"/>
    </row>
    <row r="66" spans="1:8">
      <c r="A66" s="299"/>
      <c r="B66" s="299"/>
      <c r="C66" s="299"/>
      <c r="D66" s="299"/>
      <c r="E66" s="299"/>
      <c r="F66" s="299"/>
      <c r="G66" s="299"/>
      <c r="H66" s="299"/>
    </row>
    <row r="67" spans="1:8">
      <c r="A67" s="300" t="s">
        <v>152</v>
      </c>
      <c r="B67" s="300"/>
      <c r="C67" s="300"/>
      <c r="D67" s="300"/>
      <c r="E67" s="300"/>
      <c r="F67" s="300"/>
      <c r="G67" s="299"/>
      <c r="H67" s="299"/>
    </row>
    <row r="68" spans="1:8" ht="16.2">
      <c r="A68" s="1429" t="s">
        <v>151</v>
      </c>
      <c r="B68" s="1429"/>
      <c r="C68" s="1429"/>
      <c r="D68" s="1429"/>
      <c r="E68" s="1429"/>
      <c r="F68" s="1429"/>
      <c r="G68" s="297">
        <v>3</v>
      </c>
      <c r="H68" s="291" t="s">
        <v>139</v>
      </c>
    </row>
    <row r="69" spans="1:8" ht="16.2">
      <c r="A69" s="1429" t="s">
        <v>150</v>
      </c>
      <c r="B69" s="1429"/>
      <c r="C69" s="1429"/>
      <c r="D69" s="1429"/>
      <c r="E69" s="1429"/>
      <c r="F69" s="1429"/>
      <c r="G69" s="297">
        <v>1</v>
      </c>
      <c r="H69" s="291" t="s">
        <v>139</v>
      </c>
    </row>
    <row r="70" spans="1:8">
      <c r="A70" s="538"/>
      <c r="B70" s="538"/>
      <c r="C70" s="538"/>
      <c r="D70" s="538"/>
      <c r="E70" s="538"/>
      <c r="F70" s="538"/>
      <c r="G70" s="295"/>
      <c r="H70" s="291"/>
    </row>
    <row r="71" spans="1:8">
      <c r="A71" s="1430" t="s">
        <v>149</v>
      </c>
      <c r="B71" s="1430"/>
      <c r="C71" s="1430"/>
      <c r="D71" s="1430"/>
      <c r="E71" s="1430"/>
      <c r="F71" s="1430"/>
      <c r="G71" s="296"/>
      <c r="H71" s="295"/>
    </row>
    <row r="72" spans="1:8" ht="16.2">
      <c r="A72" s="1418" t="s">
        <v>148</v>
      </c>
      <c r="B72" s="1418"/>
      <c r="C72" s="1418"/>
      <c r="D72" s="1418"/>
      <c r="E72" s="291">
        <f>SUM(E73:E78)</f>
        <v>36</v>
      </c>
      <c r="F72" s="291" t="s">
        <v>140</v>
      </c>
      <c r="G72" s="292">
        <f>E72/25</f>
        <v>1.44</v>
      </c>
      <c r="H72" s="291" t="s">
        <v>139</v>
      </c>
    </row>
    <row r="73" spans="1:8">
      <c r="A73" s="299" t="s">
        <v>12</v>
      </c>
      <c r="B73" s="1429" t="s">
        <v>14</v>
      </c>
      <c r="C73" s="1429"/>
      <c r="D73" s="1429"/>
      <c r="E73" s="291">
        <v>12</v>
      </c>
      <c r="F73" s="291" t="s">
        <v>140</v>
      </c>
      <c r="G73" s="303"/>
      <c r="H73" s="337"/>
    </row>
    <row r="74" spans="1:8">
      <c r="A74" s="299"/>
      <c r="B74" s="1429" t="s">
        <v>147</v>
      </c>
      <c r="C74" s="1429"/>
      <c r="D74" s="1429"/>
      <c r="E74" s="291">
        <v>18</v>
      </c>
      <c r="F74" s="291" t="s">
        <v>140</v>
      </c>
      <c r="G74" s="303"/>
      <c r="H74" s="337"/>
    </row>
    <row r="75" spans="1:8">
      <c r="A75" s="299"/>
      <c r="B75" s="1429" t="s">
        <v>146</v>
      </c>
      <c r="C75" s="1429"/>
      <c r="D75" s="1429"/>
      <c r="E75" s="291">
        <v>3</v>
      </c>
      <c r="F75" s="291" t="s">
        <v>140</v>
      </c>
      <c r="G75" s="303"/>
      <c r="H75" s="337"/>
    </row>
    <row r="76" spans="1:8">
      <c r="A76" s="299"/>
      <c r="B76" s="1429" t="s">
        <v>145</v>
      </c>
      <c r="C76" s="1429"/>
      <c r="D76" s="1429"/>
      <c r="E76" s="291">
        <v>0</v>
      </c>
      <c r="F76" s="291" t="s">
        <v>140</v>
      </c>
      <c r="G76" s="303"/>
      <c r="H76" s="337"/>
    </row>
    <row r="77" spans="1:8">
      <c r="A77" s="299"/>
      <c r="B77" s="1429" t="s">
        <v>144</v>
      </c>
      <c r="C77" s="1429"/>
      <c r="D77" s="1429"/>
      <c r="E77" s="291">
        <v>0</v>
      </c>
      <c r="F77" s="291" t="s">
        <v>140</v>
      </c>
      <c r="G77" s="303"/>
      <c r="H77" s="337"/>
    </row>
    <row r="78" spans="1:8">
      <c r="A78" s="299"/>
      <c r="B78" s="1429" t="s">
        <v>143</v>
      </c>
      <c r="C78" s="1429"/>
      <c r="D78" s="1429"/>
      <c r="E78" s="291">
        <v>3</v>
      </c>
      <c r="F78" s="291" t="s">
        <v>140</v>
      </c>
      <c r="G78" s="303"/>
      <c r="H78" s="337"/>
    </row>
    <row r="79" spans="1:8" ht="28.5" customHeight="1">
      <c r="A79" s="1418" t="s">
        <v>142</v>
      </c>
      <c r="B79" s="1418"/>
      <c r="C79" s="1418"/>
      <c r="D79" s="1418"/>
      <c r="E79" s="291">
        <v>0</v>
      </c>
      <c r="F79" s="291" t="s">
        <v>140</v>
      </c>
      <c r="G79" s="292">
        <v>0</v>
      </c>
      <c r="H79" s="291" t="s">
        <v>139</v>
      </c>
    </row>
    <row r="80" spans="1:8" ht="16.2">
      <c r="A80" s="1429" t="s">
        <v>141</v>
      </c>
      <c r="B80" s="1429"/>
      <c r="C80" s="1429"/>
      <c r="D80" s="1429"/>
      <c r="E80" s="291">
        <f>G80*25</f>
        <v>64</v>
      </c>
      <c r="F80" s="291" t="s">
        <v>140</v>
      </c>
      <c r="G80" s="292">
        <f>D6-G79-G72</f>
        <v>2.56</v>
      </c>
      <c r="H80" s="291" t="s">
        <v>139</v>
      </c>
    </row>
    <row r="84" spans="1:8">
      <c r="A84" s="290" t="s">
        <v>138</v>
      </c>
    </row>
    <row r="85" spans="1:8" ht="16.2">
      <c r="A85" s="1410" t="s">
        <v>137</v>
      </c>
      <c r="B85" s="1410"/>
      <c r="C85" s="1410"/>
      <c r="D85" s="1410"/>
      <c r="E85" s="1410"/>
      <c r="F85" s="1410"/>
      <c r="G85" s="1410"/>
      <c r="H85" s="1410"/>
    </row>
    <row r="86" spans="1:8">
      <c r="A86" s="290" t="s">
        <v>136</v>
      </c>
    </row>
    <row r="88" spans="1:8">
      <c r="A88" s="1411" t="s">
        <v>135</v>
      </c>
      <c r="B88" s="1411"/>
      <c r="C88" s="1411"/>
      <c r="D88" s="1411"/>
      <c r="E88" s="1411"/>
      <c r="F88" s="1411"/>
      <c r="G88" s="1411"/>
      <c r="H88" s="1411"/>
    </row>
    <row r="89" spans="1:8">
      <c r="A89" s="1411"/>
      <c r="B89" s="1411"/>
      <c r="C89" s="1411"/>
      <c r="D89" s="1411"/>
      <c r="E89" s="1411"/>
      <c r="F89" s="1411"/>
      <c r="G89" s="1411"/>
      <c r="H89" s="1411"/>
    </row>
    <row r="90" spans="1:8">
      <c r="A90" s="1411"/>
      <c r="B90" s="1411"/>
      <c r="C90" s="1411"/>
      <c r="D90" s="1411"/>
      <c r="E90" s="1411"/>
      <c r="F90" s="1411"/>
      <c r="G90" s="1411"/>
      <c r="H90" s="1411"/>
    </row>
  </sheetData>
  <mergeCells count="87">
    <mergeCell ref="A85:H85"/>
    <mergeCell ref="A88:H90"/>
    <mergeCell ref="B77:D77"/>
    <mergeCell ref="A69:F69"/>
    <mergeCell ref="A71:F71"/>
    <mergeCell ref="B78:D78"/>
    <mergeCell ref="A79:D79"/>
    <mergeCell ref="A80:D80"/>
    <mergeCell ref="A72:D72"/>
    <mergeCell ref="B73:D73"/>
    <mergeCell ref="B74:D74"/>
    <mergeCell ref="B75:D75"/>
    <mergeCell ref="B76:D76"/>
    <mergeCell ref="C64:H64"/>
    <mergeCell ref="A63:B65"/>
    <mergeCell ref="C63:H63"/>
    <mergeCell ref="C65:H65"/>
    <mergeCell ref="A68:F68"/>
    <mergeCell ref="A60:B62"/>
    <mergeCell ref="C60:H60"/>
    <mergeCell ref="C61:H61"/>
    <mergeCell ref="C62:H62"/>
    <mergeCell ref="A56:C56"/>
    <mergeCell ref="D56:H56"/>
    <mergeCell ref="A57:C57"/>
    <mergeCell ref="D57:H57"/>
    <mergeCell ref="A47:A55"/>
    <mergeCell ref="B47:H47"/>
    <mergeCell ref="B50:H50"/>
    <mergeCell ref="B54:H54"/>
    <mergeCell ref="B52:H52"/>
    <mergeCell ref="B48:H48"/>
    <mergeCell ref="B53:H53"/>
    <mergeCell ref="B55:H55"/>
    <mergeCell ref="B51:H51"/>
    <mergeCell ref="B49:H49"/>
    <mergeCell ref="B32:F32"/>
    <mergeCell ref="B33:F33"/>
    <mergeCell ref="A36:F36"/>
    <mergeCell ref="A37:A43"/>
    <mergeCell ref="B43:H43"/>
    <mergeCell ref="B37:H37"/>
    <mergeCell ref="B38:H38"/>
    <mergeCell ref="B39:H39"/>
    <mergeCell ref="B40:H40"/>
    <mergeCell ref="A46:F46"/>
    <mergeCell ref="B30:F30"/>
    <mergeCell ref="A21:D21"/>
    <mergeCell ref="A22:A23"/>
    <mergeCell ref="B22:F23"/>
    <mergeCell ref="A24:H24"/>
    <mergeCell ref="B25:F25"/>
    <mergeCell ref="B26:F26"/>
    <mergeCell ref="A27:H27"/>
    <mergeCell ref="B41:H41"/>
    <mergeCell ref="B42:H42"/>
    <mergeCell ref="A44:C44"/>
    <mergeCell ref="D44:H44"/>
    <mergeCell ref="A45:C45"/>
    <mergeCell ref="D45:H45"/>
    <mergeCell ref="A31:H31"/>
    <mergeCell ref="B28:F28"/>
    <mergeCell ref="B29:F29"/>
    <mergeCell ref="A13:D13"/>
    <mergeCell ref="E13:H13"/>
    <mergeCell ref="A14:D14"/>
    <mergeCell ref="E14:H14"/>
    <mergeCell ref="A15:D15"/>
    <mergeCell ref="E15:H15"/>
    <mergeCell ref="A16:D16"/>
    <mergeCell ref="G22:H22"/>
    <mergeCell ref="E16:H16"/>
    <mergeCell ref="A18:H18"/>
    <mergeCell ref="A19:B19"/>
    <mergeCell ref="C19:H19"/>
    <mergeCell ref="A2:H2"/>
    <mergeCell ref="A5:H5"/>
    <mergeCell ref="A6:C6"/>
    <mergeCell ref="D6:H6"/>
    <mergeCell ref="A7:C7"/>
    <mergeCell ref="D7:H7"/>
    <mergeCell ref="A12:H12"/>
    <mergeCell ref="A8:C8"/>
    <mergeCell ref="D8:H8"/>
    <mergeCell ref="A9:C9"/>
    <mergeCell ref="D9:H9"/>
    <mergeCell ref="A11:H11"/>
  </mergeCell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90" zoomScaleNormal="90" zoomScaleSheetLayoutView="130"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112</v>
      </c>
      <c r="B5" s="993"/>
      <c r="C5" s="993"/>
      <c r="D5" s="993"/>
      <c r="E5" s="993"/>
      <c r="F5" s="993"/>
      <c r="G5" s="993"/>
      <c r="H5" s="993"/>
    </row>
    <row r="6" spans="1:8" s="423" customFormat="1" ht="17.850000000000001" customHeight="1">
      <c r="A6" s="890" t="s">
        <v>10</v>
      </c>
      <c r="B6" s="1191"/>
      <c r="C6" s="1191"/>
      <c r="D6" s="1191">
        <v>4</v>
      </c>
      <c r="E6" s="1191"/>
      <c r="F6" s="1191"/>
      <c r="G6" s="1191"/>
      <c r="H6" s="1182"/>
    </row>
    <row r="7" spans="1:8" s="423" customFormat="1" ht="17.850000000000001" customHeight="1">
      <c r="A7" s="890" t="s">
        <v>9</v>
      </c>
      <c r="B7" s="1191"/>
      <c r="C7" s="1191"/>
      <c r="D7" s="1192" t="s">
        <v>1620</v>
      </c>
      <c r="E7" s="1192"/>
      <c r="F7" s="1192"/>
      <c r="G7" s="1192"/>
      <c r="H7" s="1193"/>
    </row>
    <row r="8" spans="1:8" s="423" customFormat="1" ht="17.850000000000001" customHeight="1">
      <c r="A8" s="890" t="s">
        <v>13</v>
      </c>
      <c r="B8" s="1191"/>
      <c r="C8" s="1191"/>
      <c r="D8" s="1195" t="s">
        <v>190</v>
      </c>
      <c r="E8" s="1195"/>
      <c r="F8" s="1195"/>
      <c r="G8" s="1195"/>
      <c r="H8" s="1196"/>
    </row>
    <row r="9" spans="1:8" s="423" customFormat="1" ht="17.850000000000001" customHeight="1">
      <c r="A9" s="890" t="s">
        <v>189</v>
      </c>
      <c r="B9" s="1191"/>
      <c r="C9" s="1191"/>
      <c r="D9" s="1195" t="s">
        <v>2546</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2306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9.75" customHeight="1">
      <c r="A19" s="892" t="s">
        <v>178</v>
      </c>
      <c r="B19" s="892"/>
      <c r="C19" s="932" t="s">
        <v>242</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4.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29.25" customHeight="1">
      <c r="A25" s="567" t="s">
        <v>2912</v>
      </c>
      <c r="B25" s="932" t="s">
        <v>2913</v>
      </c>
      <c r="C25" s="932"/>
      <c r="D25" s="932"/>
      <c r="E25" s="932"/>
      <c r="F25" s="932"/>
      <c r="G25" s="501" t="s">
        <v>169</v>
      </c>
      <c r="H25" s="431" t="s">
        <v>164</v>
      </c>
    </row>
    <row r="26" spans="1:8" s="423" customFormat="1" ht="36" customHeight="1">
      <c r="A26" s="567" t="s">
        <v>2914</v>
      </c>
      <c r="B26" s="928" t="s">
        <v>2915</v>
      </c>
      <c r="C26" s="892"/>
      <c r="D26" s="892"/>
      <c r="E26" s="892"/>
      <c r="F26" s="1108"/>
      <c r="G26" s="501" t="s">
        <v>508</v>
      </c>
      <c r="H26" s="431" t="s">
        <v>164</v>
      </c>
    </row>
    <row r="27" spans="1:8" s="423" customFormat="1" ht="17.850000000000001" customHeight="1">
      <c r="A27" s="977" t="s">
        <v>167</v>
      </c>
      <c r="B27" s="934"/>
      <c r="C27" s="934"/>
      <c r="D27" s="934"/>
      <c r="E27" s="934"/>
      <c r="F27" s="934"/>
      <c r="G27" s="934"/>
      <c r="H27" s="935"/>
    </row>
    <row r="28" spans="1:8" s="423" customFormat="1" ht="33.9" customHeight="1">
      <c r="A28" s="567" t="s">
        <v>2916</v>
      </c>
      <c r="B28" s="932" t="s">
        <v>2917</v>
      </c>
      <c r="C28" s="932"/>
      <c r="D28" s="932"/>
      <c r="E28" s="932"/>
      <c r="F28" s="932"/>
      <c r="G28" s="501" t="s">
        <v>503</v>
      </c>
      <c r="H28" s="431" t="s">
        <v>162</v>
      </c>
    </row>
    <row r="29" spans="1:8" s="423" customFormat="1" ht="37.5" customHeight="1">
      <c r="A29" s="567" t="s">
        <v>2918</v>
      </c>
      <c r="B29" s="928" t="s">
        <v>2919</v>
      </c>
      <c r="C29" s="892"/>
      <c r="D29" s="892"/>
      <c r="E29" s="892"/>
      <c r="F29" s="1108"/>
      <c r="G29" s="501" t="s">
        <v>326</v>
      </c>
      <c r="H29" s="431" t="s">
        <v>162</v>
      </c>
    </row>
    <row r="30" spans="1:8" s="423" customFormat="1" ht="17.850000000000001" customHeight="1">
      <c r="A30" s="977" t="s">
        <v>163</v>
      </c>
      <c r="B30" s="934"/>
      <c r="C30" s="934"/>
      <c r="D30" s="934"/>
      <c r="E30" s="934"/>
      <c r="F30" s="934"/>
      <c r="G30" s="934"/>
      <c r="H30" s="935"/>
    </row>
    <row r="31" spans="1:8" s="423" customFormat="1" ht="38.1" customHeight="1">
      <c r="A31" s="567" t="s">
        <v>2920</v>
      </c>
      <c r="B31" s="932" t="s">
        <v>2921</v>
      </c>
      <c r="C31" s="932"/>
      <c r="D31" s="932"/>
      <c r="E31" s="932"/>
      <c r="F31" s="932"/>
      <c r="G31" s="501" t="s">
        <v>226</v>
      </c>
      <c r="H31" s="431" t="s">
        <v>164</v>
      </c>
    </row>
    <row r="32" spans="1:8" ht="10.199999999999999" customHeight="1">
      <c r="A32" s="299"/>
      <c r="B32" s="299"/>
      <c r="C32" s="299"/>
      <c r="D32" s="299"/>
      <c r="E32" s="299"/>
      <c r="F32" s="299"/>
      <c r="G32" s="299"/>
      <c r="H32" s="299"/>
    </row>
    <row r="33" spans="1:8" ht="15" customHeight="1">
      <c r="A33" s="300" t="s">
        <v>161</v>
      </c>
      <c r="B33" s="299"/>
      <c r="C33" s="299"/>
      <c r="D33" s="299"/>
      <c r="E33" s="299"/>
      <c r="F33" s="299"/>
      <c r="G33" s="299"/>
      <c r="H33" s="299"/>
    </row>
    <row r="34" spans="1:8" s="298" customFormat="1" ht="17.7" customHeight="1">
      <c r="A34" s="1414" t="s">
        <v>160</v>
      </c>
      <c r="B34" s="1414"/>
      <c r="C34" s="1414"/>
      <c r="D34" s="1414"/>
      <c r="E34" s="1414"/>
      <c r="F34" s="1414"/>
      <c r="G34" s="632">
        <v>12</v>
      </c>
      <c r="H34" s="539" t="s">
        <v>140</v>
      </c>
    </row>
    <row r="35" spans="1:8" ht="37.200000000000003" customHeight="1">
      <c r="A35" s="1415" t="s">
        <v>158</v>
      </c>
      <c r="B35" s="1466" t="s">
        <v>2547</v>
      </c>
      <c r="C35" s="1470"/>
      <c r="D35" s="1470"/>
      <c r="E35" s="1470"/>
      <c r="F35" s="1470"/>
      <c r="G35" s="1470"/>
      <c r="H35" s="1471"/>
    </row>
    <row r="36" spans="1:8" ht="28.5" customHeight="1">
      <c r="A36" s="1416"/>
      <c r="B36" s="1466" t="s">
        <v>2545</v>
      </c>
      <c r="C36" s="1466"/>
      <c r="D36" s="1466"/>
      <c r="E36" s="1466"/>
      <c r="F36" s="1466"/>
      <c r="G36" s="1466"/>
      <c r="H36" s="1417"/>
    </row>
    <row r="37" spans="1:8" ht="17.25" customHeight="1">
      <c r="A37" s="1416"/>
      <c r="B37" s="1466" t="s">
        <v>2544</v>
      </c>
      <c r="C37" s="1466"/>
      <c r="D37" s="1466"/>
      <c r="E37" s="1466"/>
      <c r="F37" s="1466"/>
      <c r="G37" s="1466"/>
      <c r="H37" s="1417"/>
    </row>
    <row r="38" spans="1:8" ht="17.25" customHeight="1">
      <c r="A38" s="1416"/>
      <c r="B38" s="1466" t="s">
        <v>2543</v>
      </c>
      <c r="C38" s="1466"/>
      <c r="D38" s="1466"/>
      <c r="E38" s="1466"/>
      <c r="F38" s="1466"/>
      <c r="G38" s="1466"/>
      <c r="H38" s="1417"/>
    </row>
    <row r="39" spans="1:8" ht="17.25" customHeight="1">
      <c r="A39" s="1416"/>
      <c r="B39" s="1466" t="s">
        <v>2542</v>
      </c>
      <c r="C39" s="1466"/>
      <c r="D39" s="1466"/>
      <c r="E39" s="1466"/>
      <c r="F39" s="1466"/>
      <c r="G39" s="1466"/>
      <c r="H39" s="1417"/>
    </row>
    <row r="40" spans="1:8" ht="17.25" customHeight="1">
      <c r="A40" s="1416"/>
      <c r="B40" s="1466" t="s">
        <v>2541</v>
      </c>
      <c r="C40" s="1466"/>
      <c r="D40" s="1466"/>
      <c r="E40" s="1466"/>
      <c r="F40" s="1466"/>
      <c r="G40" s="1466"/>
      <c r="H40" s="1417"/>
    </row>
    <row r="41" spans="1:8" ht="17.25" customHeight="1">
      <c r="A41" s="1427"/>
      <c r="B41" s="1466" t="s">
        <v>2540</v>
      </c>
      <c r="C41" s="1466"/>
      <c r="D41" s="1466"/>
      <c r="E41" s="1466"/>
      <c r="F41" s="1466"/>
      <c r="G41" s="1466"/>
      <c r="H41" s="1417"/>
    </row>
    <row r="42" spans="1:8">
      <c r="A42" s="1419" t="s">
        <v>157</v>
      </c>
      <c r="B42" s="1420"/>
      <c r="C42" s="1420"/>
      <c r="D42" s="1195" t="s">
        <v>2922</v>
      </c>
      <c r="E42" s="1195"/>
      <c r="F42" s="1195"/>
      <c r="G42" s="1195"/>
      <c r="H42" s="1196"/>
    </row>
    <row r="43" spans="1:8" ht="52.5" customHeight="1">
      <c r="A43" s="1423" t="s">
        <v>156</v>
      </c>
      <c r="B43" s="1424"/>
      <c r="C43" s="1424"/>
      <c r="D43" s="1424" t="s">
        <v>2539</v>
      </c>
      <c r="E43" s="1424"/>
      <c r="F43" s="1424"/>
      <c r="G43" s="1424"/>
      <c r="H43" s="1428"/>
    </row>
    <row r="44" spans="1:8" s="298" customFormat="1" ht="17.7" customHeight="1">
      <c r="A44" s="1414" t="s">
        <v>213</v>
      </c>
      <c r="B44" s="1414"/>
      <c r="C44" s="1414"/>
      <c r="D44" s="1414"/>
      <c r="E44" s="1414"/>
      <c r="F44" s="1414"/>
      <c r="G44" s="632">
        <v>6</v>
      </c>
      <c r="H44" s="539" t="s">
        <v>140</v>
      </c>
    </row>
    <row r="45" spans="1:8" ht="17.25" customHeight="1">
      <c r="A45" s="1415" t="s">
        <v>158</v>
      </c>
      <c r="B45" s="1636" t="s">
        <v>2538</v>
      </c>
      <c r="C45" s="1636"/>
      <c r="D45" s="1636"/>
      <c r="E45" s="1636"/>
      <c r="F45" s="1636"/>
      <c r="G45" s="1636"/>
      <c r="H45" s="1637"/>
    </row>
    <row r="46" spans="1:8" ht="17.25" customHeight="1">
      <c r="A46" s="1416"/>
      <c r="B46" s="1428" t="s">
        <v>2537</v>
      </c>
      <c r="C46" s="1638"/>
      <c r="D46" s="1638"/>
      <c r="E46" s="1638"/>
      <c r="F46" s="1638"/>
      <c r="G46" s="1638"/>
      <c r="H46" s="1638"/>
    </row>
    <row r="47" spans="1:8" ht="17.25" customHeight="1">
      <c r="A47" s="1416"/>
      <c r="B47" s="1428" t="s">
        <v>2536</v>
      </c>
      <c r="C47" s="1638"/>
      <c r="D47" s="1638"/>
      <c r="E47" s="1638"/>
      <c r="F47" s="1638"/>
      <c r="G47" s="1638"/>
      <c r="H47" s="1638"/>
    </row>
    <row r="48" spans="1:8" ht="17.25" customHeight="1">
      <c r="A48" s="1416"/>
      <c r="B48" s="1424" t="s">
        <v>2535</v>
      </c>
      <c r="C48" s="1424"/>
      <c r="D48" s="1424"/>
      <c r="E48" s="1424"/>
      <c r="F48" s="1424"/>
      <c r="G48" s="1424"/>
      <c r="H48" s="1428"/>
    </row>
    <row r="49" spans="1:8" ht="17.25" customHeight="1">
      <c r="A49" s="1427"/>
      <c r="B49" s="1456" t="s">
        <v>2534</v>
      </c>
      <c r="C49" s="1456"/>
      <c r="D49" s="1456"/>
      <c r="E49" s="1456"/>
      <c r="F49" s="1456"/>
      <c r="G49" s="1456"/>
      <c r="H49" s="1457"/>
    </row>
    <row r="50" spans="1:8">
      <c r="A50" s="1419" t="s">
        <v>157</v>
      </c>
      <c r="B50" s="1420"/>
      <c r="C50" s="1420"/>
      <c r="D50" s="1420" t="s">
        <v>2923</v>
      </c>
      <c r="E50" s="1420"/>
      <c r="F50" s="1420"/>
      <c r="G50" s="1420"/>
      <c r="H50" s="1478"/>
    </row>
    <row r="51" spans="1:8" ht="45" customHeight="1">
      <c r="A51" s="1423" t="s">
        <v>156</v>
      </c>
      <c r="B51" s="1424"/>
      <c r="C51" s="1424"/>
      <c r="D51" s="1424" t="s">
        <v>2533</v>
      </c>
      <c r="E51" s="1424"/>
      <c r="F51" s="1424"/>
      <c r="G51" s="1424"/>
      <c r="H51" s="1428"/>
    </row>
    <row r="52" spans="1:8" s="298" customFormat="1" ht="17.7" customHeight="1">
      <c r="A52" s="1414" t="s">
        <v>159</v>
      </c>
      <c r="B52" s="1414"/>
      <c r="C52" s="1414"/>
      <c r="D52" s="1414"/>
      <c r="E52" s="1414"/>
      <c r="F52" s="1414"/>
      <c r="G52" s="632">
        <v>12</v>
      </c>
      <c r="H52" s="539" t="s">
        <v>140</v>
      </c>
    </row>
    <row r="53" spans="1:8" ht="29.25" customHeight="1">
      <c r="A53" s="1415" t="s">
        <v>158</v>
      </c>
      <c r="B53" s="1466" t="s">
        <v>2532</v>
      </c>
      <c r="C53" s="1466"/>
      <c r="D53" s="1466"/>
      <c r="E53" s="1466"/>
      <c r="F53" s="1466"/>
      <c r="G53" s="1466"/>
      <c r="H53" s="1417"/>
    </row>
    <row r="54" spans="1:8" ht="32.25" customHeight="1">
      <c r="A54" s="1416"/>
      <c r="B54" s="1466" t="s">
        <v>2531</v>
      </c>
      <c r="C54" s="1466"/>
      <c r="D54" s="1466"/>
      <c r="E54" s="1466"/>
      <c r="F54" s="1466"/>
      <c r="G54" s="1466"/>
      <c r="H54" s="1417"/>
    </row>
    <row r="55" spans="1:8">
      <c r="A55" s="1419" t="s">
        <v>157</v>
      </c>
      <c r="B55" s="1420"/>
      <c r="C55" s="1420"/>
      <c r="D55" s="1195" t="s">
        <v>2922</v>
      </c>
      <c r="E55" s="1195"/>
      <c r="F55" s="1195"/>
      <c r="G55" s="1195"/>
      <c r="H55" s="1196"/>
    </row>
    <row r="56" spans="1:8" ht="41.25" customHeight="1">
      <c r="A56" s="1423" t="s">
        <v>156</v>
      </c>
      <c r="B56" s="1424"/>
      <c r="C56" s="1424"/>
      <c r="D56" s="1424" t="s">
        <v>2530</v>
      </c>
      <c r="E56" s="1424"/>
      <c r="F56" s="1424"/>
      <c r="G56" s="1424"/>
      <c r="H56" s="1428"/>
    </row>
    <row r="57" spans="1:8" ht="10.199999999999999" customHeight="1">
      <c r="A57" s="299"/>
      <c r="B57" s="299"/>
      <c r="C57" s="299"/>
      <c r="D57" s="299"/>
      <c r="E57" s="299"/>
      <c r="F57" s="299"/>
      <c r="G57" s="299"/>
      <c r="H57" s="299"/>
    </row>
    <row r="58" spans="1:8" ht="15" customHeight="1">
      <c r="A58" s="300" t="s">
        <v>155</v>
      </c>
      <c r="B58" s="299"/>
      <c r="C58" s="299"/>
      <c r="D58" s="299"/>
      <c r="E58" s="299"/>
      <c r="F58" s="299"/>
      <c r="G58" s="299"/>
      <c r="H58" s="299"/>
    </row>
    <row r="59" spans="1:8" ht="33.75" customHeight="1">
      <c r="A59" s="1429" t="s">
        <v>154</v>
      </c>
      <c r="B59" s="1431"/>
      <c r="C59" s="1417" t="s">
        <v>2529</v>
      </c>
      <c r="D59" s="1418"/>
      <c r="E59" s="1418"/>
      <c r="F59" s="1418"/>
      <c r="G59" s="1418"/>
      <c r="H59" s="1418"/>
    </row>
    <row r="60" spans="1:8" ht="36" customHeight="1">
      <c r="A60" s="1429"/>
      <c r="B60" s="1431"/>
      <c r="C60" s="1466" t="s">
        <v>2528</v>
      </c>
      <c r="D60" s="1466"/>
      <c r="E60" s="1466"/>
      <c r="F60" s="1466"/>
      <c r="G60" s="1466"/>
      <c r="H60" s="1417"/>
    </row>
    <row r="61" spans="1:8" ht="27" customHeight="1">
      <c r="A61" s="1429"/>
      <c r="B61" s="1431"/>
      <c r="C61" s="1466" t="s">
        <v>2527</v>
      </c>
      <c r="D61" s="1466"/>
      <c r="E61" s="1466"/>
      <c r="F61" s="1466"/>
      <c r="G61" s="1466"/>
      <c r="H61" s="1417"/>
    </row>
    <row r="62" spans="1:8" ht="47.25" customHeight="1">
      <c r="A62" s="1436" t="s">
        <v>153</v>
      </c>
      <c r="B62" s="1437"/>
      <c r="C62" s="1466" t="s">
        <v>2526</v>
      </c>
      <c r="D62" s="1466"/>
      <c r="E62" s="1466"/>
      <c r="F62" s="1466"/>
      <c r="G62" s="1466"/>
      <c r="H62" s="1417"/>
    </row>
    <row r="63" spans="1:8" ht="43.5" customHeight="1">
      <c r="A63" s="1438"/>
      <c r="B63" s="1439"/>
      <c r="C63" s="1466" t="s">
        <v>2525</v>
      </c>
      <c r="D63" s="1466"/>
      <c r="E63" s="1466"/>
      <c r="F63" s="1466"/>
      <c r="G63" s="1466"/>
      <c r="H63" s="1417"/>
    </row>
    <row r="64" spans="1:8" ht="10.199999999999999" customHeight="1">
      <c r="A64" s="299"/>
      <c r="B64" s="299"/>
      <c r="C64" s="299"/>
      <c r="D64" s="299"/>
      <c r="E64" s="299"/>
      <c r="F64" s="299"/>
      <c r="G64" s="299"/>
      <c r="H64" s="299"/>
    </row>
    <row r="65" spans="1:8" ht="15" customHeight="1">
      <c r="A65" s="300" t="s">
        <v>152</v>
      </c>
      <c r="B65" s="300"/>
      <c r="C65" s="300"/>
      <c r="D65" s="300"/>
      <c r="E65" s="300"/>
      <c r="F65" s="300"/>
      <c r="G65" s="299"/>
      <c r="H65" s="299"/>
    </row>
    <row r="66" spans="1:8" ht="16.2">
      <c r="A66" s="1429" t="s">
        <v>151</v>
      </c>
      <c r="B66" s="1429"/>
      <c r="C66" s="1429"/>
      <c r="D66" s="1429"/>
      <c r="E66" s="1429"/>
      <c r="F66" s="1429"/>
      <c r="G66" s="297">
        <v>3.5</v>
      </c>
      <c r="H66" s="291" t="s">
        <v>139</v>
      </c>
    </row>
    <row r="67" spans="1:8">
      <c r="A67" s="1429" t="s">
        <v>150</v>
      </c>
      <c r="B67" s="1429"/>
      <c r="C67" s="1429"/>
      <c r="D67" s="1429"/>
      <c r="E67" s="1429"/>
      <c r="F67" s="1429"/>
      <c r="G67" s="297">
        <v>0.5</v>
      </c>
      <c r="H67" s="291"/>
    </row>
    <row r="68" spans="1:8">
      <c r="A68" s="538"/>
      <c r="B68" s="538"/>
      <c r="C68" s="538"/>
      <c r="D68" s="538"/>
      <c r="E68" s="538"/>
      <c r="F68" s="538"/>
      <c r="G68" s="295"/>
      <c r="H68" s="291"/>
    </row>
    <row r="69" spans="1:8">
      <c r="A69" s="1430" t="s">
        <v>149</v>
      </c>
      <c r="B69" s="1430"/>
      <c r="C69" s="1430"/>
      <c r="D69" s="1430"/>
      <c r="E69" s="1430"/>
      <c r="F69" s="1430"/>
      <c r="G69" s="296"/>
      <c r="H69" s="295"/>
    </row>
    <row r="70" spans="1:8" ht="17.7" customHeight="1">
      <c r="A70" s="1418" t="s">
        <v>148</v>
      </c>
      <c r="B70" s="1418"/>
      <c r="C70" s="1418"/>
      <c r="D70" s="1418"/>
      <c r="E70" s="291">
        <f>SUM(E71:E76)</f>
        <v>36</v>
      </c>
      <c r="F70" s="291" t="s">
        <v>140</v>
      </c>
      <c r="G70" s="292">
        <f>E70/25</f>
        <v>1.44</v>
      </c>
      <c r="H70" s="291" t="s">
        <v>139</v>
      </c>
    </row>
    <row r="71" spans="1:8" ht="17.7" customHeight="1">
      <c r="A71" s="299" t="s">
        <v>12</v>
      </c>
      <c r="B71" s="1429" t="s">
        <v>14</v>
      </c>
      <c r="C71" s="1429"/>
      <c r="D71" s="1429"/>
      <c r="E71" s="291">
        <v>12</v>
      </c>
      <c r="F71" s="291" t="s">
        <v>140</v>
      </c>
      <c r="G71" s="303"/>
      <c r="H71" s="337"/>
    </row>
    <row r="72" spans="1:8" ht="17.7" customHeight="1">
      <c r="A72" s="299"/>
      <c r="B72" s="1429" t="s">
        <v>147</v>
      </c>
      <c r="C72" s="1429"/>
      <c r="D72" s="1429"/>
      <c r="E72" s="291">
        <v>18</v>
      </c>
      <c r="F72" s="291" t="s">
        <v>140</v>
      </c>
      <c r="G72" s="303"/>
      <c r="H72" s="337"/>
    </row>
    <row r="73" spans="1:8" ht="17.7" customHeight="1">
      <c r="A73" s="299"/>
      <c r="B73" s="1429" t="s">
        <v>146</v>
      </c>
      <c r="C73" s="1429"/>
      <c r="D73" s="1429"/>
      <c r="E73" s="291">
        <v>3</v>
      </c>
      <c r="F73" s="291" t="s">
        <v>140</v>
      </c>
      <c r="G73" s="303"/>
      <c r="H73" s="337"/>
    </row>
    <row r="74" spans="1:8" ht="17.7" customHeight="1">
      <c r="A74" s="299"/>
      <c r="B74" s="1429" t="s">
        <v>145</v>
      </c>
      <c r="C74" s="1429"/>
      <c r="D74" s="1429"/>
      <c r="E74" s="291">
        <v>0</v>
      </c>
      <c r="F74" s="291" t="s">
        <v>140</v>
      </c>
      <c r="G74" s="303"/>
      <c r="H74" s="337"/>
    </row>
    <row r="75" spans="1:8" ht="17.7" customHeight="1">
      <c r="A75" s="299"/>
      <c r="B75" s="1429" t="s">
        <v>144</v>
      </c>
      <c r="C75" s="1429"/>
      <c r="D75" s="1429"/>
      <c r="E75" s="291">
        <v>0</v>
      </c>
      <c r="F75" s="291" t="s">
        <v>140</v>
      </c>
      <c r="G75" s="303"/>
      <c r="H75" s="337"/>
    </row>
    <row r="76" spans="1:8" ht="17.7" customHeight="1">
      <c r="A76" s="299"/>
      <c r="B76" s="1429" t="s">
        <v>143</v>
      </c>
      <c r="C76" s="1429"/>
      <c r="D76" s="1429"/>
      <c r="E76" s="291">
        <v>3</v>
      </c>
      <c r="F76" s="291" t="s">
        <v>140</v>
      </c>
      <c r="G76" s="303"/>
      <c r="H76" s="337"/>
    </row>
    <row r="77" spans="1:8" ht="31.2" customHeight="1">
      <c r="A77" s="1418" t="s">
        <v>142</v>
      </c>
      <c r="B77" s="1418"/>
      <c r="C77" s="1418"/>
      <c r="D77" s="1418"/>
      <c r="E77" s="291">
        <v>0</v>
      </c>
      <c r="F77" s="291" t="s">
        <v>140</v>
      </c>
      <c r="G77" s="292">
        <v>0</v>
      </c>
      <c r="H77" s="291" t="s">
        <v>139</v>
      </c>
    </row>
    <row r="78" spans="1:8" ht="17.7" customHeight="1">
      <c r="A78" s="1429" t="s">
        <v>141</v>
      </c>
      <c r="B78" s="1429"/>
      <c r="C78" s="1429"/>
      <c r="D78" s="1429"/>
      <c r="E78" s="291">
        <v>44</v>
      </c>
      <c r="F78" s="291" t="s">
        <v>140</v>
      </c>
      <c r="G78" s="292">
        <f>D6-G77-G70</f>
        <v>2.56</v>
      </c>
      <c r="H78" s="291" t="s">
        <v>139</v>
      </c>
    </row>
    <row r="79" spans="1:8" ht="10.199999999999999" customHeight="1"/>
    <row r="82" spans="1:8">
      <c r="A82" s="290" t="s">
        <v>138</v>
      </c>
    </row>
    <row r="83" spans="1:8" ht="16.2">
      <c r="A83" s="1410" t="s">
        <v>137</v>
      </c>
      <c r="B83" s="1410"/>
      <c r="C83" s="1410"/>
      <c r="D83" s="1410"/>
      <c r="E83" s="1410"/>
      <c r="F83" s="1410"/>
      <c r="G83" s="1410"/>
      <c r="H83" s="1410"/>
    </row>
    <row r="84" spans="1:8">
      <c r="A84" s="290" t="s">
        <v>136</v>
      </c>
    </row>
    <row r="86" spans="1:8">
      <c r="A86" s="1411" t="s">
        <v>135</v>
      </c>
      <c r="B86" s="1411"/>
      <c r="C86" s="1411"/>
      <c r="D86" s="1411"/>
      <c r="E86" s="1411"/>
      <c r="F86" s="1411"/>
      <c r="G86" s="1411"/>
      <c r="H86" s="1411"/>
    </row>
    <row r="87" spans="1:8">
      <c r="A87" s="1411"/>
      <c r="B87" s="1411"/>
      <c r="C87" s="1411"/>
      <c r="D87" s="1411"/>
      <c r="E87" s="1411"/>
      <c r="F87" s="1411"/>
      <c r="G87" s="1411"/>
      <c r="H87" s="1411"/>
    </row>
    <row r="88" spans="1:8">
      <c r="A88" s="1411"/>
      <c r="B88" s="1411"/>
      <c r="C88" s="1411"/>
      <c r="D88" s="1411"/>
      <c r="E88" s="1411"/>
      <c r="F88" s="1411"/>
      <c r="G88" s="1411"/>
      <c r="H88" s="1411"/>
    </row>
  </sheetData>
  <mergeCells count="88">
    <mergeCell ref="A53:A54"/>
    <mergeCell ref="B54:H54"/>
    <mergeCell ref="B53:H53"/>
    <mergeCell ref="D55:H55"/>
    <mergeCell ref="A56:C56"/>
    <mergeCell ref="A55:C55"/>
    <mergeCell ref="A50:C50"/>
    <mergeCell ref="D50:H50"/>
    <mergeCell ref="A51:C51"/>
    <mergeCell ref="A52:F52"/>
    <mergeCell ref="D51:H51"/>
    <mergeCell ref="A78:D78"/>
    <mergeCell ref="A70:D70"/>
    <mergeCell ref="B71:D71"/>
    <mergeCell ref="B72:D72"/>
    <mergeCell ref="B73:D73"/>
    <mergeCell ref="B74:D74"/>
    <mergeCell ref="B75:D75"/>
    <mergeCell ref="B76:D76"/>
    <mergeCell ref="A77:D77"/>
    <mergeCell ref="C63:H63"/>
    <mergeCell ref="A66:F66"/>
    <mergeCell ref="A67:F67"/>
    <mergeCell ref="D56:H56"/>
    <mergeCell ref="A69:F69"/>
    <mergeCell ref="A62:B63"/>
    <mergeCell ref="C62:H62"/>
    <mergeCell ref="A59:B61"/>
    <mergeCell ref="C59:H59"/>
    <mergeCell ref="C61:H61"/>
    <mergeCell ref="C60:H60"/>
    <mergeCell ref="A35:A41"/>
    <mergeCell ref="B35:H35"/>
    <mergeCell ref="B40:H40"/>
    <mergeCell ref="B41:H41"/>
    <mergeCell ref="B36:H36"/>
    <mergeCell ref="B37:H37"/>
    <mergeCell ref="B38:H38"/>
    <mergeCell ref="B39:H39"/>
    <mergeCell ref="A44:F44"/>
    <mergeCell ref="A45:A49"/>
    <mergeCell ref="B45:H45"/>
    <mergeCell ref="B48:H48"/>
    <mergeCell ref="B49:H49"/>
    <mergeCell ref="B47:H47"/>
    <mergeCell ref="B46:H46"/>
    <mergeCell ref="A86:H88"/>
    <mergeCell ref="A12:H12"/>
    <mergeCell ref="A2:H2"/>
    <mergeCell ref="A5:H5"/>
    <mergeCell ref="A6:C6"/>
    <mergeCell ref="D6:H6"/>
    <mergeCell ref="A7:C7"/>
    <mergeCell ref="D7:H7"/>
    <mergeCell ref="A8:C8"/>
    <mergeCell ref="A13:D13"/>
    <mergeCell ref="A42:C42"/>
    <mergeCell ref="D42:H42"/>
    <mergeCell ref="A43:C43"/>
    <mergeCell ref="A24:H24"/>
    <mergeCell ref="A27:H27"/>
    <mergeCell ref="B29:F29"/>
    <mergeCell ref="A83:H83"/>
    <mergeCell ref="B28:F28"/>
    <mergeCell ref="A16:D16"/>
    <mergeCell ref="E16:H16"/>
    <mergeCell ref="A18:H18"/>
    <mergeCell ref="A19:B19"/>
    <mergeCell ref="B26:F26"/>
    <mergeCell ref="C19:H19"/>
    <mergeCell ref="A21:D21"/>
    <mergeCell ref="A22:A23"/>
    <mergeCell ref="B22:F23"/>
    <mergeCell ref="A30:H30"/>
    <mergeCell ref="B25:F25"/>
    <mergeCell ref="B31:F31"/>
    <mergeCell ref="D43:H43"/>
    <mergeCell ref="A34:F34"/>
    <mergeCell ref="G22:H22"/>
    <mergeCell ref="D8:H8"/>
    <mergeCell ref="A9:C9"/>
    <mergeCell ref="D9:H9"/>
    <mergeCell ref="A11:H11"/>
    <mergeCell ref="E13:H13"/>
    <mergeCell ref="A14:D14"/>
    <mergeCell ref="E14:H14"/>
    <mergeCell ref="A15:D15"/>
    <mergeCell ref="E15:H15"/>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zoomScaleSheetLayoutView="124" workbookViewId="0"/>
  </sheetViews>
  <sheetFormatPr defaultColWidth="8" defaultRowHeight="13.8"/>
  <cols>
    <col min="1" max="1" width="8.3984375" style="290" customWidth="1"/>
    <col min="2" max="2" width="10.5" style="290" customWidth="1"/>
    <col min="3" max="3" width="5.09765625" style="290" customWidth="1"/>
    <col min="4" max="4" width="19.5" style="290" customWidth="1"/>
    <col min="5" max="5" width="8.3984375" style="290" customWidth="1"/>
    <col min="6" max="6" width="7.69921875" style="290" customWidth="1"/>
    <col min="7" max="7" width="11.3984375" style="290" customWidth="1"/>
    <col min="8" max="8" width="8.69921875" style="290" customWidth="1"/>
    <col min="9" max="16384" width="8" style="290"/>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113</v>
      </c>
      <c r="B5" s="993"/>
      <c r="C5" s="993"/>
      <c r="D5" s="993"/>
      <c r="E5" s="993"/>
      <c r="F5" s="993"/>
      <c r="G5" s="993"/>
      <c r="H5" s="993"/>
    </row>
    <row r="6" spans="1:8" s="423" customFormat="1" ht="17.399999999999999" customHeight="1">
      <c r="A6" s="890" t="s">
        <v>10</v>
      </c>
      <c r="B6" s="1191"/>
      <c r="C6" s="1191"/>
      <c r="D6" s="1191">
        <v>2</v>
      </c>
      <c r="E6" s="1191"/>
      <c r="F6" s="1191"/>
      <c r="G6" s="1191"/>
      <c r="H6" s="1182"/>
    </row>
    <row r="7" spans="1:8" s="423" customFormat="1" ht="17.399999999999999" customHeight="1">
      <c r="A7" s="890" t="s">
        <v>9</v>
      </c>
      <c r="B7" s="1191"/>
      <c r="C7" s="1191"/>
      <c r="D7" s="1192" t="s">
        <v>1620</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237</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2306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9" customHeight="1">
      <c r="A19" s="892" t="s">
        <v>178</v>
      </c>
      <c r="B19" s="892"/>
      <c r="C19" s="932" t="s">
        <v>2578</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8.2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934"/>
      <c r="H24" s="935"/>
    </row>
    <row r="25" spans="1:8" s="423" customFormat="1" ht="29.25" customHeight="1">
      <c r="A25" s="567" t="s">
        <v>2577</v>
      </c>
      <c r="B25" s="928" t="s">
        <v>2576</v>
      </c>
      <c r="C25" s="892"/>
      <c r="D25" s="892"/>
      <c r="E25" s="892"/>
      <c r="F25" s="1108"/>
      <c r="G25" s="501" t="s">
        <v>508</v>
      </c>
      <c r="H25" s="431" t="s">
        <v>162</v>
      </c>
    </row>
    <row r="26" spans="1:8" s="423" customFormat="1" ht="29.25" customHeight="1">
      <c r="A26" s="567" t="s">
        <v>2575</v>
      </c>
      <c r="B26" s="932" t="s">
        <v>2574</v>
      </c>
      <c r="C26" s="932"/>
      <c r="D26" s="932"/>
      <c r="E26" s="932"/>
      <c r="F26" s="932"/>
      <c r="G26" s="501" t="s">
        <v>327</v>
      </c>
      <c r="H26" s="431" t="s">
        <v>164</v>
      </c>
    </row>
    <row r="27" spans="1:8" s="423" customFormat="1" ht="17.850000000000001" customHeight="1">
      <c r="A27" s="977" t="s">
        <v>167</v>
      </c>
      <c r="B27" s="934"/>
      <c r="C27" s="934"/>
      <c r="D27" s="934"/>
      <c r="E27" s="934"/>
      <c r="F27" s="934"/>
      <c r="G27" s="934"/>
      <c r="H27" s="935"/>
    </row>
    <row r="28" spans="1:8" s="423" customFormat="1" ht="28.5" customHeight="1">
      <c r="A28" s="567" t="s">
        <v>2573</v>
      </c>
      <c r="B28" s="932" t="s">
        <v>2572</v>
      </c>
      <c r="C28" s="932"/>
      <c r="D28" s="932"/>
      <c r="E28" s="932"/>
      <c r="F28" s="932"/>
      <c r="G28" s="501" t="s">
        <v>271</v>
      </c>
      <c r="H28" s="431" t="s">
        <v>164</v>
      </c>
    </row>
    <row r="29" spans="1:8" s="423" customFormat="1" ht="28.5" customHeight="1">
      <c r="A29" s="567" t="s">
        <v>2571</v>
      </c>
      <c r="B29" s="932" t="s">
        <v>2570</v>
      </c>
      <c r="C29" s="932"/>
      <c r="D29" s="932"/>
      <c r="E29" s="932"/>
      <c r="F29" s="932"/>
      <c r="G29" s="501" t="s">
        <v>271</v>
      </c>
      <c r="H29" s="431" t="s">
        <v>164</v>
      </c>
    </row>
    <row r="30" spans="1:8" s="423" customFormat="1" ht="17.850000000000001" customHeight="1">
      <c r="A30" s="977" t="s">
        <v>163</v>
      </c>
      <c r="B30" s="934"/>
      <c r="C30" s="934"/>
      <c r="D30" s="934"/>
      <c r="E30" s="934"/>
      <c r="F30" s="934"/>
      <c r="G30" s="934"/>
      <c r="H30" s="935"/>
    </row>
    <row r="31" spans="1:8" s="423" customFormat="1" ht="49.5" customHeight="1">
      <c r="A31" s="567" t="s">
        <v>2569</v>
      </c>
      <c r="B31" s="932" t="s">
        <v>2568</v>
      </c>
      <c r="C31" s="932"/>
      <c r="D31" s="932"/>
      <c r="E31" s="932"/>
      <c r="F31" s="932"/>
      <c r="G31" s="501" t="s">
        <v>223</v>
      </c>
      <c r="H31" s="431" t="s">
        <v>164</v>
      </c>
    </row>
    <row r="32" spans="1:8" ht="10.199999999999999" customHeight="1">
      <c r="A32" s="299"/>
      <c r="B32" s="299"/>
      <c r="C32" s="299"/>
      <c r="D32" s="299"/>
      <c r="E32" s="299"/>
      <c r="F32" s="299"/>
      <c r="G32" s="299"/>
      <c r="H32" s="299"/>
    </row>
    <row r="33" spans="1:8" ht="15" customHeight="1">
      <c r="A33" s="300" t="s">
        <v>161</v>
      </c>
      <c r="B33" s="299"/>
      <c r="C33" s="299"/>
      <c r="D33" s="299"/>
      <c r="E33" s="299"/>
      <c r="F33" s="299"/>
      <c r="G33" s="299"/>
      <c r="H33" s="299"/>
    </row>
    <row r="34" spans="1:8" s="298" customFormat="1" ht="17.7" customHeight="1">
      <c r="A34" s="1414" t="s">
        <v>160</v>
      </c>
      <c r="B34" s="1414"/>
      <c r="C34" s="1414"/>
      <c r="D34" s="1414"/>
      <c r="E34" s="1414"/>
      <c r="F34" s="1414"/>
      <c r="G34" s="632">
        <v>9</v>
      </c>
      <c r="H34" s="539" t="s">
        <v>140</v>
      </c>
    </row>
    <row r="35" spans="1:8" ht="17.25" customHeight="1">
      <c r="A35" s="1415" t="s">
        <v>158</v>
      </c>
      <c r="B35" s="1470" t="s">
        <v>2567</v>
      </c>
      <c r="C35" s="1470"/>
      <c r="D35" s="1470"/>
      <c r="E35" s="1470"/>
      <c r="F35" s="1470"/>
      <c r="G35" s="1470"/>
      <c r="H35" s="1471"/>
    </row>
    <row r="36" spans="1:8" ht="17.25" customHeight="1">
      <c r="A36" s="1416"/>
      <c r="B36" s="1466" t="s">
        <v>2566</v>
      </c>
      <c r="C36" s="1466"/>
      <c r="D36" s="1466"/>
      <c r="E36" s="1466"/>
      <c r="F36" s="1466"/>
      <c r="G36" s="1466"/>
      <c r="H36" s="1417"/>
    </row>
    <row r="37" spans="1:8" ht="17.25" customHeight="1">
      <c r="A37" s="1416"/>
      <c r="B37" s="1466" t="s">
        <v>2565</v>
      </c>
      <c r="C37" s="1466"/>
      <c r="D37" s="1466"/>
      <c r="E37" s="1466"/>
      <c r="F37" s="1466"/>
      <c r="G37" s="1466"/>
      <c r="H37" s="1417"/>
    </row>
    <row r="38" spans="1:8" ht="17.25" customHeight="1">
      <c r="A38" s="1416"/>
      <c r="B38" s="1466" t="s">
        <v>2564</v>
      </c>
      <c r="C38" s="1466"/>
      <c r="D38" s="1466"/>
      <c r="E38" s="1466"/>
      <c r="F38" s="1466"/>
      <c r="G38" s="1466"/>
      <c r="H38" s="1417"/>
    </row>
    <row r="39" spans="1:8" ht="17.25" customHeight="1">
      <c r="A39" s="1416"/>
      <c r="B39" s="1466" t="s">
        <v>2563</v>
      </c>
      <c r="C39" s="1466"/>
      <c r="D39" s="1466"/>
      <c r="E39" s="1466"/>
      <c r="F39" s="1466"/>
      <c r="G39" s="1466"/>
      <c r="H39" s="1417"/>
    </row>
    <row r="40" spans="1:8" ht="17.25" customHeight="1">
      <c r="A40" s="1427"/>
      <c r="B40" s="1466" t="s">
        <v>2562</v>
      </c>
      <c r="C40" s="1466"/>
      <c r="D40" s="1466"/>
      <c r="E40" s="1466"/>
      <c r="F40" s="1466"/>
      <c r="G40" s="1466"/>
      <c r="H40" s="1417"/>
    </row>
    <row r="41" spans="1:8">
      <c r="A41" s="1419" t="s">
        <v>157</v>
      </c>
      <c r="B41" s="1420"/>
      <c r="C41" s="1420"/>
      <c r="D41" s="1420" t="s">
        <v>2561</v>
      </c>
      <c r="E41" s="1420"/>
      <c r="F41" s="1420"/>
      <c r="G41" s="1420"/>
      <c r="H41" s="1478"/>
    </row>
    <row r="42" spans="1:8" ht="43.2" customHeight="1">
      <c r="A42" s="1423" t="s">
        <v>156</v>
      </c>
      <c r="B42" s="1424"/>
      <c r="C42" s="1424"/>
      <c r="D42" s="1424" t="s">
        <v>2560</v>
      </c>
      <c r="E42" s="1424"/>
      <c r="F42" s="1424"/>
      <c r="G42" s="1424"/>
      <c r="H42" s="1428"/>
    </row>
    <row r="43" spans="1:8" s="298" customFormat="1" ht="17.7" customHeight="1">
      <c r="A43" s="1414" t="s">
        <v>159</v>
      </c>
      <c r="B43" s="1414"/>
      <c r="C43" s="1414"/>
      <c r="D43" s="1414"/>
      <c r="E43" s="1414"/>
      <c r="F43" s="1414"/>
      <c r="G43" s="632">
        <v>9</v>
      </c>
      <c r="H43" s="539" t="s">
        <v>140</v>
      </c>
    </row>
    <row r="44" spans="1:8" ht="17.25" customHeight="1">
      <c r="A44" s="1415" t="s">
        <v>158</v>
      </c>
      <c r="B44" s="1470" t="s">
        <v>2559</v>
      </c>
      <c r="C44" s="1470"/>
      <c r="D44" s="1470"/>
      <c r="E44" s="1470"/>
      <c r="F44" s="1470"/>
      <c r="G44" s="1470"/>
      <c r="H44" s="1471"/>
    </row>
    <row r="45" spans="1:8" ht="17.25" customHeight="1">
      <c r="A45" s="1416"/>
      <c r="B45" s="1470" t="s">
        <v>2558</v>
      </c>
      <c r="C45" s="1470"/>
      <c r="D45" s="1470"/>
      <c r="E45" s="1470"/>
      <c r="F45" s="1470"/>
      <c r="G45" s="1470"/>
      <c r="H45" s="1471"/>
    </row>
    <row r="46" spans="1:8" ht="17.25" customHeight="1">
      <c r="A46" s="1416"/>
      <c r="B46" s="1470" t="s">
        <v>2557</v>
      </c>
      <c r="C46" s="1470"/>
      <c r="D46" s="1470"/>
      <c r="E46" s="1470"/>
      <c r="F46" s="1470"/>
      <c r="G46" s="1470"/>
      <c r="H46" s="1471"/>
    </row>
    <row r="47" spans="1:8" ht="17.25" customHeight="1">
      <c r="A47" s="1416"/>
      <c r="B47" s="1471" t="s">
        <v>2556</v>
      </c>
      <c r="C47" s="1429"/>
      <c r="D47" s="1429"/>
      <c r="E47" s="1429"/>
      <c r="F47" s="1429"/>
      <c r="G47" s="1429"/>
      <c r="H47" s="1429"/>
    </row>
    <row r="48" spans="1:8" ht="17.25" customHeight="1">
      <c r="A48" s="1416"/>
      <c r="B48" s="1922" t="s">
        <v>2555</v>
      </c>
      <c r="C48" s="1429"/>
      <c r="D48" s="1429"/>
      <c r="E48" s="1429"/>
      <c r="F48" s="1429"/>
      <c r="G48" s="1429"/>
      <c r="H48" s="1429"/>
    </row>
    <row r="49" spans="1:8" ht="17.25" customHeight="1">
      <c r="A49" s="1427"/>
      <c r="B49" s="1923" t="s">
        <v>2554</v>
      </c>
      <c r="C49" s="1620"/>
      <c r="D49" s="1620"/>
      <c r="E49" s="1620"/>
      <c r="F49" s="1620"/>
      <c r="G49" s="1620"/>
      <c r="H49" s="1621"/>
    </row>
    <row r="50" spans="1:8">
      <c r="A50" s="1419" t="s">
        <v>157</v>
      </c>
      <c r="B50" s="1420"/>
      <c r="C50" s="1420"/>
      <c r="D50" s="1420" t="s">
        <v>2553</v>
      </c>
      <c r="E50" s="1420"/>
      <c r="F50" s="1420"/>
      <c r="G50" s="1420"/>
      <c r="H50" s="1478"/>
    </row>
    <row r="51" spans="1:8" ht="34.5" customHeight="1">
      <c r="A51" s="1423" t="s">
        <v>156</v>
      </c>
      <c r="B51" s="1424"/>
      <c r="C51" s="1424"/>
      <c r="D51" s="1424" t="s">
        <v>2552</v>
      </c>
      <c r="E51" s="1424"/>
      <c r="F51" s="1424"/>
      <c r="G51" s="1424"/>
      <c r="H51" s="1428"/>
    </row>
    <row r="52" spans="1:8" ht="10.199999999999999" customHeight="1">
      <c r="A52" s="299"/>
      <c r="B52" s="299"/>
      <c r="C52" s="299"/>
      <c r="D52" s="299"/>
      <c r="E52" s="299"/>
      <c r="F52" s="299"/>
      <c r="G52" s="299"/>
      <c r="H52" s="299"/>
    </row>
    <row r="53" spans="1:8" ht="15" customHeight="1">
      <c r="A53" s="300" t="s">
        <v>155</v>
      </c>
      <c r="B53" s="299"/>
      <c r="C53" s="299"/>
      <c r="D53" s="299"/>
      <c r="E53" s="299"/>
      <c r="F53" s="299"/>
      <c r="G53" s="299"/>
      <c r="H53" s="299"/>
    </row>
    <row r="54" spans="1:8" ht="27" customHeight="1">
      <c r="A54" s="1429" t="s">
        <v>154</v>
      </c>
      <c r="B54" s="1431"/>
      <c r="C54" s="1417" t="s">
        <v>2551</v>
      </c>
      <c r="D54" s="1418"/>
      <c r="E54" s="1418"/>
      <c r="F54" s="1418"/>
      <c r="G54" s="1418"/>
      <c r="H54" s="1418"/>
    </row>
    <row r="55" spans="1:8" ht="36" customHeight="1">
      <c r="A55" s="1429"/>
      <c r="B55" s="1431"/>
      <c r="C55" s="1466" t="s">
        <v>2550</v>
      </c>
      <c r="D55" s="1466"/>
      <c r="E55" s="1466"/>
      <c r="F55" s="1466"/>
      <c r="G55" s="1466"/>
      <c r="H55" s="1417"/>
    </row>
    <row r="56" spans="1:8" ht="27" customHeight="1">
      <c r="A56" s="1429"/>
      <c r="B56" s="1431"/>
      <c r="C56" s="1466" t="s">
        <v>2549</v>
      </c>
      <c r="D56" s="1466"/>
      <c r="E56" s="1466"/>
      <c r="F56" s="1466"/>
      <c r="G56" s="1466"/>
      <c r="H56" s="1417"/>
    </row>
    <row r="57" spans="1:8" ht="33.75" customHeight="1">
      <c r="A57" s="1436" t="s">
        <v>153</v>
      </c>
      <c r="B57" s="1437"/>
      <c r="C57" s="1466" t="s">
        <v>2548</v>
      </c>
      <c r="D57" s="1466"/>
      <c r="E57" s="1466"/>
      <c r="F57" s="1466"/>
      <c r="G57" s="1466"/>
      <c r="H57" s="1417"/>
    </row>
    <row r="58" spans="1:8" ht="27" customHeight="1">
      <c r="A58" s="1438"/>
      <c r="B58" s="1439"/>
      <c r="C58" s="1466" t="s">
        <v>1411</v>
      </c>
      <c r="D58" s="1466"/>
      <c r="E58" s="1466"/>
      <c r="F58" s="1466"/>
      <c r="G58" s="1466"/>
      <c r="H58" s="1417"/>
    </row>
    <row r="59" spans="1:8" ht="10.199999999999999" customHeight="1">
      <c r="A59" s="299"/>
      <c r="B59" s="299"/>
      <c r="C59" s="299"/>
      <c r="D59" s="299"/>
      <c r="E59" s="299"/>
      <c r="F59" s="299"/>
      <c r="G59" s="299"/>
      <c r="H59" s="299"/>
    </row>
    <row r="60" spans="1:8" ht="15" customHeight="1">
      <c r="A60" s="300" t="s">
        <v>152</v>
      </c>
      <c r="B60" s="300"/>
      <c r="C60" s="300"/>
      <c r="D60" s="300"/>
      <c r="E60" s="300"/>
      <c r="F60" s="300"/>
      <c r="G60" s="299"/>
      <c r="H60" s="299"/>
    </row>
    <row r="61" spans="1:8" ht="16.2">
      <c r="A61" s="1429" t="s">
        <v>151</v>
      </c>
      <c r="B61" s="1429"/>
      <c r="C61" s="1429"/>
      <c r="D61" s="1429"/>
      <c r="E61" s="1429"/>
      <c r="F61" s="1429"/>
      <c r="G61" s="297">
        <v>1.5</v>
      </c>
      <c r="H61" s="291" t="s">
        <v>139</v>
      </c>
    </row>
    <row r="62" spans="1:8" ht="16.2">
      <c r="A62" s="1429" t="s">
        <v>150</v>
      </c>
      <c r="B62" s="1429"/>
      <c r="C62" s="1429"/>
      <c r="D62" s="1429"/>
      <c r="E62" s="1429"/>
      <c r="F62" s="1429"/>
      <c r="G62" s="297">
        <v>0.5</v>
      </c>
      <c r="H62" s="291" t="s">
        <v>139</v>
      </c>
    </row>
    <row r="63" spans="1:8">
      <c r="A63" s="538"/>
      <c r="B63" s="538"/>
      <c r="C63" s="538"/>
      <c r="D63" s="538"/>
      <c r="E63" s="538"/>
      <c r="F63" s="538"/>
      <c r="G63" s="295"/>
      <c r="H63" s="291"/>
    </row>
    <row r="64" spans="1:8">
      <c r="A64" s="1430" t="s">
        <v>149</v>
      </c>
      <c r="B64" s="1430"/>
      <c r="C64" s="1430"/>
      <c r="D64" s="1430"/>
      <c r="E64" s="1430"/>
      <c r="F64" s="1430"/>
      <c r="G64" s="296"/>
      <c r="H64" s="295"/>
    </row>
    <row r="65" spans="1:8" ht="17.7" customHeight="1">
      <c r="A65" s="1418" t="s">
        <v>148</v>
      </c>
      <c r="B65" s="1418"/>
      <c r="C65" s="1418"/>
      <c r="D65" s="1418"/>
      <c r="E65" s="291">
        <f>SUM(E66:E71)</f>
        <v>23</v>
      </c>
      <c r="F65" s="291" t="s">
        <v>140</v>
      </c>
      <c r="G65" s="292">
        <f>E65/25</f>
        <v>0.92</v>
      </c>
      <c r="H65" s="291" t="s">
        <v>139</v>
      </c>
    </row>
    <row r="66" spans="1:8" ht="17.7" customHeight="1">
      <c r="A66" s="299" t="s">
        <v>12</v>
      </c>
      <c r="B66" s="1429" t="s">
        <v>14</v>
      </c>
      <c r="C66" s="1429"/>
      <c r="D66" s="1429"/>
      <c r="E66" s="291">
        <v>9</v>
      </c>
      <c r="F66" s="291" t="s">
        <v>140</v>
      </c>
      <c r="G66" s="303"/>
      <c r="H66" s="337"/>
    </row>
    <row r="67" spans="1:8" ht="17.7" customHeight="1">
      <c r="A67" s="299"/>
      <c r="B67" s="1429" t="s">
        <v>147</v>
      </c>
      <c r="C67" s="1429"/>
      <c r="D67" s="1429"/>
      <c r="E67" s="291">
        <v>9</v>
      </c>
      <c r="F67" s="291" t="s">
        <v>140</v>
      </c>
      <c r="G67" s="303"/>
      <c r="H67" s="337"/>
    </row>
    <row r="68" spans="1:8" ht="17.7" customHeight="1">
      <c r="A68" s="299"/>
      <c r="B68" s="1429" t="s">
        <v>146</v>
      </c>
      <c r="C68" s="1429"/>
      <c r="D68" s="1429"/>
      <c r="E68" s="291">
        <v>3</v>
      </c>
      <c r="F68" s="291" t="s">
        <v>140</v>
      </c>
      <c r="G68" s="303"/>
      <c r="H68" s="337"/>
    </row>
    <row r="69" spans="1:8" ht="17.7" customHeight="1">
      <c r="A69" s="299"/>
      <c r="B69" s="1429" t="s">
        <v>145</v>
      </c>
      <c r="C69" s="1429"/>
      <c r="D69" s="1429"/>
      <c r="E69" s="291">
        <v>0</v>
      </c>
      <c r="F69" s="291" t="s">
        <v>140</v>
      </c>
      <c r="G69" s="303"/>
      <c r="H69" s="337"/>
    </row>
    <row r="70" spans="1:8" ht="17.7" customHeight="1">
      <c r="A70" s="299"/>
      <c r="B70" s="1429" t="s">
        <v>144</v>
      </c>
      <c r="C70" s="1429"/>
      <c r="D70" s="1429"/>
      <c r="E70" s="291">
        <v>0</v>
      </c>
      <c r="F70" s="291" t="s">
        <v>140</v>
      </c>
      <c r="G70" s="303"/>
      <c r="H70" s="337"/>
    </row>
    <row r="71" spans="1:8" ht="17.7" customHeight="1">
      <c r="A71" s="299"/>
      <c r="B71" s="1429" t="s">
        <v>143</v>
      </c>
      <c r="C71" s="1429"/>
      <c r="D71" s="1429"/>
      <c r="E71" s="291">
        <v>2</v>
      </c>
      <c r="F71" s="291" t="s">
        <v>140</v>
      </c>
      <c r="G71" s="303"/>
      <c r="H71" s="337"/>
    </row>
    <row r="72" spans="1:8" ht="31.2" customHeight="1">
      <c r="A72" s="1418" t="s">
        <v>142</v>
      </c>
      <c r="B72" s="1418"/>
      <c r="C72" s="1418"/>
      <c r="D72" s="1418"/>
      <c r="E72" s="291">
        <v>0</v>
      </c>
      <c r="F72" s="291" t="s">
        <v>140</v>
      </c>
      <c r="G72" s="292">
        <v>0</v>
      </c>
      <c r="H72" s="291" t="s">
        <v>139</v>
      </c>
    </row>
    <row r="73" spans="1:8" ht="17.7" customHeight="1">
      <c r="A73" s="1429" t="s">
        <v>141</v>
      </c>
      <c r="B73" s="1429"/>
      <c r="C73" s="1429"/>
      <c r="D73" s="1429"/>
      <c r="E73" s="291">
        <f>G73*25</f>
        <v>27</v>
      </c>
      <c r="F73" s="291" t="s">
        <v>140</v>
      </c>
      <c r="G73" s="292">
        <f>D6-G72-G65</f>
        <v>1.08</v>
      </c>
      <c r="H73" s="291" t="s">
        <v>139</v>
      </c>
    </row>
    <row r="74" spans="1:8" ht="10.199999999999999" customHeight="1"/>
    <row r="75" spans="1:8" s="359" customFormat="1">
      <c r="A75" s="359" t="s">
        <v>138</v>
      </c>
    </row>
    <row r="76" spans="1:8" s="359" customFormat="1" ht="15.6">
      <c r="A76" s="1863" t="s">
        <v>2310</v>
      </c>
      <c r="B76" s="1863"/>
      <c r="C76" s="1863"/>
      <c r="D76" s="1863"/>
      <c r="E76" s="1863"/>
      <c r="F76" s="1863"/>
      <c r="G76" s="1863"/>
      <c r="H76" s="1863"/>
    </row>
    <row r="77" spans="1:8" s="359" customFormat="1">
      <c r="A77" s="359" t="s">
        <v>136</v>
      </c>
    </row>
    <row r="78" spans="1:8" s="359" customFormat="1">
      <c r="A78" s="1868" t="s">
        <v>135</v>
      </c>
      <c r="B78" s="1868"/>
      <c r="C78" s="1868"/>
      <c r="D78" s="1868"/>
      <c r="E78" s="1868"/>
      <c r="F78" s="1868"/>
      <c r="G78" s="1868"/>
      <c r="H78" s="1868"/>
    </row>
    <row r="79" spans="1:8" s="359" customFormat="1">
      <c r="A79" s="1868"/>
      <c r="B79" s="1868"/>
      <c r="C79" s="1868"/>
      <c r="D79" s="1868"/>
      <c r="E79" s="1868"/>
      <c r="F79" s="1868"/>
      <c r="G79" s="1868"/>
      <c r="H79" s="1868"/>
    </row>
    <row r="80" spans="1:8" s="359" customFormat="1">
      <c r="A80" s="1868"/>
      <c r="B80" s="1868"/>
      <c r="C80" s="1868"/>
      <c r="D80" s="1868"/>
      <c r="E80" s="1868"/>
      <c r="F80" s="1868"/>
      <c r="G80" s="1868"/>
      <c r="H80" s="1868"/>
    </row>
  </sheetData>
  <mergeCells count="80">
    <mergeCell ref="A2:H2"/>
    <mergeCell ref="A5:H5"/>
    <mergeCell ref="A6:C6"/>
    <mergeCell ref="D6:H6"/>
    <mergeCell ref="A7:C7"/>
    <mergeCell ref="D7:H7"/>
    <mergeCell ref="A14:D14"/>
    <mergeCell ref="E14:H14"/>
    <mergeCell ref="A76:H76"/>
    <mergeCell ref="A78:H80"/>
    <mergeCell ref="A12:H12"/>
    <mergeCell ref="B25:F25"/>
    <mergeCell ref="B29:F29"/>
    <mergeCell ref="A27:H27"/>
    <mergeCell ref="B28:F28"/>
    <mergeCell ref="A15:D15"/>
    <mergeCell ref="E15:H15"/>
    <mergeCell ref="A16:D16"/>
    <mergeCell ref="E16:H16"/>
    <mergeCell ref="A18:H18"/>
    <mergeCell ref="A19:B19"/>
    <mergeCell ref="C19:H19"/>
    <mergeCell ref="D8:H8"/>
    <mergeCell ref="A9:C9"/>
    <mergeCell ref="D9:H9"/>
    <mergeCell ref="A11:H11"/>
    <mergeCell ref="A13:D13"/>
    <mergeCell ref="E13:H13"/>
    <mergeCell ref="A8:C8"/>
    <mergeCell ref="B37:H37"/>
    <mergeCell ref="B38:H38"/>
    <mergeCell ref="A21:D21"/>
    <mergeCell ref="A22:A23"/>
    <mergeCell ref="B22:F23"/>
    <mergeCell ref="G22:H22"/>
    <mergeCell ref="A24:H24"/>
    <mergeCell ref="A30:H30"/>
    <mergeCell ref="B26:F26"/>
    <mergeCell ref="B31:F31"/>
    <mergeCell ref="A34:F34"/>
    <mergeCell ref="A35:A40"/>
    <mergeCell ref="B35:H35"/>
    <mergeCell ref="B39:H39"/>
    <mergeCell ref="B40:H40"/>
    <mergeCell ref="B36:H36"/>
    <mergeCell ref="A41:C41"/>
    <mergeCell ref="D41:H41"/>
    <mergeCell ref="A42:C42"/>
    <mergeCell ref="B48:H48"/>
    <mergeCell ref="D42:H42"/>
    <mergeCell ref="A44:A49"/>
    <mergeCell ref="B44:H44"/>
    <mergeCell ref="B46:H46"/>
    <mergeCell ref="B49:H49"/>
    <mergeCell ref="A43:F43"/>
    <mergeCell ref="B45:H45"/>
    <mergeCell ref="B47:H47"/>
    <mergeCell ref="A73:D73"/>
    <mergeCell ref="A65:D65"/>
    <mergeCell ref="B66:D66"/>
    <mergeCell ref="B67:D67"/>
    <mergeCell ref="B68:D68"/>
    <mergeCell ref="B69:D69"/>
    <mergeCell ref="B70:D70"/>
    <mergeCell ref="D51:H51"/>
    <mergeCell ref="B71:D71"/>
    <mergeCell ref="A72:D72"/>
    <mergeCell ref="A64:F64"/>
    <mergeCell ref="A50:C50"/>
    <mergeCell ref="D50:H50"/>
    <mergeCell ref="A51:C51"/>
    <mergeCell ref="A54:B56"/>
    <mergeCell ref="C54:H54"/>
    <mergeCell ref="C56:H56"/>
    <mergeCell ref="C55:H55"/>
    <mergeCell ref="A57:B58"/>
    <mergeCell ref="C57:H57"/>
    <mergeCell ref="C58:H58"/>
    <mergeCell ref="A61:F61"/>
    <mergeCell ref="A62:F62"/>
  </mergeCell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zoomScaleSheetLayoutView="100" workbookViewId="0"/>
  </sheetViews>
  <sheetFormatPr defaultColWidth="7.8984375" defaultRowHeight="13.8"/>
  <cols>
    <col min="1" max="1" width="8.19921875" style="339" customWidth="1"/>
    <col min="2" max="2" width="10.59765625" style="339" customWidth="1"/>
    <col min="3" max="3" width="5.19921875" style="339" customWidth="1"/>
    <col min="4" max="4" width="19.59765625" style="339" customWidth="1"/>
    <col min="5" max="5" width="8.19921875" style="339" customWidth="1"/>
    <col min="6" max="6" width="7.8984375" style="339" customWidth="1"/>
    <col min="7" max="7" width="11.5" style="339" customWidth="1"/>
    <col min="8" max="8" width="8.69921875" style="339" customWidth="1"/>
    <col min="9" max="16384" width="7.8984375" style="339"/>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114</v>
      </c>
      <c r="B5" s="993"/>
      <c r="C5" s="993"/>
      <c r="D5" s="993"/>
      <c r="E5" s="993"/>
      <c r="F5" s="993"/>
      <c r="G5" s="993"/>
      <c r="H5" s="993"/>
    </row>
    <row r="6" spans="1:8" s="423" customFormat="1" ht="17.399999999999999" customHeight="1">
      <c r="A6" s="890" t="s">
        <v>10</v>
      </c>
      <c r="B6" s="1191"/>
      <c r="C6" s="1191"/>
      <c r="D6" s="1191">
        <v>4</v>
      </c>
      <c r="E6" s="1191"/>
      <c r="F6" s="1191"/>
      <c r="G6" s="1191"/>
      <c r="H6" s="1182"/>
    </row>
    <row r="7" spans="1:8" s="423" customFormat="1" ht="17.399999999999999" customHeight="1">
      <c r="A7" s="890" t="s">
        <v>9</v>
      </c>
      <c r="B7" s="1191"/>
      <c r="C7" s="1191"/>
      <c r="D7" s="1192" t="s">
        <v>1620</v>
      </c>
      <c r="E7" s="1192"/>
      <c r="F7" s="1192"/>
      <c r="G7" s="1192"/>
      <c r="H7" s="1193"/>
    </row>
    <row r="8" spans="1:8" s="423" customFormat="1" ht="17.399999999999999" customHeight="1">
      <c r="A8" s="890" t="s">
        <v>13</v>
      </c>
      <c r="B8" s="1191"/>
      <c r="C8" s="1191"/>
      <c r="D8" s="1195" t="s">
        <v>190</v>
      </c>
      <c r="E8" s="1195"/>
      <c r="F8" s="1195"/>
      <c r="G8" s="1195"/>
      <c r="H8" s="1196"/>
    </row>
    <row r="9" spans="1:8" s="423" customFormat="1" ht="17.399999999999999" customHeight="1">
      <c r="A9" s="890" t="s">
        <v>189</v>
      </c>
      <c r="B9" s="1191"/>
      <c r="C9" s="1191"/>
      <c r="D9" s="1195" t="s">
        <v>324</v>
      </c>
      <c r="E9" s="1195"/>
      <c r="F9" s="1195"/>
      <c r="G9" s="1195"/>
      <c r="H9" s="1196"/>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2924</v>
      </c>
      <c r="B12" s="991"/>
      <c r="C12" s="991"/>
      <c r="D12" s="991"/>
      <c r="E12" s="991"/>
      <c r="F12" s="991"/>
      <c r="G12" s="991"/>
      <c r="H12" s="991"/>
    </row>
    <row r="13" spans="1:8" s="423" customFormat="1" ht="17.850000000000001" customHeight="1">
      <c r="A13" s="890" t="s">
        <v>186</v>
      </c>
      <c r="B13" s="1191"/>
      <c r="C13" s="1191"/>
      <c r="D13" s="1191"/>
      <c r="E13" s="1191" t="s">
        <v>185</v>
      </c>
      <c r="F13" s="1191"/>
      <c r="G13" s="1191"/>
      <c r="H13" s="1182"/>
    </row>
    <row r="14" spans="1:8" s="423" customFormat="1" ht="17.850000000000001" customHeight="1">
      <c r="A14" s="890" t="s">
        <v>184</v>
      </c>
      <c r="B14" s="1191"/>
      <c r="C14" s="1191"/>
      <c r="D14" s="1191"/>
      <c r="E14" s="1191" t="s">
        <v>183</v>
      </c>
      <c r="F14" s="1191"/>
      <c r="G14" s="1191"/>
      <c r="H14" s="1182"/>
    </row>
    <row r="15" spans="1:8" s="423" customFormat="1" ht="17.850000000000001" customHeight="1">
      <c r="A15" s="890" t="s">
        <v>182</v>
      </c>
      <c r="B15" s="1191"/>
      <c r="C15" s="1191"/>
      <c r="D15" s="1191"/>
      <c r="E15" s="1194" t="s">
        <v>2306</v>
      </c>
      <c r="F15" s="1194"/>
      <c r="G15" s="1194"/>
      <c r="H15" s="1180"/>
    </row>
    <row r="16" spans="1:8" s="423" customFormat="1" ht="17.850000000000001" customHeight="1">
      <c r="A16" s="890" t="s">
        <v>181</v>
      </c>
      <c r="B16" s="1191"/>
      <c r="C16" s="1191"/>
      <c r="D16" s="1191"/>
      <c r="E16" s="1191" t="s">
        <v>180</v>
      </c>
      <c r="F16" s="1191"/>
      <c r="G16" s="1191"/>
      <c r="H16" s="1182"/>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40.5" customHeight="1">
      <c r="A19" s="892" t="s">
        <v>178</v>
      </c>
      <c r="B19" s="892"/>
      <c r="C19" s="932" t="s">
        <v>2604</v>
      </c>
      <c r="D19" s="932"/>
      <c r="E19" s="932"/>
      <c r="F19" s="932"/>
      <c r="G19" s="932"/>
      <c r="H19" s="928"/>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34" t="s">
        <v>174</v>
      </c>
      <c r="C22" s="934"/>
      <c r="D22" s="934"/>
      <c r="E22" s="934"/>
      <c r="F22" s="934"/>
      <c r="G22" s="934" t="s">
        <v>173</v>
      </c>
      <c r="H22" s="935"/>
    </row>
    <row r="23" spans="1:8" s="423" customFormat="1" ht="37.5" customHeight="1">
      <c r="A23" s="977"/>
      <c r="B23" s="934"/>
      <c r="C23" s="934"/>
      <c r="D23" s="934"/>
      <c r="E23" s="934"/>
      <c r="F23" s="934"/>
      <c r="G23" s="501" t="s">
        <v>172</v>
      </c>
      <c r="H23" s="502" t="s">
        <v>171</v>
      </c>
    </row>
    <row r="24" spans="1:8" s="423" customFormat="1" ht="17.850000000000001" customHeight="1">
      <c r="A24" s="977" t="s">
        <v>170</v>
      </c>
      <c r="B24" s="934"/>
      <c r="C24" s="934"/>
      <c r="D24" s="934"/>
      <c r="E24" s="934"/>
      <c r="F24" s="934"/>
      <c r="G24" s="1924"/>
      <c r="H24" s="935"/>
    </row>
    <row r="25" spans="1:8" s="423" customFormat="1" ht="57.75" customHeight="1">
      <c r="A25" s="567" t="s">
        <v>2603</v>
      </c>
      <c r="B25" s="932" t="s">
        <v>2925</v>
      </c>
      <c r="C25" s="932"/>
      <c r="D25" s="932"/>
      <c r="E25" s="932"/>
      <c r="F25" s="932"/>
      <c r="G25" s="436" t="s">
        <v>328</v>
      </c>
      <c r="H25" s="431" t="s">
        <v>164</v>
      </c>
    </row>
    <row r="26" spans="1:8" s="423" customFormat="1" ht="58.5" customHeight="1">
      <c r="A26" s="567" t="s">
        <v>2602</v>
      </c>
      <c r="B26" s="932" t="s">
        <v>2926</v>
      </c>
      <c r="C26" s="932"/>
      <c r="D26" s="932"/>
      <c r="E26" s="932"/>
      <c r="F26" s="932"/>
      <c r="G26" s="479" t="s">
        <v>327</v>
      </c>
      <c r="H26" s="431" t="s">
        <v>164</v>
      </c>
    </row>
    <row r="27" spans="1:8" s="423" customFormat="1" ht="17.850000000000001" customHeight="1">
      <c r="A27" s="977" t="s">
        <v>167</v>
      </c>
      <c r="B27" s="934"/>
      <c r="C27" s="934"/>
      <c r="D27" s="934"/>
      <c r="E27" s="934"/>
      <c r="F27" s="934"/>
      <c r="G27" s="934"/>
      <c r="H27" s="935"/>
    </row>
    <row r="28" spans="1:8" s="423" customFormat="1" ht="39.9" customHeight="1">
      <c r="A28" s="567" t="s">
        <v>2601</v>
      </c>
      <c r="B28" s="932" t="s">
        <v>2600</v>
      </c>
      <c r="C28" s="932"/>
      <c r="D28" s="932"/>
      <c r="E28" s="932"/>
      <c r="F28" s="932"/>
      <c r="G28" s="501" t="s">
        <v>326</v>
      </c>
      <c r="H28" s="431" t="s">
        <v>162</v>
      </c>
    </row>
    <row r="29" spans="1:8" s="423" customFormat="1" ht="39.9" customHeight="1">
      <c r="A29" s="567" t="s">
        <v>2599</v>
      </c>
      <c r="B29" s="932" t="s">
        <v>2598</v>
      </c>
      <c r="C29" s="932"/>
      <c r="D29" s="932"/>
      <c r="E29" s="932"/>
      <c r="F29" s="932"/>
      <c r="G29" s="501" t="s">
        <v>275</v>
      </c>
      <c r="H29" s="431" t="s">
        <v>164</v>
      </c>
    </row>
    <row r="30" spans="1:8" s="423" customFormat="1" ht="17.850000000000001" customHeight="1">
      <c r="A30" s="977" t="s">
        <v>163</v>
      </c>
      <c r="B30" s="934"/>
      <c r="C30" s="934"/>
      <c r="D30" s="934"/>
      <c r="E30" s="934"/>
      <c r="F30" s="934"/>
      <c r="G30" s="934"/>
      <c r="H30" s="935"/>
    </row>
    <row r="31" spans="1:8" s="423" customFormat="1" ht="62.25" customHeight="1">
      <c r="A31" s="567" t="s">
        <v>2597</v>
      </c>
      <c r="B31" s="932" t="s">
        <v>2596</v>
      </c>
      <c r="C31" s="932"/>
      <c r="D31" s="932"/>
      <c r="E31" s="932"/>
      <c r="F31" s="932"/>
      <c r="G31" s="501" t="s">
        <v>265</v>
      </c>
      <c r="H31" s="431" t="s">
        <v>164</v>
      </c>
    </row>
    <row r="32" spans="1:8" ht="10.199999999999999" customHeight="1">
      <c r="A32" s="353"/>
      <c r="B32" s="353"/>
      <c r="C32" s="353"/>
      <c r="D32" s="353"/>
      <c r="E32" s="353"/>
      <c r="F32" s="353"/>
      <c r="G32" s="353"/>
      <c r="H32" s="353"/>
    </row>
    <row r="33" spans="1:8" ht="15" customHeight="1">
      <c r="A33" s="354" t="s">
        <v>161</v>
      </c>
      <c r="B33" s="353"/>
      <c r="C33" s="353"/>
      <c r="D33" s="353"/>
      <c r="E33" s="353"/>
      <c r="F33" s="353"/>
      <c r="G33" s="353"/>
      <c r="H33" s="353"/>
    </row>
    <row r="34" spans="1:8" s="340" customFormat="1" ht="17.7" customHeight="1">
      <c r="A34" s="1666" t="s">
        <v>160</v>
      </c>
      <c r="B34" s="1666"/>
      <c r="C34" s="1666"/>
      <c r="D34" s="1666"/>
      <c r="E34" s="1666"/>
      <c r="F34" s="1666"/>
      <c r="G34" s="668">
        <v>15</v>
      </c>
      <c r="H34" s="669" t="s">
        <v>140</v>
      </c>
    </row>
    <row r="35" spans="1:8" ht="17.25" customHeight="1">
      <c r="A35" s="1667" t="s">
        <v>158</v>
      </c>
      <c r="B35" s="1670" t="s">
        <v>2595</v>
      </c>
      <c r="C35" s="1670"/>
      <c r="D35" s="1670"/>
      <c r="E35" s="1670"/>
      <c r="F35" s="1670"/>
      <c r="G35" s="1670"/>
      <c r="H35" s="1671"/>
    </row>
    <row r="36" spans="1:8" ht="17.25" customHeight="1">
      <c r="A36" s="1668"/>
      <c r="B36" s="1672" t="s">
        <v>2594</v>
      </c>
      <c r="C36" s="1672"/>
      <c r="D36" s="1672"/>
      <c r="E36" s="1672"/>
      <c r="F36" s="1672"/>
      <c r="G36" s="1672"/>
      <c r="H36" s="1673"/>
    </row>
    <row r="37" spans="1:8" ht="17.25" customHeight="1">
      <c r="A37" s="1668"/>
      <c r="B37" s="1672" t="s">
        <v>2593</v>
      </c>
      <c r="C37" s="1672"/>
      <c r="D37" s="1672"/>
      <c r="E37" s="1672"/>
      <c r="F37" s="1672"/>
      <c r="G37" s="1672"/>
      <c r="H37" s="1673"/>
    </row>
    <row r="38" spans="1:8" ht="17.25" customHeight="1">
      <c r="A38" s="1668"/>
      <c r="B38" s="1672" t="s">
        <v>2592</v>
      </c>
      <c r="C38" s="1672"/>
      <c r="D38" s="1672"/>
      <c r="E38" s="1672"/>
      <c r="F38" s="1672"/>
      <c r="G38" s="1672"/>
      <c r="H38" s="1673"/>
    </row>
    <row r="39" spans="1:8" ht="32.700000000000003" customHeight="1">
      <c r="A39" s="1668"/>
      <c r="B39" s="1672" t="s">
        <v>2591</v>
      </c>
      <c r="C39" s="1672"/>
      <c r="D39" s="1672"/>
      <c r="E39" s="1672"/>
      <c r="F39" s="1672"/>
      <c r="G39" s="1672"/>
      <c r="H39" s="1673"/>
    </row>
    <row r="40" spans="1:8">
      <c r="A40" s="1674" t="s">
        <v>157</v>
      </c>
      <c r="B40" s="1675"/>
      <c r="C40" s="1675"/>
      <c r="D40" s="1675" t="s">
        <v>2590</v>
      </c>
      <c r="E40" s="1675"/>
      <c r="F40" s="1675"/>
      <c r="G40" s="1675"/>
      <c r="H40" s="1676"/>
    </row>
    <row r="41" spans="1:8" ht="40.5" customHeight="1">
      <c r="A41" s="1677" t="s">
        <v>156</v>
      </c>
      <c r="B41" s="1678"/>
      <c r="C41" s="1678"/>
      <c r="D41" s="1678" t="s">
        <v>2589</v>
      </c>
      <c r="E41" s="1678"/>
      <c r="F41" s="1678"/>
      <c r="G41" s="1678"/>
      <c r="H41" s="1682"/>
    </row>
    <row r="42" spans="1:8" s="340" customFormat="1" ht="17.7" customHeight="1">
      <c r="A42" s="1666" t="s">
        <v>159</v>
      </c>
      <c r="B42" s="1666"/>
      <c r="C42" s="1666"/>
      <c r="D42" s="1666"/>
      <c r="E42" s="1666"/>
      <c r="F42" s="1666"/>
      <c r="G42" s="744">
        <v>15</v>
      </c>
      <c r="H42" s="669" t="s">
        <v>140</v>
      </c>
    </row>
    <row r="43" spans="1:8" ht="33.450000000000003" customHeight="1">
      <c r="A43" s="1667" t="s">
        <v>158</v>
      </c>
      <c r="B43" s="1672" t="s">
        <v>2588</v>
      </c>
      <c r="C43" s="1672"/>
      <c r="D43" s="1672"/>
      <c r="E43" s="1672"/>
      <c r="F43" s="1672"/>
      <c r="G43" s="1672"/>
      <c r="H43" s="1673"/>
    </row>
    <row r="44" spans="1:8" ht="17.25" customHeight="1">
      <c r="A44" s="1668"/>
      <c r="B44" s="1672" t="s">
        <v>2587</v>
      </c>
      <c r="C44" s="1672"/>
      <c r="D44" s="1672"/>
      <c r="E44" s="1672"/>
      <c r="F44" s="1672"/>
      <c r="G44" s="1672"/>
      <c r="H44" s="1673"/>
    </row>
    <row r="45" spans="1:8" ht="17.25" customHeight="1">
      <c r="A45" s="1668"/>
      <c r="B45" s="1672" t="s">
        <v>2586</v>
      </c>
      <c r="C45" s="1672"/>
      <c r="D45" s="1672"/>
      <c r="E45" s="1672"/>
      <c r="F45" s="1672"/>
      <c r="G45" s="1672"/>
      <c r="H45" s="1673"/>
    </row>
    <row r="46" spans="1:8" ht="17.25" customHeight="1">
      <c r="A46" s="1668"/>
      <c r="B46" s="1672" t="s">
        <v>2585</v>
      </c>
      <c r="C46" s="1672"/>
      <c r="D46" s="1672"/>
      <c r="E46" s="1672"/>
      <c r="F46" s="1672"/>
      <c r="G46" s="1672"/>
      <c r="H46" s="1673"/>
    </row>
    <row r="47" spans="1:8">
      <c r="A47" s="1674" t="s">
        <v>157</v>
      </c>
      <c r="B47" s="1675"/>
      <c r="C47" s="1675"/>
      <c r="D47" s="1675" t="s">
        <v>2584</v>
      </c>
      <c r="E47" s="1675"/>
      <c r="F47" s="1675"/>
      <c r="G47" s="1675"/>
      <c r="H47" s="1676"/>
    </row>
    <row r="48" spans="1:8" ht="38.25" customHeight="1">
      <c r="A48" s="1677" t="s">
        <v>156</v>
      </c>
      <c r="B48" s="1678"/>
      <c r="C48" s="1678"/>
      <c r="D48" s="1678" t="s">
        <v>2583</v>
      </c>
      <c r="E48" s="1678"/>
      <c r="F48" s="1678"/>
      <c r="G48" s="1678"/>
      <c r="H48" s="1682"/>
    </row>
    <row r="49" spans="1:8" ht="10.199999999999999" customHeight="1">
      <c r="A49" s="353"/>
      <c r="B49" s="353"/>
      <c r="C49" s="353"/>
      <c r="D49" s="353"/>
      <c r="E49" s="353"/>
      <c r="F49" s="353"/>
      <c r="G49" s="353"/>
      <c r="H49" s="353"/>
    </row>
    <row r="50" spans="1:8" ht="15" customHeight="1">
      <c r="A50" s="354" t="s">
        <v>155</v>
      </c>
      <c r="B50" s="353"/>
      <c r="C50" s="353"/>
      <c r="D50" s="353"/>
      <c r="E50" s="353"/>
      <c r="F50" s="353"/>
      <c r="G50" s="353"/>
      <c r="H50" s="353"/>
    </row>
    <row r="51" spans="1:8" ht="36.75" customHeight="1">
      <c r="A51" s="1686" t="s">
        <v>154</v>
      </c>
      <c r="B51" s="1689"/>
      <c r="C51" s="1673" t="s">
        <v>2582</v>
      </c>
      <c r="D51" s="1687"/>
      <c r="E51" s="1687"/>
      <c r="F51" s="1687"/>
      <c r="G51" s="1687"/>
      <c r="H51" s="1687"/>
    </row>
    <row r="52" spans="1:8" ht="30" customHeight="1">
      <c r="A52" s="1686"/>
      <c r="B52" s="1689"/>
      <c r="C52" s="1672" t="s">
        <v>2581</v>
      </c>
      <c r="D52" s="1672"/>
      <c r="E52" s="1672"/>
      <c r="F52" s="1672"/>
      <c r="G52" s="1672"/>
      <c r="H52" s="1673"/>
    </row>
    <row r="53" spans="1:8" ht="36.75" customHeight="1">
      <c r="A53" s="1690" t="s">
        <v>153</v>
      </c>
      <c r="B53" s="1691"/>
      <c r="C53" s="1673" t="s">
        <v>2580</v>
      </c>
      <c r="D53" s="1687"/>
      <c r="E53" s="1687"/>
      <c r="F53" s="1687"/>
      <c r="G53" s="1687"/>
      <c r="H53" s="1687"/>
    </row>
    <row r="54" spans="1:8" ht="30" customHeight="1">
      <c r="A54" s="1692"/>
      <c r="B54" s="1693"/>
      <c r="C54" s="1673" t="s">
        <v>2579</v>
      </c>
      <c r="D54" s="1687"/>
      <c r="E54" s="1687"/>
      <c r="F54" s="1687"/>
      <c r="G54" s="1687"/>
      <c r="H54" s="1687"/>
    </row>
    <row r="55" spans="1:8" ht="10.199999999999999" customHeight="1">
      <c r="A55" s="353"/>
      <c r="B55" s="353"/>
      <c r="C55" s="353"/>
      <c r="D55" s="353"/>
      <c r="E55" s="353"/>
      <c r="F55" s="353"/>
      <c r="G55" s="353"/>
      <c r="H55" s="353"/>
    </row>
    <row r="56" spans="1:8" ht="15" customHeight="1">
      <c r="A56" s="354" t="s">
        <v>152</v>
      </c>
      <c r="B56" s="354"/>
      <c r="C56" s="354"/>
      <c r="D56" s="354"/>
      <c r="E56" s="354"/>
      <c r="F56" s="354"/>
      <c r="G56" s="353"/>
      <c r="H56" s="353"/>
    </row>
    <row r="57" spans="1:8" ht="20.100000000000001" customHeight="1">
      <c r="A57" s="1686" t="s">
        <v>151</v>
      </c>
      <c r="B57" s="1686"/>
      <c r="C57" s="1686"/>
      <c r="D57" s="1686"/>
      <c r="E57" s="1686"/>
      <c r="F57" s="1686"/>
      <c r="G57" s="670">
        <v>2</v>
      </c>
      <c r="H57" s="671" t="s">
        <v>1876</v>
      </c>
    </row>
    <row r="58" spans="1:8" ht="20.100000000000001" customHeight="1">
      <c r="A58" s="1686" t="s">
        <v>150</v>
      </c>
      <c r="B58" s="1686"/>
      <c r="C58" s="1686"/>
      <c r="D58" s="1686"/>
      <c r="E58" s="1686"/>
      <c r="F58" s="1686"/>
      <c r="G58" s="670">
        <v>2</v>
      </c>
      <c r="H58" s="671" t="s">
        <v>1876</v>
      </c>
    </row>
    <row r="59" spans="1:8">
      <c r="A59" s="672"/>
      <c r="B59" s="672"/>
      <c r="C59" s="672"/>
      <c r="D59" s="672"/>
      <c r="E59" s="672"/>
      <c r="F59" s="672"/>
      <c r="G59" s="673"/>
      <c r="H59" s="671"/>
    </row>
    <row r="60" spans="1:8">
      <c r="A60" s="1688" t="s">
        <v>149</v>
      </c>
      <c r="B60" s="1688"/>
      <c r="C60" s="1688"/>
      <c r="D60" s="1688"/>
      <c r="E60" s="1688"/>
      <c r="F60" s="1688"/>
      <c r="G60" s="674"/>
      <c r="H60" s="673"/>
    </row>
    <row r="61" spans="1:8" ht="17.7" customHeight="1">
      <c r="A61" s="1687" t="s">
        <v>148</v>
      </c>
      <c r="B61" s="1687"/>
      <c r="C61" s="1687"/>
      <c r="D61" s="1687"/>
      <c r="E61" s="671">
        <f>SUM(E62:E67)</f>
        <v>34</v>
      </c>
      <c r="F61" s="671" t="s">
        <v>140</v>
      </c>
      <c r="G61" s="675">
        <f>E61/25</f>
        <v>1.36</v>
      </c>
      <c r="H61" s="671" t="s">
        <v>1876</v>
      </c>
    </row>
    <row r="62" spans="1:8" ht="17.7" customHeight="1">
      <c r="A62" s="353" t="s">
        <v>12</v>
      </c>
      <c r="B62" s="1686" t="s">
        <v>14</v>
      </c>
      <c r="C62" s="1686"/>
      <c r="D62" s="1686"/>
      <c r="E62" s="671">
        <v>15</v>
      </c>
      <c r="F62" s="671" t="s">
        <v>140</v>
      </c>
      <c r="G62" s="676"/>
      <c r="H62" s="677"/>
    </row>
    <row r="63" spans="1:8" ht="17.7" customHeight="1">
      <c r="A63" s="353"/>
      <c r="B63" s="1686" t="s">
        <v>147</v>
      </c>
      <c r="C63" s="1686"/>
      <c r="D63" s="1686"/>
      <c r="E63" s="671">
        <v>15</v>
      </c>
      <c r="F63" s="671" t="s">
        <v>140</v>
      </c>
      <c r="G63" s="676"/>
      <c r="H63" s="677"/>
    </row>
    <row r="64" spans="1:8" ht="17.7" customHeight="1">
      <c r="A64" s="353"/>
      <c r="B64" s="1686" t="s">
        <v>146</v>
      </c>
      <c r="C64" s="1686"/>
      <c r="D64" s="1686"/>
      <c r="E64" s="671">
        <v>2</v>
      </c>
      <c r="F64" s="671" t="s">
        <v>140</v>
      </c>
      <c r="G64" s="676"/>
      <c r="H64" s="677"/>
    </row>
    <row r="65" spans="1:8" ht="17.7" customHeight="1">
      <c r="A65" s="353"/>
      <c r="B65" s="1686" t="s">
        <v>145</v>
      </c>
      <c r="C65" s="1686"/>
      <c r="D65" s="1686"/>
      <c r="E65" s="671">
        <v>0</v>
      </c>
      <c r="F65" s="671" t="s">
        <v>140</v>
      </c>
      <c r="G65" s="676"/>
      <c r="H65" s="677"/>
    </row>
    <row r="66" spans="1:8" ht="17.7" customHeight="1">
      <c r="A66" s="353"/>
      <c r="B66" s="1686" t="s">
        <v>144</v>
      </c>
      <c r="C66" s="1686"/>
      <c r="D66" s="1686"/>
      <c r="E66" s="671">
        <v>0</v>
      </c>
      <c r="F66" s="671" t="s">
        <v>140</v>
      </c>
      <c r="G66" s="676"/>
      <c r="H66" s="677"/>
    </row>
    <row r="67" spans="1:8" ht="24.75" customHeight="1">
      <c r="A67" s="353"/>
      <c r="B67" s="1686" t="s">
        <v>143</v>
      </c>
      <c r="C67" s="1686"/>
      <c r="D67" s="1686"/>
      <c r="E67" s="671">
        <v>2</v>
      </c>
      <c r="F67" s="671" t="s">
        <v>140</v>
      </c>
      <c r="G67" s="676"/>
      <c r="H67" s="677"/>
    </row>
    <row r="68" spans="1:8" ht="39.75" customHeight="1">
      <c r="A68" s="1687" t="s">
        <v>142</v>
      </c>
      <c r="B68" s="1687"/>
      <c r="C68" s="1687"/>
      <c r="D68" s="1687"/>
      <c r="E68" s="671">
        <v>0</v>
      </c>
      <c r="F68" s="671" t="s">
        <v>140</v>
      </c>
      <c r="G68" s="675">
        <v>0</v>
      </c>
      <c r="H68" s="671" t="s">
        <v>1876</v>
      </c>
    </row>
    <row r="69" spans="1:8" ht="17.7" customHeight="1">
      <c r="A69" s="1686" t="s">
        <v>141</v>
      </c>
      <c r="B69" s="1686"/>
      <c r="C69" s="1686"/>
      <c r="D69" s="1686"/>
      <c r="E69" s="671">
        <f>G69*25</f>
        <v>65.999999999999986</v>
      </c>
      <c r="F69" s="671" t="s">
        <v>140</v>
      </c>
      <c r="G69" s="675">
        <f>D6-G68-G61</f>
        <v>2.6399999999999997</v>
      </c>
      <c r="H69" s="671" t="s">
        <v>1876</v>
      </c>
    </row>
    <row r="70" spans="1:8" ht="10.199999999999999" hidden="1" customHeight="1"/>
    <row r="71" spans="1:8" hidden="1"/>
    <row r="72" spans="1:8" hidden="1"/>
  </sheetData>
  <mergeCells count="74">
    <mergeCell ref="A60:F60"/>
    <mergeCell ref="B63:D63"/>
    <mergeCell ref="B64:D64"/>
    <mergeCell ref="B65:D65"/>
    <mergeCell ref="C53:H53"/>
    <mergeCell ref="C54:H54"/>
    <mergeCell ref="B66:D66"/>
    <mergeCell ref="B67:D67"/>
    <mergeCell ref="A68:D68"/>
    <mergeCell ref="A69:D69"/>
    <mergeCell ref="A61:D61"/>
    <mergeCell ref="B62:D62"/>
    <mergeCell ref="D40:H40"/>
    <mergeCell ref="A58:F58"/>
    <mergeCell ref="A48:C48"/>
    <mergeCell ref="D48:H48"/>
    <mergeCell ref="C51:H51"/>
    <mergeCell ref="C52:H52"/>
    <mergeCell ref="A57:F57"/>
    <mergeCell ref="B46:H46"/>
    <mergeCell ref="A47:C47"/>
    <mergeCell ref="D47:H47"/>
    <mergeCell ref="A43:A46"/>
    <mergeCell ref="B45:H45"/>
    <mergeCell ref="B43:H43"/>
    <mergeCell ref="B44:H44"/>
    <mergeCell ref="A51:B52"/>
    <mergeCell ref="A53:B54"/>
    <mergeCell ref="A27:H27"/>
    <mergeCell ref="B28:F28"/>
    <mergeCell ref="B29:F29"/>
    <mergeCell ref="A30:H30"/>
    <mergeCell ref="A42:F42"/>
    <mergeCell ref="A35:A39"/>
    <mergeCell ref="B31:F31"/>
    <mergeCell ref="A34:F34"/>
    <mergeCell ref="B35:H35"/>
    <mergeCell ref="B36:H36"/>
    <mergeCell ref="A41:C41"/>
    <mergeCell ref="D41:H41"/>
    <mergeCell ref="B37:H37"/>
    <mergeCell ref="B38:H38"/>
    <mergeCell ref="B39:H39"/>
    <mergeCell ref="A40:C40"/>
    <mergeCell ref="A21:D21"/>
    <mergeCell ref="G22:H22"/>
    <mergeCell ref="A24:H24"/>
    <mergeCell ref="B25:F25"/>
    <mergeCell ref="B26:F26"/>
    <mergeCell ref="A22:A23"/>
    <mergeCell ref="B22:F23"/>
    <mergeCell ref="A19:B19"/>
    <mergeCell ref="C19:H19"/>
    <mergeCell ref="A13:D13"/>
    <mergeCell ref="E13:H13"/>
    <mergeCell ref="A14:D14"/>
    <mergeCell ref="E14:H14"/>
    <mergeCell ref="A15:D15"/>
    <mergeCell ref="A8:C8"/>
    <mergeCell ref="D8:H8"/>
    <mergeCell ref="A16:D16"/>
    <mergeCell ref="E16:H16"/>
    <mergeCell ref="A18:H18"/>
    <mergeCell ref="A9:C9"/>
    <mergeCell ref="D9:H9"/>
    <mergeCell ref="A11:H11"/>
    <mergeCell ref="E15:H15"/>
    <mergeCell ref="A12:H12"/>
    <mergeCell ref="A2:H2"/>
    <mergeCell ref="A5:H5"/>
    <mergeCell ref="A6:C6"/>
    <mergeCell ref="D6:H6"/>
    <mergeCell ref="A7:C7"/>
    <mergeCell ref="D7:H7"/>
  </mergeCells>
  <pageMargins left="0.7" right="0.7" top="0.75" bottom="0.75" header="0.3" footer="0.3"/>
  <pageSetup paperSize="9" orientation="portrait" r:id="rId1"/>
  <rowBreaks count="1" manualBreakCount="1">
    <brk id="32"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zoomScaleNormal="100" zoomScaleSheetLayoutView="136" workbookViewId="0"/>
  </sheetViews>
  <sheetFormatPr defaultColWidth="8" defaultRowHeight="13.8"/>
  <cols>
    <col min="1" max="1" width="8.3984375" style="312" customWidth="1"/>
    <col min="2" max="2" width="10.5" style="312" customWidth="1"/>
    <col min="3" max="3" width="5.09765625" style="312" customWidth="1"/>
    <col min="4" max="4" width="19.5" style="312" customWidth="1"/>
    <col min="5" max="5" width="8.3984375" style="312" customWidth="1"/>
    <col min="6" max="6" width="7.69921875" style="312" customWidth="1"/>
    <col min="7" max="7" width="11.3984375" style="312" customWidth="1"/>
    <col min="8" max="8" width="8.69921875" style="312" customWidth="1"/>
    <col min="9" max="16384" width="8" style="312"/>
  </cols>
  <sheetData>
    <row r="1" spans="1:8" s="456" customFormat="1" ht="10.35" customHeight="1"/>
    <row r="2" spans="1:8" s="457" customFormat="1">
      <c r="A2" s="1565" t="s">
        <v>192</v>
      </c>
      <c r="B2" s="1565"/>
      <c r="C2" s="1565"/>
      <c r="D2" s="1565"/>
      <c r="E2" s="1565"/>
      <c r="F2" s="1565"/>
      <c r="G2" s="1565"/>
      <c r="H2" s="1565"/>
    </row>
    <row r="3" spans="1:8" s="456" customFormat="1" ht="10.35" customHeight="1"/>
    <row r="4" spans="1:8" s="456" customFormat="1" ht="15" customHeight="1">
      <c r="A4" s="457" t="s">
        <v>191</v>
      </c>
    </row>
    <row r="5" spans="1:8" s="456" customFormat="1" ht="17.850000000000001" customHeight="1">
      <c r="A5" s="1546" t="s">
        <v>115</v>
      </c>
      <c r="B5" s="1546"/>
      <c r="C5" s="1546"/>
      <c r="D5" s="1546"/>
      <c r="E5" s="1546"/>
      <c r="F5" s="1546"/>
      <c r="G5" s="1546"/>
      <c r="H5" s="1546"/>
    </row>
    <row r="6" spans="1:8" s="456" customFormat="1" ht="17.399999999999999" customHeight="1">
      <c r="A6" s="1540" t="s">
        <v>10</v>
      </c>
      <c r="B6" s="1559"/>
      <c r="C6" s="1559"/>
      <c r="D6" s="1559">
        <v>4</v>
      </c>
      <c r="E6" s="1559"/>
      <c r="F6" s="1559"/>
      <c r="G6" s="1559"/>
      <c r="H6" s="1563"/>
    </row>
    <row r="7" spans="1:8" s="456" customFormat="1" ht="17.399999999999999" customHeight="1">
      <c r="A7" s="1540" t="s">
        <v>9</v>
      </c>
      <c r="B7" s="1559"/>
      <c r="C7" s="1559"/>
      <c r="D7" s="1566" t="s">
        <v>1620</v>
      </c>
      <c r="E7" s="1566"/>
      <c r="F7" s="1566"/>
      <c r="G7" s="1566"/>
      <c r="H7" s="1567"/>
    </row>
    <row r="8" spans="1:8" s="456" customFormat="1" ht="17.399999999999999" customHeight="1">
      <c r="A8" s="1540" t="s">
        <v>13</v>
      </c>
      <c r="B8" s="1559"/>
      <c r="C8" s="1559"/>
      <c r="D8" s="1537" t="s">
        <v>238</v>
      </c>
      <c r="E8" s="1537"/>
      <c r="F8" s="1537"/>
      <c r="G8" s="1537"/>
      <c r="H8" s="1538"/>
    </row>
    <row r="9" spans="1:8" s="456" customFormat="1" ht="30.6" customHeight="1">
      <c r="A9" s="1540" t="s">
        <v>189</v>
      </c>
      <c r="B9" s="1559"/>
      <c r="C9" s="1559"/>
      <c r="D9" s="1566" t="s">
        <v>2646</v>
      </c>
      <c r="E9" s="1566"/>
      <c r="F9" s="1566"/>
      <c r="G9" s="1566"/>
      <c r="H9" s="1567"/>
    </row>
    <row r="10" spans="1:8" s="456" customFormat="1" ht="10.35" customHeight="1">
      <c r="A10" s="459"/>
      <c r="B10" s="459"/>
      <c r="C10" s="459"/>
      <c r="D10" s="459"/>
      <c r="E10" s="459"/>
      <c r="F10" s="459"/>
      <c r="G10" s="459"/>
      <c r="H10" s="459"/>
    </row>
    <row r="11" spans="1:8" s="456" customFormat="1" ht="15" customHeight="1">
      <c r="A11" s="1560" t="s">
        <v>188</v>
      </c>
      <c r="B11" s="1560"/>
      <c r="C11" s="1560"/>
      <c r="D11" s="1560"/>
      <c r="E11" s="1560"/>
      <c r="F11" s="1560"/>
      <c r="G11" s="1560"/>
      <c r="H11" s="1560"/>
    </row>
    <row r="12" spans="1:8" s="456" customFormat="1" ht="17.850000000000001" customHeight="1">
      <c r="A12" s="991" t="s">
        <v>2790</v>
      </c>
      <c r="B12" s="991"/>
      <c r="C12" s="991"/>
      <c r="D12" s="991"/>
      <c r="E12" s="991"/>
      <c r="F12" s="991"/>
      <c r="G12" s="991"/>
      <c r="H12" s="991"/>
    </row>
    <row r="13" spans="1:8" s="456" customFormat="1" ht="17.850000000000001" customHeight="1">
      <c r="A13" s="1540" t="s">
        <v>186</v>
      </c>
      <c r="B13" s="1559"/>
      <c r="C13" s="1559"/>
      <c r="D13" s="1559"/>
      <c r="E13" s="1559" t="s">
        <v>185</v>
      </c>
      <c r="F13" s="1559"/>
      <c r="G13" s="1559"/>
      <c r="H13" s="1563"/>
    </row>
    <row r="14" spans="1:8" s="456" customFormat="1" ht="17.850000000000001" customHeight="1">
      <c r="A14" s="1540" t="s">
        <v>184</v>
      </c>
      <c r="B14" s="1559"/>
      <c r="C14" s="1559"/>
      <c r="D14" s="1559"/>
      <c r="E14" s="1559" t="s">
        <v>183</v>
      </c>
      <c r="F14" s="1559"/>
      <c r="G14" s="1559"/>
      <c r="H14" s="1563"/>
    </row>
    <row r="15" spans="1:8" s="456" customFormat="1" ht="17.850000000000001" customHeight="1">
      <c r="A15" s="1540" t="s">
        <v>182</v>
      </c>
      <c r="B15" s="1559"/>
      <c r="C15" s="1559"/>
      <c r="D15" s="1559"/>
      <c r="E15" s="1561" t="s">
        <v>2306</v>
      </c>
      <c r="F15" s="1561"/>
      <c r="G15" s="1561"/>
      <c r="H15" s="1562"/>
    </row>
    <row r="16" spans="1:8" s="456" customFormat="1" ht="17.850000000000001" customHeight="1">
      <c r="A16" s="1540" t="s">
        <v>181</v>
      </c>
      <c r="B16" s="1559"/>
      <c r="C16" s="1559"/>
      <c r="D16" s="1559"/>
      <c r="E16" s="1559" t="s">
        <v>180</v>
      </c>
      <c r="F16" s="1559"/>
      <c r="G16" s="1559"/>
      <c r="H16" s="1563"/>
    </row>
    <row r="17" spans="1:9" s="456" customFormat="1" ht="10.35" customHeight="1">
      <c r="A17" s="459"/>
      <c r="B17" s="459"/>
      <c r="C17" s="459"/>
      <c r="D17" s="459"/>
      <c r="E17" s="459"/>
      <c r="F17" s="459"/>
      <c r="G17" s="459"/>
      <c r="H17" s="459"/>
    </row>
    <row r="18" spans="1:9" s="456" customFormat="1" ht="15" customHeight="1">
      <c r="A18" s="1560" t="s">
        <v>179</v>
      </c>
      <c r="B18" s="1560"/>
      <c r="C18" s="1560"/>
      <c r="D18" s="1560"/>
      <c r="E18" s="1560"/>
      <c r="F18" s="1560"/>
      <c r="G18" s="1560"/>
      <c r="H18" s="1560"/>
    </row>
    <row r="19" spans="1:9" s="456" customFormat="1" ht="48" customHeight="1">
      <c r="A19" s="1542" t="s">
        <v>178</v>
      </c>
      <c r="B19" s="1542"/>
      <c r="C19" s="1543" t="s">
        <v>177</v>
      </c>
      <c r="D19" s="1543"/>
      <c r="E19" s="1543"/>
      <c r="F19" s="1543"/>
      <c r="G19" s="1543"/>
      <c r="H19" s="1541"/>
    </row>
    <row r="20" spans="1:9" s="456" customFormat="1" ht="10.35" customHeight="1">
      <c r="A20" s="459"/>
      <c r="B20" s="459"/>
      <c r="C20" s="459"/>
      <c r="D20" s="459"/>
      <c r="E20" s="459"/>
      <c r="F20" s="459"/>
      <c r="G20" s="459"/>
      <c r="H20" s="459"/>
    </row>
    <row r="21" spans="1:9" s="456" customFormat="1" ht="15" customHeight="1">
      <c r="A21" s="1564" t="s">
        <v>176</v>
      </c>
      <c r="B21" s="1564"/>
      <c r="C21" s="1564"/>
      <c r="D21" s="1564"/>
      <c r="E21" s="459"/>
      <c r="F21" s="459"/>
      <c r="G21" s="459"/>
      <c r="H21" s="459"/>
    </row>
    <row r="22" spans="1:9" s="456" customFormat="1">
      <c r="A22" s="1556" t="s">
        <v>175</v>
      </c>
      <c r="B22" s="1557" t="s">
        <v>174</v>
      </c>
      <c r="C22" s="1557"/>
      <c r="D22" s="1557"/>
      <c r="E22" s="1557"/>
      <c r="F22" s="1557"/>
      <c r="G22" s="1557" t="s">
        <v>173</v>
      </c>
      <c r="H22" s="1558"/>
    </row>
    <row r="23" spans="1:9" s="456" customFormat="1" ht="39" customHeight="1">
      <c r="A23" s="1556"/>
      <c r="B23" s="1557"/>
      <c r="C23" s="1557"/>
      <c r="D23" s="1557"/>
      <c r="E23" s="1557"/>
      <c r="F23" s="1557"/>
      <c r="G23" s="542" t="s">
        <v>172</v>
      </c>
      <c r="H23" s="543" t="s">
        <v>171</v>
      </c>
    </row>
    <row r="24" spans="1:9" s="456" customFormat="1" ht="17.850000000000001" customHeight="1">
      <c r="A24" s="1556" t="s">
        <v>170</v>
      </c>
      <c r="B24" s="1557"/>
      <c r="C24" s="1557"/>
      <c r="D24" s="1557"/>
      <c r="E24" s="1557"/>
      <c r="F24" s="1557"/>
      <c r="G24" s="1557"/>
      <c r="H24" s="1558"/>
    </row>
    <row r="25" spans="1:9" s="456" customFormat="1" ht="51" customHeight="1">
      <c r="A25" s="567" t="s">
        <v>2645</v>
      </c>
      <c r="B25" s="1541" t="s">
        <v>2644</v>
      </c>
      <c r="C25" s="1542"/>
      <c r="D25" s="1542"/>
      <c r="E25" s="1542"/>
      <c r="F25" s="1552"/>
      <c r="G25" s="458" t="s">
        <v>280</v>
      </c>
      <c r="H25" s="458" t="s">
        <v>162</v>
      </c>
      <c r="I25" s="423"/>
    </row>
    <row r="26" spans="1:9" s="456" customFormat="1" ht="36.75" customHeight="1">
      <c r="A26" s="567" t="s">
        <v>2643</v>
      </c>
      <c r="B26" s="1541" t="s">
        <v>2642</v>
      </c>
      <c r="C26" s="1542"/>
      <c r="D26" s="1542"/>
      <c r="E26" s="1542"/>
      <c r="F26" s="1552"/>
      <c r="G26" s="458" t="s">
        <v>477</v>
      </c>
      <c r="H26" s="458" t="s">
        <v>162</v>
      </c>
    </row>
    <row r="27" spans="1:9" s="456" customFormat="1" ht="48.75" customHeight="1">
      <c r="A27" s="567" t="s">
        <v>2641</v>
      </c>
      <c r="B27" s="1541" t="s">
        <v>2640</v>
      </c>
      <c r="C27" s="1542"/>
      <c r="D27" s="1542"/>
      <c r="E27" s="1542"/>
      <c r="F27" s="1552"/>
      <c r="G27" s="458" t="s">
        <v>562</v>
      </c>
      <c r="H27" s="458" t="s">
        <v>162</v>
      </c>
    </row>
    <row r="28" spans="1:9" s="456" customFormat="1" ht="17.850000000000001" customHeight="1">
      <c r="A28" s="1556" t="s">
        <v>167</v>
      </c>
      <c r="B28" s="1557"/>
      <c r="C28" s="1557"/>
      <c r="D28" s="1557"/>
      <c r="E28" s="1557"/>
      <c r="F28" s="1557"/>
      <c r="G28" s="1557"/>
      <c r="H28" s="1558"/>
    </row>
    <row r="29" spans="1:9" s="456" customFormat="1" ht="54" customHeight="1">
      <c r="A29" s="567" t="s">
        <v>2639</v>
      </c>
      <c r="B29" s="1541" t="s">
        <v>2638</v>
      </c>
      <c r="C29" s="1542"/>
      <c r="D29" s="1542"/>
      <c r="E29" s="1542"/>
      <c r="F29" s="1552"/>
      <c r="G29" s="458" t="s">
        <v>561</v>
      </c>
      <c r="H29" s="458" t="s">
        <v>162</v>
      </c>
    </row>
    <row r="30" spans="1:9" s="456" customFormat="1" ht="57" customHeight="1">
      <c r="A30" s="567" t="s">
        <v>2637</v>
      </c>
      <c r="B30" s="1541" t="s">
        <v>2636</v>
      </c>
      <c r="C30" s="1542"/>
      <c r="D30" s="1542"/>
      <c r="E30" s="1542"/>
      <c r="F30" s="1552"/>
      <c r="G30" s="458" t="s">
        <v>560</v>
      </c>
      <c r="H30" s="458" t="s">
        <v>162</v>
      </c>
    </row>
    <row r="31" spans="1:9" s="456" customFormat="1" ht="43.5" customHeight="1">
      <c r="A31" s="567" t="s">
        <v>2635</v>
      </c>
      <c r="B31" s="1541" t="s">
        <v>2634</v>
      </c>
      <c r="C31" s="1542"/>
      <c r="D31" s="1542"/>
      <c r="E31" s="1542"/>
      <c r="F31" s="1552"/>
      <c r="G31" s="458" t="s">
        <v>165</v>
      </c>
      <c r="H31" s="458" t="s">
        <v>341</v>
      </c>
    </row>
    <row r="32" spans="1:9" s="456" customFormat="1" ht="17.850000000000001" customHeight="1">
      <c r="A32" s="1556" t="s">
        <v>163</v>
      </c>
      <c r="B32" s="1557"/>
      <c r="C32" s="1557"/>
      <c r="D32" s="1557"/>
      <c r="E32" s="1557"/>
      <c r="F32" s="1557"/>
      <c r="G32" s="1557"/>
      <c r="H32" s="1558"/>
    </row>
    <row r="33" spans="1:17" s="456" customFormat="1" ht="32.4" customHeight="1">
      <c r="A33" s="567" t="s">
        <v>2633</v>
      </c>
      <c r="B33" s="1541" t="s">
        <v>2632</v>
      </c>
      <c r="C33" s="1542"/>
      <c r="D33" s="1542"/>
      <c r="E33" s="1542"/>
      <c r="F33" s="1552"/>
      <c r="G33" s="458" t="s">
        <v>277</v>
      </c>
      <c r="H33" s="458" t="s">
        <v>341</v>
      </c>
    </row>
    <row r="34" spans="1:17" s="456" customFormat="1" ht="33.6" customHeight="1">
      <c r="A34" s="567" t="s">
        <v>2631</v>
      </c>
      <c r="B34" s="1541" t="s">
        <v>2630</v>
      </c>
      <c r="C34" s="1542"/>
      <c r="D34" s="1542"/>
      <c r="E34" s="1542"/>
      <c r="F34" s="1552"/>
      <c r="G34" s="458" t="s">
        <v>223</v>
      </c>
      <c r="H34" s="458" t="s">
        <v>162</v>
      </c>
    </row>
    <row r="35" spans="1:17" ht="10.199999999999999" customHeight="1">
      <c r="A35" s="554"/>
      <c r="B35" s="554"/>
      <c r="C35" s="554"/>
      <c r="D35" s="554"/>
      <c r="E35" s="554"/>
      <c r="F35" s="554"/>
      <c r="G35" s="554"/>
      <c r="H35" s="554"/>
      <c r="I35" s="290"/>
      <c r="J35" s="290"/>
      <c r="K35" s="290"/>
      <c r="L35" s="290"/>
      <c r="M35" s="290"/>
      <c r="N35" s="290"/>
      <c r="O35" s="290"/>
      <c r="P35" s="290"/>
    </row>
    <row r="36" spans="1:17" ht="15" customHeight="1">
      <c r="A36" s="411" t="s">
        <v>161</v>
      </c>
      <c r="B36" s="554"/>
      <c r="C36" s="554"/>
      <c r="D36" s="554"/>
      <c r="E36" s="554"/>
      <c r="F36" s="554"/>
      <c r="G36" s="554"/>
      <c r="H36" s="554"/>
      <c r="I36" s="299"/>
      <c r="J36" s="299"/>
      <c r="K36" s="299"/>
      <c r="L36" s="299"/>
      <c r="M36" s="299"/>
      <c r="N36" s="299"/>
      <c r="O36" s="299"/>
      <c r="P36" s="299"/>
      <c r="Q36" s="299"/>
    </row>
    <row r="37" spans="1:17" s="314" customFormat="1" ht="17.7" customHeight="1">
      <c r="A37" s="1484" t="s">
        <v>160</v>
      </c>
      <c r="B37" s="1484"/>
      <c r="C37" s="1484"/>
      <c r="D37" s="1484"/>
      <c r="E37" s="1484"/>
      <c r="F37" s="1484"/>
      <c r="G37" s="632">
        <v>9</v>
      </c>
      <c r="H37" s="637" t="s">
        <v>140</v>
      </c>
      <c r="I37" s="300"/>
      <c r="J37" s="300"/>
      <c r="K37" s="300"/>
      <c r="L37" s="300"/>
      <c r="M37" s="300"/>
      <c r="N37" s="300"/>
      <c r="O37" s="300"/>
      <c r="P37" s="300"/>
      <c r="Q37" s="300"/>
    </row>
    <row r="38" spans="1:17" ht="32.25" customHeight="1">
      <c r="A38" s="1486" t="s">
        <v>158</v>
      </c>
      <c r="B38" s="1413" t="s">
        <v>2629</v>
      </c>
      <c r="C38" s="1433"/>
      <c r="D38" s="1433"/>
      <c r="E38" s="1433"/>
      <c r="F38" s="1433"/>
      <c r="G38" s="1433"/>
      <c r="H38" s="1433"/>
      <c r="I38" s="303"/>
      <c r="J38" s="303"/>
      <c r="K38" s="303"/>
      <c r="L38" s="303"/>
      <c r="M38" s="303"/>
      <c r="N38" s="303"/>
      <c r="O38" s="303"/>
      <c r="P38" s="303"/>
      <c r="Q38" s="299"/>
    </row>
    <row r="39" spans="1:17" ht="42.75" customHeight="1">
      <c r="A39" s="1487"/>
      <c r="B39" s="1413" t="s">
        <v>2628</v>
      </c>
      <c r="C39" s="1433"/>
      <c r="D39" s="1433"/>
      <c r="E39" s="1433"/>
      <c r="F39" s="1433"/>
      <c r="G39" s="1433"/>
      <c r="H39" s="1433"/>
      <c r="I39" s="303"/>
      <c r="J39" s="303"/>
      <c r="K39" s="303"/>
      <c r="L39" s="303"/>
      <c r="M39" s="303"/>
      <c r="N39" s="303"/>
      <c r="O39" s="303"/>
      <c r="P39" s="303"/>
      <c r="Q39" s="299"/>
    </row>
    <row r="40" spans="1:17" ht="35.25" customHeight="1">
      <c r="A40" s="1487"/>
      <c r="B40" s="1413" t="s">
        <v>2627</v>
      </c>
      <c r="C40" s="1433"/>
      <c r="D40" s="1433"/>
      <c r="E40" s="1433"/>
      <c r="F40" s="1433"/>
      <c r="G40" s="1433"/>
      <c r="H40" s="1433"/>
      <c r="I40" s="303"/>
      <c r="J40" s="303"/>
      <c r="K40" s="303"/>
      <c r="L40" s="303"/>
      <c r="M40" s="303"/>
      <c r="N40" s="303"/>
      <c r="O40" s="303"/>
      <c r="P40" s="303"/>
      <c r="Q40" s="299"/>
    </row>
    <row r="41" spans="1:17" ht="34.5" customHeight="1">
      <c r="A41" s="1487"/>
      <c r="B41" s="1417" t="s">
        <v>2626</v>
      </c>
      <c r="C41" s="1418"/>
      <c r="D41" s="1418"/>
      <c r="E41" s="1418"/>
      <c r="F41" s="1418"/>
      <c r="G41" s="1418"/>
      <c r="H41" s="1418"/>
      <c r="I41" s="303"/>
      <c r="J41" s="303"/>
      <c r="K41" s="303"/>
      <c r="L41" s="303"/>
      <c r="M41" s="303"/>
      <c r="N41" s="303"/>
      <c r="O41" s="303"/>
      <c r="P41" s="303"/>
      <c r="Q41" s="299"/>
    </row>
    <row r="42" spans="1:17" ht="33.75" customHeight="1">
      <c r="A42" s="1487"/>
      <c r="B42" s="1413" t="s">
        <v>2625</v>
      </c>
      <c r="C42" s="1433"/>
      <c r="D42" s="1433"/>
      <c r="E42" s="1433"/>
      <c r="F42" s="1433"/>
      <c r="G42" s="1433"/>
      <c r="H42" s="1433"/>
      <c r="I42" s="303"/>
      <c r="J42" s="303"/>
      <c r="K42" s="303"/>
      <c r="L42" s="303"/>
      <c r="M42" s="303"/>
      <c r="N42" s="303"/>
      <c r="O42" s="303"/>
      <c r="P42" s="303"/>
      <c r="Q42" s="299"/>
    </row>
    <row r="43" spans="1:17" ht="34.5" customHeight="1">
      <c r="A43" s="1487"/>
      <c r="B43" s="1413" t="s">
        <v>2624</v>
      </c>
      <c r="C43" s="1433"/>
      <c r="D43" s="1433"/>
      <c r="E43" s="1433"/>
      <c r="F43" s="1433"/>
      <c r="G43" s="1433"/>
      <c r="H43" s="1433"/>
      <c r="I43" s="303"/>
      <c r="J43" s="303"/>
      <c r="K43" s="303"/>
      <c r="L43" s="303"/>
      <c r="M43" s="303"/>
      <c r="N43" s="303"/>
      <c r="O43" s="303"/>
      <c r="P43" s="303"/>
      <c r="Q43" s="299"/>
    </row>
    <row r="44" spans="1:17" ht="35.25" customHeight="1">
      <c r="A44" s="1487"/>
      <c r="B44" s="1413" t="s">
        <v>2623</v>
      </c>
      <c r="C44" s="1433"/>
      <c r="D44" s="1433"/>
      <c r="E44" s="1433"/>
      <c r="F44" s="1433"/>
      <c r="G44" s="1433"/>
      <c r="H44" s="1433"/>
      <c r="I44" s="371"/>
      <c r="J44" s="371"/>
      <c r="K44" s="371"/>
      <c r="L44" s="371"/>
      <c r="M44" s="371"/>
      <c r="N44" s="371"/>
      <c r="O44" s="371"/>
      <c r="P44" s="371"/>
      <c r="Q44" s="299"/>
    </row>
    <row r="45" spans="1:17" ht="35.25" customHeight="1">
      <c r="A45" s="1487"/>
      <c r="B45" s="1413" t="s">
        <v>2622</v>
      </c>
      <c r="C45" s="1433"/>
      <c r="D45" s="1433"/>
      <c r="E45" s="1433"/>
      <c r="F45" s="1433"/>
      <c r="G45" s="1433"/>
      <c r="H45" s="1433"/>
      <c r="I45" s="371"/>
      <c r="J45" s="370"/>
      <c r="K45" s="370"/>
      <c r="L45" s="370"/>
      <c r="M45" s="370"/>
      <c r="N45" s="370"/>
      <c r="O45" s="370"/>
      <c r="P45" s="370"/>
    </row>
    <row r="46" spans="1:17">
      <c r="A46" s="1491" t="s">
        <v>157</v>
      </c>
      <c r="B46" s="1421"/>
      <c r="C46" s="1421"/>
      <c r="D46" s="1421" t="s">
        <v>2621</v>
      </c>
      <c r="E46" s="1421"/>
      <c r="F46" s="1421"/>
      <c r="G46" s="1421"/>
      <c r="H46" s="1422"/>
      <c r="I46" s="290"/>
      <c r="J46" s="290"/>
      <c r="K46" s="290"/>
      <c r="L46" s="290"/>
      <c r="M46" s="290"/>
      <c r="N46" s="290"/>
      <c r="O46" s="290"/>
      <c r="P46" s="290"/>
    </row>
    <row r="47" spans="1:17" ht="53.25" customHeight="1">
      <c r="A47" s="1483" t="s">
        <v>156</v>
      </c>
      <c r="B47" s="1434"/>
      <c r="C47" s="1434"/>
      <c r="D47" s="1424" t="s">
        <v>2620</v>
      </c>
      <c r="E47" s="1424"/>
      <c r="F47" s="1424"/>
      <c r="G47" s="1424"/>
      <c r="H47" s="1428"/>
      <c r="I47" s="290"/>
      <c r="J47" s="290"/>
      <c r="K47" s="290"/>
      <c r="L47" s="290"/>
      <c r="M47" s="290"/>
      <c r="N47" s="290"/>
      <c r="O47" s="290"/>
      <c r="P47" s="290"/>
    </row>
    <row r="48" spans="1:17" s="314" customFormat="1" ht="17.7" customHeight="1">
      <c r="A48" s="1414" t="s">
        <v>213</v>
      </c>
      <c r="B48" s="1414"/>
      <c r="C48" s="1414"/>
      <c r="D48" s="1414"/>
      <c r="E48" s="1414"/>
      <c r="F48" s="1414"/>
      <c r="G48" s="632">
        <v>9</v>
      </c>
      <c r="H48" s="539" t="s">
        <v>140</v>
      </c>
    </row>
    <row r="49" spans="1:8" ht="35.25" customHeight="1">
      <c r="A49" s="1486" t="s">
        <v>158</v>
      </c>
      <c r="B49" s="1413" t="s">
        <v>2619</v>
      </c>
      <c r="C49" s="1433"/>
      <c r="D49" s="1433"/>
      <c r="E49" s="1433"/>
      <c r="F49" s="1433"/>
      <c r="G49" s="1433"/>
      <c r="H49" s="1433"/>
    </row>
    <row r="50" spans="1:8" ht="17.25" customHeight="1">
      <c r="A50" s="1487"/>
      <c r="B50" s="1413" t="s">
        <v>2618</v>
      </c>
      <c r="C50" s="1433"/>
      <c r="D50" s="1433"/>
      <c r="E50" s="1433"/>
      <c r="F50" s="1433"/>
      <c r="G50" s="1433"/>
      <c r="H50" s="1433"/>
    </row>
    <row r="51" spans="1:8" ht="34.5" customHeight="1">
      <c r="A51" s="1487"/>
      <c r="B51" s="1413" t="s">
        <v>2617</v>
      </c>
      <c r="C51" s="1433"/>
      <c r="D51" s="1433"/>
      <c r="E51" s="1433"/>
      <c r="F51" s="1433"/>
      <c r="G51" s="1433"/>
      <c r="H51" s="1433"/>
    </row>
    <row r="52" spans="1:8" ht="17.25" customHeight="1">
      <c r="A52" s="1487"/>
      <c r="B52" s="1413" t="s">
        <v>2616</v>
      </c>
      <c r="C52" s="1433"/>
      <c r="D52" s="1433"/>
      <c r="E52" s="1433"/>
      <c r="F52" s="1433"/>
      <c r="G52" s="1433"/>
      <c r="H52" s="1433"/>
    </row>
    <row r="53" spans="1:8" ht="34.5" customHeight="1">
      <c r="A53" s="1488"/>
      <c r="B53" s="1413" t="s">
        <v>2615</v>
      </c>
      <c r="C53" s="1433"/>
      <c r="D53" s="1433"/>
      <c r="E53" s="1433"/>
      <c r="F53" s="1433"/>
      <c r="G53" s="1433"/>
      <c r="H53" s="1433"/>
    </row>
    <row r="54" spans="1:8">
      <c r="A54" s="1491" t="s">
        <v>157</v>
      </c>
      <c r="B54" s="1421"/>
      <c r="C54" s="1421"/>
      <c r="D54" s="1421" t="s">
        <v>2614</v>
      </c>
      <c r="E54" s="1421"/>
      <c r="F54" s="1421"/>
      <c r="G54" s="1421"/>
      <c r="H54" s="1422"/>
    </row>
    <row r="55" spans="1:8" ht="57.6" customHeight="1">
      <c r="A55" s="1483" t="s">
        <v>156</v>
      </c>
      <c r="B55" s="1434"/>
      <c r="C55" s="1434"/>
      <c r="D55" s="1424" t="s">
        <v>2613</v>
      </c>
      <c r="E55" s="1424"/>
      <c r="F55" s="1424"/>
      <c r="G55" s="1424"/>
      <c r="H55" s="1428"/>
    </row>
    <row r="56" spans="1:8" s="314" customFormat="1" ht="17.7" customHeight="1">
      <c r="A56" s="1484" t="s">
        <v>159</v>
      </c>
      <c r="B56" s="1484"/>
      <c r="C56" s="1484"/>
      <c r="D56" s="1484"/>
      <c r="E56" s="1484"/>
      <c r="F56" s="1484"/>
      <c r="G56" s="643">
        <v>12</v>
      </c>
      <c r="H56" s="637" t="s">
        <v>140</v>
      </c>
    </row>
    <row r="57" spans="1:8" ht="34.5" customHeight="1">
      <c r="A57" s="1925" t="s">
        <v>158</v>
      </c>
      <c r="B57" s="1413" t="s">
        <v>2612</v>
      </c>
      <c r="C57" s="1433"/>
      <c r="D57" s="1433"/>
      <c r="E57" s="1433"/>
      <c r="F57" s="1433"/>
      <c r="G57" s="1433"/>
      <c r="H57" s="1433"/>
    </row>
    <row r="58" spans="1:8" ht="24" customHeight="1">
      <c r="A58" s="1926"/>
      <c r="B58" s="1492" t="s">
        <v>2611</v>
      </c>
      <c r="C58" s="1492"/>
      <c r="D58" s="1492"/>
      <c r="E58" s="1492"/>
      <c r="F58" s="1492"/>
      <c r="G58" s="1492"/>
      <c r="H58" s="1489"/>
    </row>
    <row r="59" spans="1:8">
      <c r="A59" s="1491" t="s">
        <v>157</v>
      </c>
      <c r="B59" s="1421"/>
      <c r="C59" s="1421"/>
      <c r="D59" s="1421" t="s">
        <v>2610</v>
      </c>
      <c r="E59" s="1421"/>
      <c r="F59" s="1421"/>
      <c r="G59" s="1421"/>
      <c r="H59" s="1422"/>
    </row>
    <row r="60" spans="1:8" ht="30.75" customHeight="1">
      <c r="A60" s="1483" t="s">
        <v>156</v>
      </c>
      <c r="B60" s="1434"/>
      <c r="C60" s="1434"/>
      <c r="D60" s="1424" t="s">
        <v>2609</v>
      </c>
      <c r="E60" s="1424"/>
      <c r="F60" s="1424"/>
      <c r="G60" s="1424"/>
      <c r="H60" s="1428"/>
    </row>
    <row r="61" spans="1:8" ht="10.199999999999999" customHeight="1">
      <c r="A61" s="554"/>
      <c r="B61" s="554"/>
      <c r="C61" s="554"/>
      <c r="D61" s="554"/>
      <c r="E61" s="554"/>
      <c r="F61" s="554"/>
      <c r="G61" s="554"/>
      <c r="H61" s="554"/>
    </row>
    <row r="62" spans="1:8" ht="15" customHeight="1">
      <c r="A62" s="411" t="s">
        <v>155</v>
      </c>
      <c r="B62" s="554"/>
      <c r="C62" s="554"/>
      <c r="D62" s="554"/>
      <c r="E62" s="554"/>
      <c r="F62" s="554"/>
      <c r="G62" s="554"/>
      <c r="H62" s="554"/>
    </row>
    <row r="63" spans="1:8" ht="27" customHeight="1">
      <c r="A63" s="1490" t="s">
        <v>154</v>
      </c>
      <c r="B63" s="1500"/>
      <c r="C63" s="1413" t="s">
        <v>2608</v>
      </c>
      <c r="D63" s="1433"/>
      <c r="E63" s="1433"/>
      <c r="F63" s="1433"/>
      <c r="G63" s="1433"/>
      <c r="H63" s="1433"/>
    </row>
    <row r="64" spans="1:8" ht="34.5" customHeight="1">
      <c r="A64" s="1490"/>
      <c r="B64" s="1500"/>
      <c r="C64" s="1413" t="s">
        <v>2607</v>
      </c>
      <c r="D64" s="1433"/>
      <c r="E64" s="1433"/>
      <c r="F64" s="1433"/>
      <c r="G64" s="1433"/>
      <c r="H64" s="1433"/>
    </row>
    <row r="65" spans="1:8" ht="65.25" customHeight="1">
      <c r="A65" s="1495" t="s">
        <v>153</v>
      </c>
      <c r="B65" s="1496"/>
      <c r="C65" s="1412" t="s">
        <v>2606</v>
      </c>
      <c r="D65" s="1412"/>
      <c r="E65" s="1412"/>
      <c r="F65" s="1412"/>
      <c r="G65" s="1412"/>
      <c r="H65" s="1413"/>
    </row>
    <row r="66" spans="1:8" ht="33.75" customHeight="1">
      <c r="A66" s="1497"/>
      <c r="B66" s="1498"/>
      <c r="C66" s="1412" t="s">
        <v>2605</v>
      </c>
      <c r="D66" s="1412"/>
      <c r="E66" s="1412"/>
      <c r="F66" s="1412"/>
      <c r="G66" s="1412"/>
      <c r="H66" s="1413"/>
    </row>
    <row r="67" spans="1:8" ht="10.199999999999999" customHeight="1">
      <c r="A67" s="554"/>
      <c r="B67" s="554"/>
      <c r="C67" s="554"/>
      <c r="D67" s="554"/>
      <c r="E67" s="554"/>
      <c r="F67" s="554"/>
      <c r="G67" s="554"/>
      <c r="H67" s="554"/>
    </row>
    <row r="68" spans="1:8" ht="15" customHeight="1">
      <c r="A68" s="411" t="s">
        <v>152</v>
      </c>
      <c r="B68" s="411"/>
      <c r="C68" s="411"/>
      <c r="D68" s="411"/>
      <c r="E68" s="411"/>
      <c r="F68" s="411"/>
      <c r="G68" s="554"/>
      <c r="H68" s="554"/>
    </row>
    <row r="69" spans="1:8" ht="16.2">
      <c r="A69" s="1490" t="s">
        <v>151</v>
      </c>
      <c r="B69" s="1490"/>
      <c r="C69" s="1490"/>
      <c r="D69" s="1490"/>
      <c r="E69" s="1490"/>
      <c r="F69" s="1490"/>
      <c r="G69" s="638">
        <v>3.5</v>
      </c>
      <c r="H69" s="639" t="s">
        <v>139</v>
      </c>
    </row>
    <row r="70" spans="1:8" ht="16.2">
      <c r="A70" s="1490" t="s">
        <v>150</v>
      </c>
      <c r="B70" s="1490"/>
      <c r="C70" s="1490"/>
      <c r="D70" s="1490"/>
      <c r="E70" s="1490"/>
      <c r="F70" s="1490"/>
      <c r="G70" s="638">
        <v>0.5</v>
      </c>
      <c r="H70" s="639" t="s">
        <v>139</v>
      </c>
    </row>
    <row r="71" spans="1:8">
      <c r="A71" s="553"/>
      <c r="B71" s="553"/>
      <c r="C71" s="553"/>
      <c r="D71" s="553"/>
      <c r="E71" s="553"/>
      <c r="F71" s="553"/>
      <c r="G71" s="640"/>
      <c r="H71" s="639"/>
    </row>
    <row r="72" spans="1:8">
      <c r="A72" s="1499" t="s">
        <v>149</v>
      </c>
      <c r="B72" s="1499"/>
      <c r="C72" s="1499"/>
      <c r="D72" s="1499"/>
      <c r="E72" s="1499"/>
      <c r="F72" s="1499"/>
      <c r="G72" s="641"/>
      <c r="H72" s="640"/>
    </row>
    <row r="73" spans="1:8" ht="17.7" customHeight="1">
      <c r="A73" s="1433" t="s">
        <v>148</v>
      </c>
      <c r="B73" s="1433"/>
      <c r="C73" s="1433"/>
      <c r="D73" s="1433"/>
      <c r="E73" s="639">
        <f>SUM(E74:E79)</f>
        <v>34</v>
      </c>
      <c r="F73" s="639" t="s">
        <v>140</v>
      </c>
      <c r="G73" s="642">
        <f>E73/25</f>
        <v>1.36</v>
      </c>
      <c r="H73" s="639" t="s">
        <v>139</v>
      </c>
    </row>
    <row r="74" spans="1:8" ht="17.7" customHeight="1">
      <c r="A74" s="554" t="s">
        <v>12</v>
      </c>
      <c r="B74" s="1490" t="s">
        <v>14</v>
      </c>
      <c r="C74" s="1490"/>
      <c r="D74" s="1490"/>
      <c r="E74" s="639">
        <v>9</v>
      </c>
      <c r="F74" s="639" t="s">
        <v>140</v>
      </c>
      <c r="G74" s="319"/>
      <c r="H74" s="331"/>
    </row>
    <row r="75" spans="1:8" ht="17.7" customHeight="1">
      <c r="A75" s="554"/>
      <c r="B75" s="1490" t="s">
        <v>147</v>
      </c>
      <c r="C75" s="1490"/>
      <c r="D75" s="1490"/>
      <c r="E75" s="639">
        <v>21</v>
      </c>
      <c r="F75" s="639" t="s">
        <v>140</v>
      </c>
      <c r="G75" s="319"/>
      <c r="H75" s="331"/>
    </row>
    <row r="76" spans="1:8" ht="17.7" customHeight="1">
      <c r="A76" s="554"/>
      <c r="B76" s="1490" t="s">
        <v>146</v>
      </c>
      <c r="C76" s="1490"/>
      <c r="D76" s="1490"/>
      <c r="E76" s="639">
        <v>2</v>
      </c>
      <c r="F76" s="639" t="s">
        <v>140</v>
      </c>
      <c r="G76" s="319"/>
      <c r="H76" s="331"/>
    </row>
    <row r="77" spans="1:8" ht="17.7" customHeight="1">
      <c r="A77" s="554"/>
      <c r="B77" s="1490" t="s">
        <v>145</v>
      </c>
      <c r="C77" s="1490"/>
      <c r="D77" s="1490"/>
      <c r="E77" s="639">
        <v>0</v>
      </c>
      <c r="F77" s="639" t="s">
        <v>140</v>
      </c>
      <c r="G77" s="319"/>
      <c r="H77" s="331"/>
    </row>
    <row r="78" spans="1:8" ht="17.7" customHeight="1">
      <c r="A78" s="554"/>
      <c r="B78" s="1490" t="s">
        <v>144</v>
      </c>
      <c r="C78" s="1490"/>
      <c r="D78" s="1490"/>
      <c r="E78" s="639">
        <v>0</v>
      </c>
      <c r="F78" s="639" t="s">
        <v>140</v>
      </c>
      <c r="G78" s="319"/>
      <c r="H78" s="331"/>
    </row>
    <row r="79" spans="1:8" ht="17.7" customHeight="1">
      <c r="A79" s="554"/>
      <c r="B79" s="1490" t="s">
        <v>143</v>
      </c>
      <c r="C79" s="1490"/>
      <c r="D79" s="1490"/>
      <c r="E79" s="639">
        <v>2</v>
      </c>
      <c r="F79" s="639" t="s">
        <v>140</v>
      </c>
      <c r="G79" s="319"/>
      <c r="H79" s="331"/>
    </row>
    <row r="80" spans="1:8" ht="31.2" customHeight="1">
      <c r="A80" s="1433" t="s">
        <v>142</v>
      </c>
      <c r="B80" s="1433"/>
      <c r="C80" s="1433"/>
      <c r="D80" s="1433"/>
      <c r="E80" s="639">
        <v>0</v>
      </c>
      <c r="F80" s="639" t="s">
        <v>140</v>
      </c>
      <c r="G80" s="642">
        <v>0</v>
      </c>
      <c r="H80" s="639" t="s">
        <v>139</v>
      </c>
    </row>
    <row r="81" spans="1:8" ht="17.7" customHeight="1">
      <c r="A81" s="1490" t="s">
        <v>141</v>
      </c>
      <c r="B81" s="1490"/>
      <c r="C81" s="1490"/>
      <c r="D81" s="1490"/>
      <c r="E81" s="639">
        <f>G81*25</f>
        <v>65.999999999999986</v>
      </c>
      <c r="F81" s="639" t="s">
        <v>140</v>
      </c>
      <c r="G81" s="642">
        <f>D6-G80-G73</f>
        <v>2.6399999999999997</v>
      </c>
      <c r="H81" s="639" t="s">
        <v>139</v>
      </c>
    </row>
    <row r="82" spans="1:8" ht="10.199999999999999" customHeight="1"/>
    <row r="85" spans="1:8">
      <c r="A85" s="312" t="s">
        <v>138</v>
      </c>
    </row>
    <row r="86" spans="1:8" ht="16.2">
      <c r="A86" s="1479" t="s">
        <v>137</v>
      </c>
      <c r="B86" s="1479"/>
      <c r="C86" s="1479"/>
      <c r="D86" s="1479"/>
      <c r="E86" s="1479"/>
      <c r="F86" s="1479"/>
      <c r="G86" s="1479"/>
      <c r="H86" s="1479"/>
    </row>
    <row r="87" spans="1:8">
      <c r="A87" s="312" t="s">
        <v>136</v>
      </c>
    </row>
    <row r="89" spans="1:8">
      <c r="A89" s="1480" t="s">
        <v>135</v>
      </c>
      <c r="B89" s="1480"/>
      <c r="C89" s="1480"/>
      <c r="D89" s="1480"/>
      <c r="E89" s="1480"/>
      <c r="F89" s="1480"/>
      <c r="G89" s="1480"/>
      <c r="H89" s="1480"/>
    </row>
    <row r="90" spans="1:8">
      <c r="A90" s="1480"/>
      <c r="B90" s="1480"/>
      <c r="C90" s="1480"/>
      <c r="D90" s="1480"/>
      <c r="E90" s="1480"/>
      <c r="F90" s="1480"/>
      <c r="G90" s="1480"/>
      <c r="H90" s="1480"/>
    </row>
    <row r="91" spans="1:8">
      <c r="A91" s="1480"/>
      <c r="B91" s="1480"/>
      <c r="C91" s="1480"/>
      <c r="D91" s="1480"/>
      <c r="E91" s="1480"/>
      <c r="F91" s="1480"/>
      <c r="G91" s="1480"/>
      <c r="H91" s="1480"/>
    </row>
  </sheetData>
  <mergeCells count="91">
    <mergeCell ref="D55:H55"/>
    <mergeCell ref="B57:H57"/>
    <mergeCell ref="A54:C54"/>
    <mergeCell ref="D54:H54"/>
    <mergeCell ref="A55:C55"/>
    <mergeCell ref="A56:F56"/>
    <mergeCell ref="A57:A58"/>
    <mergeCell ref="B58:H58"/>
    <mergeCell ref="A81:D81"/>
    <mergeCell ref="A73:D73"/>
    <mergeCell ref="B74:D74"/>
    <mergeCell ref="B75:D75"/>
    <mergeCell ref="B76:D76"/>
    <mergeCell ref="B77:D77"/>
    <mergeCell ref="B78:D78"/>
    <mergeCell ref="B79:D79"/>
    <mergeCell ref="A80:D80"/>
    <mergeCell ref="A48:F48"/>
    <mergeCell ref="A49:A53"/>
    <mergeCell ref="B49:H49"/>
    <mergeCell ref="B53:H53"/>
    <mergeCell ref="B51:H51"/>
    <mergeCell ref="B50:H50"/>
    <mergeCell ref="A69:F69"/>
    <mergeCell ref="A70:F70"/>
    <mergeCell ref="D60:H60"/>
    <mergeCell ref="A72:F72"/>
    <mergeCell ref="A59:C59"/>
    <mergeCell ref="D59:H59"/>
    <mergeCell ref="A60:C60"/>
    <mergeCell ref="A63:B64"/>
    <mergeCell ref="C63:H63"/>
    <mergeCell ref="C64:H64"/>
    <mergeCell ref="A65:B66"/>
    <mergeCell ref="C65:H65"/>
    <mergeCell ref="C66:H66"/>
    <mergeCell ref="E16:H16"/>
    <mergeCell ref="B30:F30"/>
    <mergeCell ref="B27:F27"/>
    <mergeCell ref="A28:H28"/>
    <mergeCell ref="B29:F29"/>
    <mergeCell ref="A21:D21"/>
    <mergeCell ref="A22:A23"/>
    <mergeCell ref="B22:F23"/>
    <mergeCell ref="G22:H22"/>
    <mergeCell ref="A24:H24"/>
    <mergeCell ref="B25:F25"/>
    <mergeCell ref="A18:H18"/>
    <mergeCell ref="A19:B19"/>
    <mergeCell ref="C19:H19"/>
    <mergeCell ref="A16:D16"/>
    <mergeCell ref="A13:D13"/>
    <mergeCell ref="E13:H13"/>
    <mergeCell ref="A14:D14"/>
    <mergeCell ref="E14:H14"/>
    <mergeCell ref="A15:D15"/>
    <mergeCell ref="E15:H15"/>
    <mergeCell ref="A86:H86"/>
    <mergeCell ref="A89:H91"/>
    <mergeCell ref="B34:F34"/>
    <mergeCell ref="B26:F26"/>
    <mergeCell ref="B31:F31"/>
    <mergeCell ref="A32:H32"/>
    <mergeCell ref="B39:H39"/>
    <mergeCell ref="B40:H40"/>
    <mergeCell ref="B41:H41"/>
    <mergeCell ref="B42:H42"/>
    <mergeCell ref="B45:H45"/>
    <mergeCell ref="B33:F33"/>
    <mergeCell ref="B52:H52"/>
    <mergeCell ref="A37:F37"/>
    <mergeCell ref="A38:A45"/>
    <mergeCell ref="B38:H38"/>
    <mergeCell ref="B43:H43"/>
    <mergeCell ref="B44:H44"/>
    <mergeCell ref="A46:C46"/>
    <mergeCell ref="D46:H46"/>
    <mergeCell ref="A47:C47"/>
    <mergeCell ref="D47:H47"/>
    <mergeCell ref="A2:H2"/>
    <mergeCell ref="A5:H5"/>
    <mergeCell ref="A6:C6"/>
    <mergeCell ref="D6:H6"/>
    <mergeCell ref="A7:C7"/>
    <mergeCell ref="D7:H7"/>
    <mergeCell ref="D8:H8"/>
    <mergeCell ref="A9:C9"/>
    <mergeCell ref="D9:H9"/>
    <mergeCell ref="A11:H11"/>
    <mergeCell ref="A12:H12"/>
    <mergeCell ref="A8: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Normal="100" zoomScaleSheetLayoutView="160" workbookViewId="0"/>
  </sheetViews>
  <sheetFormatPr defaultColWidth="7.8984375" defaultRowHeight="13.8"/>
  <cols>
    <col min="1" max="1" width="8.19921875" style="84" customWidth="1"/>
    <col min="2" max="2" width="10.59765625" style="84" customWidth="1"/>
    <col min="3" max="3" width="5.19921875" style="84" customWidth="1"/>
    <col min="4" max="4" width="19.59765625" style="84" customWidth="1"/>
    <col min="5" max="5" width="8.19921875" style="84" customWidth="1"/>
    <col min="6" max="6" width="7.8984375" style="84" customWidth="1"/>
    <col min="7" max="7" width="11.5" style="84" customWidth="1"/>
    <col min="8" max="8" width="8.69921875" style="84" customWidth="1"/>
    <col min="9" max="16384" width="7.8984375" style="84"/>
  </cols>
  <sheetData>
    <row r="1" spans="1:8" ht="9.75" customHeight="1"/>
    <row r="2" spans="1:8" s="91" customFormat="1">
      <c r="A2" s="927" t="s">
        <v>192</v>
      </c>
      <c r="B2" s="927"/>
      <c r="C2" s="927"/>
      <c r="D2" s="927"/>
      <c r="E2" s="927"/>
      <c r="F2" s="927"/>
      <c r="G2" s="927"/>
      <c r="H2" s="927"/>
    </row>
    <row r="3" spans="1:8" ht="9.75" customHeight="1"/>
    <row r="4" spans="1:8" ht="15" customHeight="1">
      <c r="A4" s="91" t="s">
        <v>191</v>
      </c>
    </row>
    <row r="5" spans="1:8" ht="17.25" customHeight="1">
      <c r="A5" s="92" t="s">
        <v>25</v>
      </c>
      <c r="B5" s="92"/>
      <c r="C5" s="92"/>
      <c r="D5" s="92"/>
      <c r="E5" s="92"/>
      <c r="F5" s="92"/>
      <c r="G5" s="92"/>
      <c r="H5" s="92"/>
    </row>
    <row r="6" spans="1:8" ht="17.25" customHeight="1">
      <c r="A6" s="925" t="s">
        <v>10</v>
      </c>
      <c r="B6" s="925"/>
      <c r="C6" s="925"/>
      <c r="D6" s="499">
        <v>3</v>
      </c>
      <c r="E6" s="503"/>
      <c r="F6" s="503"/>
      <c r="G6" s="503"/>
      <c r="H6" s="503"/>
    </row>
    <row r="7" spans="1:8" ht="15.6" customHeight="1">
      <c r="A7" s="925" t="s">
        <v>9</v>
      </c>
      <c r="B7" s="925"/>
      <c r="C7" s="925"/>
      <c r="D7" s="928" t="s">
        <v>239</v>
      </c>
      <c r="E7" s="892"/>
      <c r="F7" s="892"/>
      <c r="G7" s="892"/>
      <c r="H7" s="892"/>
    </row>
    <row r="8" spans="1:8" ht="17.25" customHeight="1">
      <c r="A8" s="925" t="s">
        <v>13</v>
      </c>
      <c r="B8" s="925"/>
      <c r="C8" s="925"/>
      <c r="D8" s="504" t="s">
        <v>190</v>
      </c>
      <c r="E8" s="89"/>
      <c r="F8" s="89"/>
      <c r="G8" s="89"/>
      <c r="H8" s="89"/>
    </row>
    <row r="9" spans="1:8" ht="17.25" customHeight="1">
      <c r="A9" s="925" t="s">
        <v>189</v>
      </c>
      <c r="B9" s="925"/>
      <c r="C9" s="925"/>
      <c r="D9" s="504" t="s">
        <v>237</v>
      </c>
      <c r="E9" s="89"/>
      <c r="F9" s="89"/>
      <c r="G9" s="89"/>
      <c r="H9" s="89"/>
    </row>
    <row r="10" spans="1:8" ht="9.75" customHeight="1"/>
    <row r="11" spans="1:8" ht="15" customHeight="1">
      <c r="A11" s="924" t="s">
        <v>188</v>
      </c>
      <c r="B11" s="924"/>
      <c r="C11" s="924"/>
      <c r="D11" s="924"/>
      <c r="E11" s="924"/>
      <c r="F11" s="924"/>
      <c r="G11" s="924"/>
      <c r="H11" s="924"/>
    </row>
    <row r="12" spans="1:8" ht="17.25" customHeight="1">
      <c r="A12" s="506" t="s">
        <v>1008</v>
      </c>
      <c r="B12" s="506"/>
      <c r="C12" s="506"/>
      <c r="D12" s="506"/>
      <c r="E12" s="506"/>
      <c r="F12" s="506"/>
      <c r="G12" s="506"/>
      <c r="H12" s="506"/>
    </row>
    <row r="13" spans="1:8" ht="17.25" customHeight="1">
      <c r="A13" s="925" t="s">
        <v>186</v>
      </c>
      <c r="B13" s="925"/>
      <c r="C13" s="925"/>
      <c r="D13" s="925"/>
      <c r="E13" s="926" t="s">
        <v>185</v>
      </c>
      <c r="F13" s="926"/>
      <c r="G13" s="926"/>
      <c r="H13" s="926"/>
    </row>
    <row r="14" spans="1:8" ht="17.25" customHeight="1">
      <c r="A14" s="925" t="s">
        <v>184</v>
      </c>
      <c r="B14" s="925"/>
      <c r="C14" s="925"/>
      <c r="D14" s="925"/>
      <c r="E14" s="926" t="s">
        <v>183</v>
      </c>
      <c r="F14" s="926"/>
      <c r="G14" s="926"/>
      <c r="H14" s="926"/>
    </row>
    <row r="15" spans="1:8" ht="17.25" customHeight="1">
      <c r="A15" s="925" t="s">
        <v>182</v>
      </c>
      <c r="B15" s="925"/>
      <c r="C15" s="925"/>
      <c r="D15" s="925"/>
      <c r="E15" s="930" t="s">
        <v>380</v>
      </c>
      <c r="F15" s="930"/>
      <c r="G15" s="930"/>
      <c r="H15" s="930"/>
    </row>
    <row r="16" spans="1:8" ht="17.25" customHeight="1">
      <c r="A16" s="925" t="s">
        <v>181</v>
      </c>
      <c r="B16" s="925"/>
      <c r="C16" s="925"/>
      <c r="D16" s="925"/>
      <c r="E16" s="926" t="s">
        <v>180</v>
      </c>
      <c r="F16" s="926"/>
      <c r="G16" s="926"/>
      <c r="H16" s="926"/>
    </row>
    <row r="17" spans="1:8" ht="9.75" customHeight="1"/>
    <row r="18" spans="1:8" ht="15" customHeight="1">
      <c r="A18" s="924" t="s">
        <v>179</v>
      </c>
      <c r="B18" s="924"/>
      <c r="C18" s="924"/>
      <c r="D18" s="924"/>
      <c r="E18" s="924"/>
      <c r="F18" s="924"/>
      <c r="G18" s="924"/>
      <c r="H18" s="924"/>
    </row>
    <row r="19" spans="1:8" s="423" customFormat="1" ht="30.75" customHeight="1">
      <c r="A19" s="892" t="s">
        <v>178</v>
      </c>
      <c r="B19" s="892"/>
      <c r="C19" s="928" t="s">
        <v>2663</v>
      </c>
      <c r="D19" s="892"/>
      <c r="E19" s="892"/>
      <c r="F19" s="892"/>
      <c r="G19" s="892"/>
      <c r="H19" s="892"/>
    </row>
    <row r="20" spans="1:8" ht="9.75" customHeight="1"/>
    <row r="21" spans="1:8" ht="15" customHeight="1">
      <c r="A21" s="929" t="s">
        <v>176</v>
      </c>
      <c r="B21" s="929"/>
      <c r="C21" s="929"/>
      <c r="D21" s="929"/>
    </row>
    <row r="22" spans="1:8" s="423" customFormat="1" ht="16.5" customHeight="1">
      <c r="A22" s="933" t="s">
        <v>175</v>
      </c>
      <c r="B22" s="934" t="s">
        <v>174</v>
      </c>
      <c r="C22" s="934"/>
      <c r="D22" s="934"/>
      <c r="E22" s="934"/>
      <c r="F22" s="934"/>
      <c r="G22" s="935" t="s">
        <v>173</v>
      </c>
      <c r="H22" s="935"/>
    </row>
    <row r="23" spans="1:8" s="423" customFormat="1" ht="27" customHeight="1">
      <c r="A23" s="933"/>
      <c r="B23" s="934"/>
      <c r="C23" s="934"/>
      <c r="D23" s="934"/>
      <c r="E23" s="934"/>
      <c r="F23" s="934"/>
      <c r="G23" s="501" t="s">
        <v>172</v>
      </c>
      <c r="H23" s="502" t="s">
        <v>171</v>
      </c>
    </row>
    <row r="24" spans="1:8" s="423" customFormat="1" ht="17.25" customHeight="1">
      <c r="A24" s="931" t="s">
        <v>170</v>
      </c>
      <c r="B24" s="931"/>
      <c r="C24" s="931"/>
      <c r="D24" s="931"/>
      <c r="E24" s="931"/>
      <c r="F24" s="931"/>
      <c r="G24" s="931"/>
      <c r="H24" s="931"/>
    </row>
    <row r="25" spans="1:8" s="423" customFormat="1" ht="33.75" customHeight="1">
      <c r="A25" s="427" t="s">
        <v>986</v>
      </c>
      <c r="B25" s="932" t="s">
        <v>985</v>
      </c>
      <c r="C25" s="932"/>
      <c r="D25" s="932"/>
      <c r="E25" s="932"/>
      <c r="F25" s="932"/>
      <c r="G25" s="428" t="s">
        <v>508</v>
      </c>
      <c r="H25" s="429" t="s">
        <v>162</v>
      </c>
    </row>
    <row r="26" spans="1:8" s="423" customFormat="1" ht="17.25" customHeight="1">
      <c r="A26" s="931" t="s">
        <v>167</v>
      </c>
      <c r="B26" s="931"/>
      <c r="C26" s="931"/>
      <c r="D26" s="931"/>
      <c r="E26" s="931"/>
      <c r="F26" s="931"/>
      <c r="G26" s="931"/>
      <c r="H26" s="931"/>
    </row>
    <row r="27" spans="1:8" s="423" customFormat="1" ht="36" customHeight="1">
      <c r="A27" s="427" t="s">
        <v>984</v>
      </c>
      <c r="B27" s="932" t="s">
        <v>983</v>
      </c>
      <c r="C27" s="932"/>
      <c r="D27" s="932"/>
      <c r="E27" s="932"/>
      <c r="F27" s="932"/>
      <c r="G27" s="428" t="s">
        <v>315</v>
      </c>
      <c r="H27" s="429" t="s">
        <v>164</v>
      </c>
    </row>
    <row r="28" spans="1:8" s="423" customFormat="1" ht="35.25" customHeight="1">
      <c r="A28" s="427" t="s">
        <v>982</v>
      </c>
      <c r="B28" s="932" t="s">
        <v>981</v>
      </c>
      <c r="C28" s="932"/>
      <c r="D28" s="932"/>
      <c r="E28" s="932"/>
      <c r="F28" s="932"/>
      <c r="G28" s="428" t="s">
        <v>268</v>
      </c>
      <c r="H28" s="429" t="s">
        <v>164</v>
      </c>
    </row>
    <row r="29" spans="1:8" s="423" customFormat="1" ht="17.25" customHeight="1">
      <c r="A29" s="931" t="s">
        <v>163</v>
      </c>
      <c r="B29" s="931"/>
      <c r="C29" s="931"/>
      <c r="D29" s="931"/>
      <c r="E29" s="931"/>
      <c r="F29" s="931"/>
      <c r="G29" s="931"/>
      <c r="H29" s="931"/>
    </row>
    <row r="30" spans="1:8" s="423" customFormat="1" ht="42.75" customHeight="1">
      <c r="A30" s="427" t="s">
        <v>980</v>
      </c>
      <c r="B30" s="932" t="s">
        <v>979</v>
      </c>
      <c r="C30" s="932"/>
      <c r="D30" s="932"/>
      <c r="E30" s="932"/>
      <c r="F30" s="932"/>
      <c r="G30" s="428" t="s">
        <v>277</v>
      </c>
      <c r="H30" s="429" t="s">
        <v>164</v>
      </c>
    </row>
    <row r="31" spans="1:8" ht="9.75" customHeight="1"/>
    <row r="32" spans="1:8" ht="15" customHeight="1">
      <c r="A32" s="500" t="s">
        <v>161</v>
      </c>
    </row>
    <row r="33" spans="1:10" ht="17.25" customHeight="1">
      <c r="A33" s="937" t="s">
        <v>160</v>
      </c>
      <c r="B33" s="937"/>
      <c r="C33" s="937"/>
      <c r="D33" s="937"/>
      <c r="E33" s="937"/>
      <c r="F33" s="937"/>
      <c r="G33" s="93">
        <v>9</v>
      </c>
      <c r="H33" s="505" t="s">
        <v>140</v>
      </c>
      <c r="I33" s="91"/>
      <c r="J33" s="91"/>
    </row>
    <row r="34" spans="1:10" ht="17.25" customHeight="1">
      <c r="A34" s="938" t="s">
        <v>158</v>
      </c>
      <c r="B34" s="926" t="s">
        <v>978</v>
      </c>
      <c r="C34" s="926"/>
      <c r="D34" s="926"/>
      <c r="E34" s="926"/>
      <c r="F34" s="926"/>
      <c r="G34" s="926"/>
      <c r="H34" s="926"/>
    </row>
    <row r="35" spans="1:10" ht="17.25" customHeight="1">
      <c r="A35" s="938"/>
      <c r="B35" s="939" t="s">
        <v>977</v>
      </c>
      <c r="C35" s="939"/>
      <c r="D35" s="939"/>
      <c r="E35" s="939"/>
      <c r="F35" s="939"/>
      <c r="G35" s="939"/>
      <c r="H35" s="939"/>
    </row>
    <row r="36" spans="1:10" ht="17.25" customHeight="1">
      <c r="A36" s="938"/>
      <c r="B36" s="939" t="s">
        <v>976</v>
      </c>
      <c r="C36" s="939"/>
      <c r="D36" s="939"/>
      <c r="E36" s="939"/>
      <c r="F36" s="939"/>
      <c r="G36" s="939"/>
      <c r="H36" s="939"/>
    </row>
    <row r="37" spans="1:10" ht="17.25" customHeight="1">
      <c r="A37" s="938"/>
      <c r="B37" s="939" t="s">
        <v>975</v>
      </c>
      <c r="C37" s="939"/>
      <c r="D37" s="939"/>
      <c r="E37" s="939"/>
      <c r="F37" s="939"/>
      <c r="G37" s="939"/>
      <c r="H37" s="939"/>
    </row>
    <row r="38" spans="1:10" ht="17.25" customHeight="1">
      <c r="A38" s="938"/>
      <c r="B38" s="939" t="s">
        <v>974</v>
      </c>
      <c r="C38" s="939"/>
      <c r="D38" s="939"/>
      <c r="E38" s="939"/>
      <c r="F38" s="939"/>
      <c r="G38" s="939"/>
      <c r="H38" s="939"/>
    </row>
    <row r="39" spans="1:10" s="91" customFormat="1" ht="17.25" customHeight="1">
      <c r="A39" s="938"/>
      <c r="B39" s="939" t="s">
        <v>973</v>
      </c>
      <c r="C39" s="939"/>
      <c r="D39" s="939"/>
      <c r="E39" s="939"/>
      <c r="F39" s="939"/>
      <c r="G39" s="939"/>
      <c r="H39" s="939"/>
      <c r="I39" s="84"/>
      <c r="J39" s="84"/>
    </row>
    <row r="40" spans="1:10" ht="17.25" customHeight="1">
      <c r="A40" s="938"/>
      <c r="B40" s="939" t="s">
        <v>972</v>
      </c>
      <c r="C40" s="939"/>
      <c r="D40" s="939"/>
      <c r="E40" s="939"/>
      <c r="F40" s="939"/>
      <c r="G40" s="939"/>
      <c r="H40" s="939"/>
    </row>
    <row r="41" spans="1:10">
      <c r="A41" s="940" t="s">
        <v>157</v>
      </c>
      <c r="B41" s="940"/>
      <c r="C41" s="940"/>
      <c r="D41" s="926" t="s">
        <v>971</v>
      </c>
      <c r="E41" s="936"/>
      <c r="F41" s="936"/>
      <c r="G41" s="936"/>
      <c r="H41" s="936"/>
    </row>
    <row r="42" spans="1:10" s="423" customFormat="1" ht="37.5" customHeight="1">
      <c r="A42" s="941" t="s">
        <v>156</v>
      </c>
      <c r="B42" s="941"/>
      <c r="C42" s="941"/>
      <c r="D42" s="928" t="s">
        <v>2662</v>
      </c>
      <c r="E42" s="892"/>
      <c r="F42" s="892"/>
      <c r="G42" s="892"/>
      <c r="H42" s="892"/>
    </row>
    <row r="43" spans="1:10" ht="17.25" customHeight="1">
      <c r="A43" s="937" t="s">
        <v>213</v>
      </c>
      <c r="B43" s="937"/>
      <c r="C43" s="937"/>
      <c r="D43" s="937"/>
      <c r="E43" s="937"/>
      <c r="F43" s="937"/>
      <c r="G43" s="93">
        <v>10</v>
      </c>
      <c r="H43" s="505" t="s">
        <v>140</v>
      </c>
      <c r="I43" s="91"/>
      <c r="J43" s="91"/>
    </row>
    <row r="44" spans="1:10" ht="17.25" customHeight="1">
      <c r="A44" s="938" t="s">
        <v>158</v>
      </c>
      <c r="B44" s="942" t="s">
        <v>970</v>
      </c>
      <c r="C44" s="942"/>
      <c r="D44" s="942"/>
      <c r="E44" s="942"/>
      <c r="F44" s="942"/>
      <c r="G44" s="942"/>
      <c r="H44" s="942"/>
    </row>
    <row r="45" spans="1:10" ht="17.25" customHeight="1">
      <c r="A45" s="938"/>
      <c r="B45" s="939" t="s">
        <v>969</v>
      </c>
      <c r="C45" s="939"/>
      <c r="D45" s="939"/>
      <c r="E45" s="939"/>
      <c r="F45" s="939"/>
      <c r="G45" s="939"/>
      <c r="H45" s="939"/>
    </row>
    <row r="46" spans="1:10" ht="17.25" customHeight="1">
      <c r="A46" s="938"/>
      <c r="B46" s="939" t="s">
        <v>968</v>
      </c>
      <c r="C46" s="939"/>
      <c r="D46" s="939"/>
      <c r="E46" s="939"/>
      <c r="F46" s="939"/>
      <c r="G46" s="939"/>
      <c r="H46" s="939"/>
    </row>
    <row r="47" spans="1:10" ht="17.25" customHeight="1">
      <c r="A47" s="938"/>
      <c r="B47" s="939" t="s">
        <v>967</v>
      </c>
      <c r="C47" s="939"/>
      <c r="D47" s="939"/>
      <c r="E47" s="939"/>
      <c r="F47" s="939"/>
      <c r="G47" s="939"/>
      <c r="H47" s="939"/>
    </row>
    <row r="48" spans="1:10" ht="30.6" customHeight="1">
      <c r="A48" s="938"/>
      <c r="B48" s="943" t="s">
        <v>966</v>
      </c>
      <c r="C48" s="943"/>
      <c r="D48" s="943"/>
      <c r="E48" s="943"/>
      <c r="F48" s="943"/>
      <c r="G48" s="943"/>
      <c r="H48" s="943"/>
    </row>
    <row r="49" spans="1:10" s="91" customFormat="1">
      <c r="A49" s="940" t="s">
        <v>157</v>
      </c>
      <c r="B49" s="940"/>
      <c r="C49" s="940"/>
      <c r="D49" s="944" t="s">
        <v>965</v>
      </c>
      <c r="E49" s="944"/>
      <c r="F49" s="944"/>
      <c r="G49" s="944"/>
      <c r="H49" s="944"/>
      <c r="I49" s="84"/>
      <c r="J49" s="84"/>
    </row>
    <row r="50" spans="1:10" ht="45" customHeight="1">
      <c r="A50" s="938" t="s">
        <v>156</v>
      </c>
      <c r="B50" s="938"/>
      <c r="C50" s="938"/>
      <c r="D50" s="939" t="s">
        <v>964</v>
      </c>
      <c r="E50" s="949"/>
      <c r="F50" s="949"/>
      <c r="G50" s="949"/>
      <c r="H50" s="949"/>
    </row>
    <row r="51" spans="1:10" ht="9.75" customHeight="1"/>
    <row r="52" spans="1:10" ht="15" customHeight="1">
      <c r="A52" s="500" t="s">
        <v>155</v>
      </c>
    </row>
    <row r="53" spans="1:10" ht="20.100000000000001" customHeight="1">
      <c r="A53" s="925" t="s">
        <v>154</v>
      </c>
      <c r="B53" s="925"/>
      <c r="C53" s="942" t="s">
        <v>963</v>
      </c>
      <c r="D53" s="945"/>
      <c r="E53" s="945"/>
      <c r="F53" s="945"/>
      <c r="G53" s="945"/>
      <c r="H53" s="945"/>
    </row>
    <row r="54" spans="1:10" ht="20.100000000000001" customHeight="1">
      <c r="A54" s="925"/>
      <c r="B54" s="925"/>
      <c r="C54" s="946" t="s">
        <v>962</v>
      </c>
      <c r="D54" s="947"/>
      <c r="E54" s="947"/>
      <c r="F54" s="947"/>
      <c r="G54" s="947"/>
      <c r="H54" s="947"/>
    </row>
    <row r="55" spans="1:10" ht="20.100000000000001" customHeight="1">
      <c r="A55" s="925"/>
      <c r="B55" s="925"/>
      <c r="C55" s="943" t="s">
        <v>961</v>
      </c>
      <c r="D55" s="948"/>
      <c r="E55" s="948"/>
      <c r="F55" s="948"/>
      <c r="G55" s="948"/>
      <c r="H55" s="948"/>
    </row>
    <row r="56" spans="1:10" ht="20.100000000000001" customHeight="1">
      <c r="A56" s="925" t="s">
        <v>153</v>
      </c>
      <c r="B56" s="925"/>
      <c r="C56" s="939" t="s">
        <v>960</v>
      </c>
      <c r="D56" s="939"/>
      <c r="E56" s="939"/>
      <c r="F56" s="939"/>
      <c r="G56" s="939"/>
      <c r="H56" s="939"/>
    </row>
    <row r="57" spans="1:10" ht="20.100000000000001" customHeight="1">
      <c r="A57" s="925"/>
      <c r="B57" s="925"/>
      <c r="C57" s="939" t="s">
        <v>959</v>
      </c>
      <c r="D57" s="939"/>
      <c r="E57" s="939"/>
      <c r="F57" s="939"/>
      <c r="G57" s="939"/>
      <c r="H57" s="939"/>
    </row>
    <row r="58" spans="1:10" ht="9.75" customHeight="1"/>
    <row r="59" spans="1:10" ht="15" customHeight="1">
      <c r="A59" s="500" t="s">
        <v>152</v>
      </c>
      <c r="B59" s="500"/>
      <c r="C59" s="500"/>
      <c r="D59" s="500"/>
      <c r="E59" s="500"/>
      <c r="F59" s="500"/>
    </row>
    <row r="60" spans="1:10" ht="16.2">
      <c r="A60" s="936" t="s">
        <v>151</v>
      </c>
      <c r="B60" s="936"/>
      <c r="C60" s="936"/>
      <c r="D60" s="936"/>
      <c r="E60" s="936"/>
      <c r="F60" s="936"/>
      <c r="G60" s="90">
        <v>2.5</v>
      </c>
      <c r="H60" s="216" t="s">
        <v>139</v>
      </c>
    </row>
    <row r="61" spans="1:10">
      <c r="A61" s="936" t="s">
        <v>150</v>
      </c>
      <c r="B61" s="936"/>
      <c r="C61" s="936"/>
      <c r="D61" s="936"/>
      <c r="E61" s="936"/>
      <c r="F61" s="936"/>
      <c r="G61" s="90">
        <v>0.5</v>
      </c>
      <c r="H61" s="216"/>
    </row>
    <row r="62" spans="1:10">
      <c r="A62" s="503"/>
      <c r="B62" s="503"/>
      <c r="C62" s="503"/>
      <c r="D62" s="503"/>
      <c r="E62" s="503"/>
      <c r="F62" s="503"/>
      <c r="G62" s="88"/>
      <c r="H62" s="216"/>
    </row>
    <row r="63" spans="1:10">
      <c r="A63" s="950" t="s">
        <v>149</v>
      </c>
      <c r="B63" s="950"/>
      <c r="C63" s="950"/>
      <c r="D63" s="950"/>
      <c r="E63" s="950"/>
      <c r="F63" s="950"/>
      <c r="G63" s="89"/>
      <c r="H63" s="88"/>
    </row>
    <row r="64" spans="1:10" ht="17.25" customHeight="1">
      <c r="A64" s="951" t="s">
        <v>148</v>
      </c>
      <c r="B64" s="951"/>
      <c r="C64" s="951"/>
      <c r="D64" s="951"/>
      <c r="E64" s="216">
        <f>SUM(E65:E70)</f>
        <v>24</v>
      </c>
      <c r="F64" s="216" t="s">
        <v>140</v>
      </c>
      <c r="G64" s="85">
        <f>E64/25</f>
        <v>0.96</v>
      </c>
      <c r="H64" s="216" t="s">
        <v>139</v>
      </c>
    </row>
    <row r="65" spans="1:8" ht="17.25" customHeight="1">
      <c r="A65" s="84" t="s">
        <v>12</v>
      </c>
      <c r="B65" s="936" t="s">
        <v>14</v>
      </c>
      <c r="C65" s="936"/>
      <c r="D65" s="936"/>
      <c r="E65" s="216">
        <f>G33</f>
        <v>9</v>
      </c>
      <c r="F65" s="216" t="s">
        <v>140</v>
      </c>
      <c r="G65" s="87"/>
      <c r="H65" s="86"/>
    </row>
    <row r="66" spans="1:8" ht="17.25" customHeight="1">
      <c r="B66" s="936" t="s">
        <v>147</v>
      </c>
      <c r="C66" s="936"/>
      <c r="D66" s="936"/>
      <c r="E66" s="216">
        <f>G43</f>
        <v>10</v>
      </c>
      <c r="F66" s="216" t="s">
        <v>140</v>
      </c>
      <c r="G66" s="87"/>
      <c r="H66" s="86"/>
    </row>
    <row r="67" spans="1:8" ht="17.25" customHeight="1">
      <c r="B67" s="936" t="s">
        <v>146</v>
      </c>
      <c r="C67" s="936"/>
      <c r="D67" s="936"/>
      <c r="E67" s="216">
        <v>2</v>
      </c>
      <c r="F67" s="216" t="s">
        <v>140</v>
      </c>
      <c r="G67" s="87"/>
      <c r="H67" s="86"/>
    </row>
    <row r="68" spans="1:8" ht="17.25" customHeight="1">
      <c r="B68" s="936" t="s">
        <v>145</v>
      </c>
      <c r="C68" s="936"/>
      <c r="D68" s="936"/>
      <c r="E68" s="216">
        <v>0</v>
      </c>
      <c r="F68" s="216" t="s">
        <v>140</v>
      </c>
      <c r="G68" s="87"/>
      <c r="H68" s="86"/>
    </row>
    <row r="69" spans="1:8" ht="17.25" customHeight="1">
      <c r="B69" s="936" t="s">
        <v>144</v>
      </c>
      <c r="C69" s="936"/>
      <c r="D69" s="936"/>
      <c r="E69" s="216">
        <v>0</v>
      </c>
      <c r="F69" s="216" t="s">
        <v>140</v>
      </c>
      <c r="G69" s="87"/>
      <c r="H69" s="86"/>
    </row>
    <row r="70" spans="1:8" ht="17.25" customHeight="1">
      <c r="B70" s="936" t="s">
        <v>143</v>
      </c>
      <c r="C70" s="936"/>
      <c r="D70" s="936"/>
      <c r="E70" s="216">
        <v>3</v>
      </c>
      <c r="F70" s="216" t="s">
        <v>140</v>
      </c>
      <c r="G70" s="87"/>
      <c r="H70" s="86"/>
    </row>
    <row r="71" spans="1:8" ht="30.75" customHeight="1">
      <c r="A71" s="951" t="s">
        <v>142</v>
      </c>
      <c r="B71" s="951"/>
      <c r="C71" s="951"/>
      <c r="D71" s="951"/>
      <c r="E71" s="216">
        <v>0</v>
      </c>
      <c r="F71" s="216" t="s">
        <v>140</v>
      </c>
      <c r="G71" s="85">
        <f>E71/25</f>
        <v>0</v>
      </c>
      <c r="H71" s="216" t="s">
        <v>139</v>
      </c>
    </row>
    <row r="72" spans="1:8" ht="17.25" customHeight="1">
      <c r="A72" s="936" t="s">
        <v>141</v>
      </c>
      <c r="B72" s="936"/>
      <c r="C72" s="936"/>
      <c r="D72" s="936"/>
      <c r="E72" s="216">
        <f>G72*25</f>
        <v>51</v>
      </c>
      <c r="F72" s="216" t="s">
        <v>140</v>
      </c>
      <c r="G72" s="85">
        <f>D6-G71-G64</f>
        <v>2.04</v>
      </c>
      <c r="H72" s="216" t="s">
        <v>139</v>
      </c>
    </row>
    <row r="73" spans="1:8" ht="9.75" customHeight="1"/>
    <row r="77" spans="1:8">
      <c r="A77" s="952"/>
      <c r="B77" s="952"/>
      <c r="C77" s="952"/>
      <c r="D77" s="952"/>
      <c r="E77" s="952"/>
      <c r="F77" s="952"/>
      <c r="G77" s="952"/>
      <c r="H77" s="952"/>
    </row>
    <row r="80" spans="1:8">
      <c r="A80" s="947"/>
      <c r="B80" s="947"/>
      <c r="C80" s="947"/>
      <c r="D80" s="947"/>
      <c r="E80" s="947"/>
      <c r="F80" s="947"/>
      <c r="G80" s="947"/>
      <c r="H80" s="947"/>
    </row>
    <row r="81" spans="1:8">
      <c r="A81" s="947"/>
      <c r="B81" s="947"/>
      <c r="C81" s="947"/>
      <c r="D81" s="947"/>
      <c r="E81" s="947"/>
      <c r="F81" s="947"/>
      <c r="G81" s="947"/>
      <c r="H81" s="947"/>
    </row>
    <row r="82" spans="1:8">
      <c r="A82" s="947"/>
      <c r="B82" s="947"/>
      <c r="C82" s="947"/>
      <c r="D82" s="947"/>
      <c r="E82" s="947"/>
      <c r="F82" s="947"/>
      <c r="G82" s="947"/>
      <c r="H82" s="947"/>
    </row>
  </sheetData>
  <mergeCells count="74">
    <mergeCell ref="A77:H77"/>
    <mergeCell ref="A80:H82"/>
    <mergeCell ref="B68:D68"/>
    <mergeCell ref="B69:D69"/>
    <mergeCell ref="B70:D70"/>
    <mergeCell ref="A71:D71"/>
    <mergeCell ref="A72:D72"/>
    <mergeCell ref="A56:B57"/>
    <mergeCell ref="C56:H56"/>
    <mergeCell ref="C57:H57"/>
    <mergeCell ref="A60:F60"/>
    <mergeCell ref="A61:F61"/>
    <mergeCell ref="A63:F63"/>
    <mergeCell ref="A64:D64"/>
    <mergeCell ref="B65:D65"/>
    <mergeCell ref="B66:D66"/>
    <mergeCell ref="B67:D67"/>
    <mergeCell ref="A49:C49"/>
    <mergeCell ref="D49:H49"/>
    <mergeCell ref="A50:C50"/>
    <mergeCell ref="A53:B55"/>
    <mergeCell ref="C53:H53"/>
    <mergeCell ref="C54:H54"/>
    <mergeCell ref="C55:H55"/>
    <mergeCell ref="D50:H50"/>
    <mergeCell ref="A42:C42"/>
    <mergeCell ref="A43:F43"/>
    <mergeCell ref="A44:A48"/>
    <mergeCell ref="B44:H44"/>
    <mergeCell ref="B45:H45"/>
    <mergeCell ref="B46:H46"/>
    <mergeCell ref="B47:H47"/>
    <mergeCell ref="B48:H48"/>
    <mergeCell ref="D42:H42"/>
    <mergeCell ref="D41:H41"/>
    <mergeCell ref="A33:F33"/>
    <mergeCell ref="A34:A40"/>
    <mergeCell ref="B34:H34"/>
    <mergeCell ref="B35:H35"/>
    <mergeCell ref="B36:H36"/>
    <mergeCell ref="B37:H37"/>
    <mergeCell ref="B38:H38"/>
    <mergeCell ref="B39:H39"/>
    <mergeCell ref="B40:H40"/>
    <mergeCell ref="A41:C41"/>
    <mergeCell ref="A22:A23"/>
    <mergeCell ref="B22:F23"/>
    <mergeCell ref="G22:H22"/>
    <mergeCell ref="A24:H24"/>
    <mergeCell ref="B25:F25"/>
    <mergeCell ref="A26:H26"/>
    <mergeCell ref="B27:F27"/>
    <mergeCell ref="B28:F28"/>
    <mergeCell ref="A29:H29"/>
    <mergeCell ref="B30:F30"/>
    <mergeCell ref="A19:B19"/>
    <mergeCell ref="A21:D21"/>
    <mergeCell ref="A15:D15"/>
    <mergeCell ref="E15:H15"/>
    <mergeCell ref="A16:D16"/>
    <mergeCell ref="E16:H16"/>
    <mergeCell ref="A18:H18"/>
    <mergeCell ref="C19:H19"/>
    <mergeCell ref="A2:H2"/>
    <mergeCell ref="A6:C6"/>
    <mergeCell ref="A7:C7"/>
    <mergeCell ref="A8:C8"/>
    <mergeCell ref="A9:C9"/>
    <mergeCell ref="D7:H7"/>
    <mergeCell ref="A11:H11"/>
    <mergeCell ref="A13:D13"/>
    <mergeCell ref="E13:H13"/>
    <mergeCell ref="A14:D14"/>
    <mergeCell ref="E14:H14"/>
  </mergeCell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zoomScaleNormal="100" zoomScaleSheetLayoutView="110" workbookViewId="0"/>
  </sheetViews>
  <sheetFormatPr defaultColWidth="7.8984375" defaultRowHeight="13.8"/>
  <cols>
    <col min="1" max="1" width="22" style="394" customWidth="1"/>
    <col min="2" max="2" width="58" style="394" customWidth="1"/>
    <col min="3" max="16384" width="7.8984375" style="394"/>
  </cols>
  <sheetData>
    <row r="2" spans="1:8" s="389" customFormat="1">
      <c r="A2" s="1927" t="s">
        <v>2647</v>
      </c>
      <c r="B2" s="1927"/>
    </row>
    <row r="3" spans="1:8" s="389" customFormat="1">
      <c r="A3" s="390"/>
      <c r="B3" s="390"/>
    </row>
    <row r="4" spans="1:8" s="389" customFormat="1">
      <c r="A4" s="391" t="s">
        <v>0</v>
      </c>
      <c r="B4" s="391"/>
    </row>
    <row r="5" spans="1:8" s="389" customFormat="1">
      <c r="A5" s="392" t="s">
        <v>2</v>
      </c>
      <c r="B5" s="393"/>
    </row>
    <row r="6" spans="1:8" s="389" customFormat="1">
      <c r="A6" s="392" t="s">
        <v>3</v>
      </c>
      <c r="B6" s="393"/>
    </row>
    <row r="7" spans="1:8">
      <c r="A7" s="392" t="s">
        <v>2999</v>
      </c>
      <c r="B7" s="393"/>
    </row>
    <row r="8" spans="1:8">
      <c r="A8" s="395"/>
      <c r="B8" s="393"/>
    </row>
    <row r="9" spans="1:8">
      <c r="A9" s="398"/>
      <c r="B9" s="398"/>
      <c r="C9" s="398"/>
      <c r="D9" s="398"/>
      <c r="E9" s="398"/>
      <c r="F9" s="398"/>
      <c r="G9" s="398"/>
      <c r="H9" s="398"/>
    </row>
    <row r="10" spans="1:8">
      <c r="A10" s="399" t="s">
        <v>2648</v>
      </c>
    </row>
    <row r="11" spans="1:8">
      <c r="C11" s="396"/>
      <c r="D11" s="396"/>
      <c r="E11" s="396"/>
      <c r="F11" s="396"/>
    </row>
    <row r="12" spans="1:8" ht="195.75" customHeight="1">
      <c r="A12" s="400" t="s">
        <v>2649</v>
      </c>
      <c r="B12" s="401" t="s">
        <v>2650</v>
      </c>
      <c r="C12" s="402"/>
      <c r="D12" s="402"/>
      <c r="E12" s="402"/>
      <c r="F12" s="402"/>
    </row>
    <row r="13" spans="1:8" ht="117" customHeight="1">
      <c r="A13" s="400" t="s">
        <v>2651</v>
      </c>
      <c r="B13" s="403" t="s">
        <v>2652</v>
      </c>
      <c r="C13" s="396"/>
      <c r="D13" s="396"/>
      <c r="E13" s="396"/>
      <c r="F13" s="396"/>
    </row>
    <row r="14" spans="1:8" ht="184.5" customHeight="1">
      <c r="A14" s="400" t="s">
        <v>2653</v>
      </c>
      <c r="B14" s="397" t="s">
        <v>2654</v>
      </c>
      <c r="C14" s="404"/>
      <c r="D14" s="404"/>
      <c r="E14" s="404"/>
      <c r="F14" s="404"/>
    </row>
    <row r="15" spans="1:8">
      <c r="C15" s="396"/>
      <c r="D15" s="396"/>
      <c r="E15" s="396"/>
      <c r="F15" s="396"/>
    </row>
    <row r="16" spans="1:8">
      <c r="A16" s="1928"/>
      <c r="B16" s="1928"/>
      <c r="C16" s="396"/>
      <c r="D16" s="396"/>
      <c r="E16" s="396"/>
      <c r="F16" s="396"/>
    </row>
    <row r="17" spans="3:6">
      <c r="C17" s="396"/>
      <c r="D17" s="396"/>
      <c r="E17" s="396"/>
      <c r="F17" s="396"/>
    </row>
  </sheetData>
  <mergeCells count="2">
    <mergeCell ref="A2:B2"/>
    <mergeCell ref="A16:B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zoomScaleNormal="100" zoomScaleSheetLayoutView="100" workbookViewId="0"/>
  </sheetViews>
  <sheetFormatPr defaultColWidth="8" defaultRowHeight="13.8"/>
  <cols>
    <col min="1" max="1" width="8.3984375" style="217" customWidth="1"/>
    <col min="2" max="2" width="10.5" style="217" customWidth="1"/>
    <col min="3" max="3" width="5.09765625" style="217" customWidth="1"/>
    <col min="4" max="4" width="19.5" style="217" customWidth="1"/>
    <col min="5" max="5" width="8.3984375" style="217" customWidth="1"/>
    <col min="6" max="6" width="7.69921875" style="217" customWidth="1"/>
    <col min="7" max="7" width="11.3984375" style="217" customWidth="1"/>
    <col min="8" max="8" width="8.69921875" style="217" customWidth="1"/>
    <col min="9" max="16384" width="8" style="217"/>
  </cols>
  <sheetData>
    <row r="1" spans="1:8" s="423" customFormat="1" ht="10.35" customHeight="1"/>
    <row r="2" spans="1:8" s="430" customFormat="1">
      <c r="A2" s="992" t="s">
        <v>192</v>
      </c>
      <c r="B2" s="992"/>
      <c r="C2" s="992"/>
      <c r="D2" s="992"/>
      <c r="E2" s="992"/>
      <c r="F2" s="992"/>
      <c r="G2" s="992"/>
      <c r="H2" s="992"/>
    </row>
    <row r="3" spans="1:8" s="423" customFormat="1" ht="10.35" customHeight="1"/>
    <row r="4" spans="1:8" s="423" customFormat="1" ht="15" customHeight="1">
      <c r="A4" s="430" t="s">
        <v>191</v>
      </c>
    </row>
    <row r="5" spans="1:8" s="423" customFormat="1" ht="17.850000000000001" customHeight="1">
      <c r="A5" s="993" t="s">
        <v>28</v>
      </c>
      <c r="B5" s="993"/>
      <c r="C5" s="993"/>
      <c r="D5" s="993"/>
      <c r="E5" s="993"/>
      <c r="F5" s="993"/>
      <c r="G5" s="993"/>
      <c r="H5" s="993"/>
    </row>
    <row r="6" spans="1:8" s="423" customFormat="1" ht="17.850000000000001" customHeight="1">
      <c r="A6" s="890" t="s">
        <v>10</v>
      </c>
      <c r="B6" s="984"/>
      <c r="C6" s="984"/>
      <c r="D6" s="984">
        <v>3</v>
      </c>
      <c r="E6" s="984"/>
      <c r="F6" s="984"/>
      <c r="G6" s="984"/>
      <c r="H6" s="985"/>
    </row>
    <row r="7" spans="1:8" s="423" customFormat="1" ht="17.850000000000001" customHeight="1">
      <c r="A7" s="890" t="s">
        <v>9</v>
      </c>
      <c r="B7" s="984"/>
      <c r="C7" s="984"/>
      <c r="D7" s="994" t="s">
        <v>243</v>
      </c>
      <c r="E7" s="994"/>
      <c r="F7" s="994"/>
      <c r="G7" s="994"/>
      <c r="H7" s="995"/>
    </row>
    <row r="8" spans="1:8" s="423" customFormat="1" ht="17.850000000000001" customHeight="1">
      <c r="A8" s="890" t="s">
        <v>13</v>
      </c>
      <c r="B8" s="984"/>
      <c r="C8" s="984"/>
      <c r="D8" s="996" t="s">
        <v>190</v>
      </c>
      <c r="E8" s="996"/>
      <c r="F8" s="996"/>
      <c r="G8" s="996"/>
      <c r="H8" s="997"/>
    </row>
    <row r="9" spans="1:8" s="423" customFormat="1" ht="17.850000000000001" customHeight="1">
      <c r="A9" s="890" t="s">
        <v>189</v>
      </c>
      <c r="B9" s="984"/>
      <c r="C9" s="984"/>
      <c r="D9" s="996" t="s">
        <v>237</v>
      </c>
      <c r="E9" s="996"/>
      <c r="F9" s="996"/>
      <c r="G9" s="996"/>
      <c r="H9" s="997"/>
    </row>
    <row r="10" spans="1:8" s="423" customFormat="1" ht="10.35" customHeight="1">
      <c r="A10" s="422"/>
      <c r="B10" s="422"/>
      <c r="C10" s="422"/>
      <c r="D10" s="422"/>
      <c r="E10" s="422"/>
      <c r="F10" s="422"/>
      <c r="G10" s="422"/>
      <c r="H10" s="422"/>
    </row>
    <row r="11" spans="1:8" s="423" customFormat="1" ht="15" customHeight="1">
      <c r="A11" s="988" t="s">
        <v>188</v>
      </c>
      <c r="B11" s="988"/>
      <c r="C11" s="988"/>
      <c r="D11" s="988"/>
      <c r="E11" s="988"/>
      <c r="F11" s="988"/>
      <c r="G11" s="988"/>
      <c r="H11" s="988"/>
    </row>
    <row r="12" spans="1:8" s="423" customFormat="1" ht="17.850000000000001" customHeight="1">
      <c r="A12" s="991" t="s">
        <v>1008</v>
      </c>
      <c r="B12" s="991"/>
      <c r="C12" s="991"/>
      <c r="D12" s="991"/>
      <c r="E12" s="991"/>
      <c r="F12" s="991"/>
      <c r="G12" s="991"/>
      <c r="H12" s="991"/>
    </row>
    <row r="13" spans="1:8" s="423" customFormat="1" ht="17.850000000000001" customHeight="1">
      <c r="A13" s="890" t="s">
        <v>186</v>
      </c>
      <c r="B13" s="984"/>
      <c r="C13" s="984"/>
      <c r="D13" s="984"/>
      <c r="E13" s="984" t="s">
        <v>185</v>
      </c>
      <c r="F13" s="984"/>
      <c r="G13" s="984"/>
      <c r="H13" s="985"/>
    </row>
    <row r="14" spans="1:8" s="423" customFormat="1" ht="17.850000000000001" customHeight="1">
      <c r="A14" s="890" t="s">
        <v>184</v>
      </c>
      <c r="B14" s="984"/>
      <c r="C14" s="984"/>
      <c r="D14" s="984"/>
      <c r="E14" s="984" t="s">
        <v>183</v>
      </c>
      <c r="F14" s="984"/>
      <c r="G14" s="984"/>
      <c r="H14" s="985"/>
    </row>
    <row r="15" spans="1:8" s="423" customFormat="1" ht="17.850000000000001" customHeight="1">
      <c r="A15" s="890" t="s">
        <v>182</v>
      </c>
      <c r="B15" s="984"/>
      <c r="C15" s="984"/>
      <c r="D15" s="984"/>
      <c r="E15" s="986" t="s">
        <v>380</v>
      </c>
      <c r="F15" s="986"/>
      <c r="G15" s="986"/>
      <c r="H15" s="987"/>
    </row>
    <row r="16" spans="1:8" s="423" customFormat="1" ht="17.850000000000001" customHeight="1">
      <c r="A16" s="890" t="s">
        <v>181</v>
      </c>
      <c r="B16" s="984"/>
      <c r="C16" s="984"/>
      <c r="D16" s="984"/>
      <c r="E16" s="984" t="s">
        <v>180</v>
      </c>
      <c r="F16" s="984"/>
      <c r="G16" s="984"/>
      <c r="H16" s="985"/>
    </row>
    <row r="17" spans="1:8" s="423" customFormat="1" ht="10.35" customHeight="1">
      <c r="A17" s="422"/>
      <c r="B17" s="422"/>
      <c r="C17" s="422"/>
      <c r="D17" s="422"/>
      <c r="E17" s="422"/>
      <c r="F17" s="422"/>
      <c r="G17" s="422"/>
      <c r="H17" s="422"/>
    </row>
    <row r="18" spans="1:8" s="423" customFormat="1" ht="15" customHeight="1">
      <c r="A18" s="988" t="s">
        <v>179</v>
      </c>
      <c r="B18" s="988"/>
      <c r="C18" s="988"/>
      <c r="D18" s="988"/>
      <c r="E18" s="988"/>
      <c r="F18" s="988"/>
      <c r="G18" s="988"/>
      <c r="H18" s="988"/>
    </row>
    <row r="19" spans="1:8" s="423" customFormat="1" ht="36" customHeight="1">
      <c r="A19" s="892" t="s">
        <v>178</v>
      </c>
      <c r="B19" s="892"/>
      <c r="C19" s="893" t="s">
        <v>513</v>
      </c>
      <c r="D19" s="893"/>
      <c r="E19" s="893"/>
      <c r="F19" s="893"/>
      <c r="G19" s="893"/>
      <c r="H19" s="891"/>
    </row>
    <row r="20" spans="1:8" s="423" customFormat="1" ht="10.35" customHeight="1">
      <c r="A20" s="422"/>
      <c r="B20" s="422"/>
      <c r="C20" s="422"/>
      <c r="D20" s="422"/>
      <c r="E20" s="422"/>
      <c r="F20" s="422"/>
      <c r="G20" s="422"/>
      <c r="H20" s="422"/>
    </row>
    <row r="21" spans="1:8" s="423" customFormat="1" ht="15" customHeight="1">
      <c r="A21" s="983" t="s">
        <v>176</v>
      </c>
      <c r="B21" s="983"/>
      <c r="C21" s="983"/>
      <c r="D21" s="983"/>
      <c r="E21" s="422"/>
      <c r="F21" s="422"/>
      <c r="G21" s="422"/>
      <c r="H21" s="422"/>
    </row>
    <row r="22" spans="1:8" s="423" customFormat="1">
      <c r="A22" s="977" t="s">
        <v>175</v>
      </c>
      <c r="B22" s="978" t="s">
        <v>174</v>
      </c>
      <c r="C22" s="978"/>
      <c r="D22" s="978"/>
      <c r="E22" s="978"/>
      <c r="F22" s="978"/>
      <c r="G22" s="978" t="s">
        <v>173</v>
      </c>
      <c r="H22" s="979"/>
    </row>
    <row r="23" spans="1:8" s="423" customFormat="1" ht="39" customHeight="1">
      <c r="A23" s="977"/>
      <c r="B23" s="978"/>
      <c r="C23" s="978"/>
      <c r="D23" s="978"/>
      <c r="E23" s="978"/>
      <c r="F23" s="978"/>
      <c r="G23" s="565" t="s">
        <v>172</v>
      </c>
      <c r="H23" s="566" t="s">
        <v>171</v>
      </c>
    </row>
    <row r="24" spans="1:8" s="423" customFormat="1" ht="17.850000000000001" customHeight="1">
      <c r="A24" s="977" t="s">
        <v>170</v>
      </c>
      <c r="B24" s="978"/>
      <c r="C24" s="978"/>
      <c r="D24" s="978"/>
      <c r="E24" s="978"/>
      <c r="F24" s="978"/>
      <c r="G24" s="978"/>
      <c r="H24" s="979"/>
    </row>
    <row r="25" spans="1:8" s="423" customFormat="1" ht="68.25" customHeight="1">
      <c r="A25" s="567" t="s">
        <v>579</v>
      </c>
      <c r="B25" s="893" t="s">
        <v>578</v>
      </c>
      <c r="C25" s="893"/>
      <c r="D25" s="893"/>
      <c r="E25" s="893"/>
      <c r="F25" s="893"/>
      <c r="G25" s="565" t="s">
        <v>477</v>
      </c>
      <c r="H25" s="568" t="s">
        <v>162</v>
      </c>
    </row>
    <row r="26" spans="1:8" s="423" customFormat="1" ht="48" customHeight="1">
      <c r="A26" s="567" t="s">
        <v>577</v>
      </c>
      <c r="B26" s="893" t="s">
        <v>576</v>
      </c>
      <c r="C26" s="893"/>
      <c r="D26" s="893"/>
      <c r="E26" s="893"/>
      <c r="F26" s="893"/>
      <c r="G26" s="565" t="s">
        <v>241</v>
      </c>
      <c r="H26" s="568" t="s">
        <v>162</v>
      </c>
    </row>
    <row r="27" spans="1:8" s="423" customFormat="1" ht="17.850000000000001" customHeight="1">
      <c r="A27" s="977" t="s">
        <v>167</v>
      </c>
      <c r="B27" s="978"/>
      <c r="C27" s="978"/>
      <c r="D27" s="978"/>
      <c r="E27" s="978"/>
      <c r="F27" s="978"/>
      <c r="G27" s="978"/>
      <c r="H27" s="979"/>
    </row>
    <row r="28" spans="1:8" s="423" customFormat="1" ht="57" customHeight="1">
      <c r="A28" s="567" t="s">
        <v>565</v>
      </c>
      <c r="B28" s="893" t="s">
        <v>575</v>
      </c>
      <c r="C28" s="893"/>
      <c r="D28" s="893"/>
      <c r="E28" s="893"/>
      <c r="F28" s="893"/>
      <c r="G28" s="565" t="s">
        <v>166</v>
      </c>
      <c r="H28" s="568" t="s">
        <v>162</v>
      </c>
    </row>
    <row r="29" spans="1:8" s="423" customFormat="1" ht="72" customHeight="1">
      <c r="A29" s="567" t="s">
        <v>567</v>
      </c>
      <c r="B29" s="893" t="s">
        <v>574</v>
      </c>
      <c r="C29" s="893"/>
      <c r="D29" s="893"/>
      <c r="E29" s="893"/>
      <c r="F29" s="893"/>
      <c r="G29" s="565" t="s">
        <v>561</v>
      </c>
      <c r="H29" s="568" t="s">
        <v>162</v>
      </c>
    </row>
    <row r="30" spans="1:8" s="423" customFormat="1" ht="17.850000000000001" customHeight="1">
      <c r="A30" s="977" t="s">
        <v>163</v>
      </c>
      <c r="B30" s="978"/>
      <c r="C30" s="978"/>
      <c r="D30" s="978"/>
      <c r="E30" s="978"/>
      <c r="F30" s="978"/>
      <c r="G30" s="978"/>
      <c r="H30" s="979"/>
    </row>
    <row r="31" spans="1:8" s="423" customFormat="1" ht="60" customHeight="1">
      <c r="A31" s="567" t="s">
        <v>573</v>
      </c>
      <c r="B31" s="893" t="s">
        <v>572</v>
      </c>
      <c r="C31" s="893"/>
      <c r="D31" s="893"/>
      <c r="E31" s="893"/>
      <c r="F31" s="893"/>
      <c r="G31" s="565" t="s">
        <v>226</v>
      </c>
      <c r="H31" s="568" t="s">
        <v>162</v>
      </c>
    </row>
    <row r="32" spans="1:8" s="423" customFormat="1" ht="47.25" customHeight="1">
      <c r="A32" s="567" t="s">
        <v>571</v>
      </c>
      <c r="B32" s="893" t="s">
        <v>570</v>
      </c>
      <c r="C32" s="893"/>
      <c r="D32" s="893"/>
      <c r="E32" s="893"/>
      <c r="F32" s="893"/>
      <c r="G32" s="565" t="s">
        <v>265</v>
      </c>
      <c r="H32" s="568" t="s">
        <v>162</v>
      </c>
    </row>
    <row r="33" spans="1:8" ht="10.199999999999999" customHeight="1">
      <c r="A33" s="234"/>
      <c r="B33" s="234"/>
      <c r="C33" s="234"/>
      <c r="D33" s="234"/>
      <c r="E33" s="234"/>
      <c r="F33" s="234"/>
      <c r="G33" s="234"/>
      <c r="H33" s="234"/>
    </row>
    <row r="34" spans="1:8" ht="15" customHeight="1">
      <c r="A34" s="235" t="s">
        <v>161</v>
      </c>
      <c r="B34" s="234"/>
      <c r="C34" s="234"/>
      <c r="D34" s="234"/>
      <c r="E34" s="234"/>
      <c r="F34" s="234"/>
      <c r="G34" s="234"/>
      <c r="H34" s="234"/>
    </row>
    <row r="35" spans="1:8" s="224" customFormat="1" ht="17.7" customHeight="1">
      <c r="A35" s="958" t="s">
        <v>160</v>
      </c>
      <c r="B35" s="958"/>
      <c r="C35" s="958"/>
      <c r="D35" s="958"/>
      <c r="E35" s="958"/>
      <c r="F35" s="958"/>
      <c r="G35" s="248">
        <v>12</v>
      </c>
      <c r="H35" s="509" t="s">
        <v>140</v>
      </c>
    </row>
    <row r="36" spans="1:8" s="423" customFormat="1" ht="33.9" customHeight="1">
      <c r="A36" s="980" t="s">
        <v>158</v>
      </c>
      <c r="B36" s="891" t="s">
        <v>2664</v>
      </c>
      <c r="C36" s="892"/>
      <c r="D36" s="892"/>
      <c r="E36" s="892"/>
      <c r="F36" s="892"/>
      <c r="G36" s="892"/>
      <c r="H36" s="892"/>
    </row>
    <row r="37" spans="1:8" s="423" customFormat="1" ht="47.25" customHeight="1">
      <c r="A37" s="981"/>
      <c r="B37" s="891" t="s">
        <v>2665</v>
      </c>
      <c r="C37" s="892"/>
      <c r="D37" s="892"/>
      <c r="E37" s="892"/>
      <c r="F37" s="892"/>
      <c r="G37" s="892"/>
      <c r="H37" s="892"/>
    </row>
    <row r="38" spans="1:8" s="423" customFormat="1" ht="20.100000000000001" customHeight="1">
      <c r="A38" s="981"/>
      <c r="B38" s="891" t="s">
        <v>2666</v>
      </c>
      <c r="C38" s="892"/>
      <c r="D38" s="892"/>
      <c r="E38" s="892"/>
      <c r="F38" s="892"/>
      <c r="G38" s="892"/>
      <c r="H38" s="892"/>
    </row>
    <row r="39" spans="1:8" s="423" customFormat="1" ht="20.100000000000001" customHeight="1">
      <c r="A39" s="981"/>
      <c r="B39" s="891" t="s">
        <v>2667</v>
      </c>
      <c r="C39" s="892"/>
      <c r="D39" s="892"/>
      <c r="E39" s="892"/>
      <c r="F39" s="892"/>
      <c r="G39" s="892"/>
      <c r="H39" s="892"/>
    </row>
    <row r="40" spans="1:8" s="423" customFormat="1" ht="20.100000000000001" customHeight="1">
      <c r="A40" s="981"/>
      <c r="B40" s="891" t="s">
        <v>2668</v>
      </c>
      <c r="C40" s="892"/>
      <c r="D40" s="892"/>
      <c r="E40" s="892"/>
      <c r="F40" s="892"/>
      <c r="G40" s="892"/>
      <c r="H40" s="892"/>
    </row>
    <row r="41" spans="1:8" s="423" customFormat="1" ht="20.100000000000001" customHeight="1">
      <c r="A41" s="981"/>
      <c r="B41" s="891" t="s">
        <v>2669</v>
      </c>
      <c r="C41" s="892"/>
      <c r="D41" s="892"/>
      <c r="E41" s="892"/>
      <c r="F41" s="892"/>
      <c r="G41" s="892"/>
      <c r="H41" s="892"/>
    </row>
    <row r="42" spans="1:8" s="423" customFormat="1" ht="20.100000000000001" customHeight="1">
      <c r="A42" s="982"/>
      <c r="B42" s="891" t="s">
        <v>2670</v>
      </c>
      <c r="C42" s="892"/>
      <c r="D42" s="892"/>
      <c r="E42" s="892"/>
      <c r="F42" s="892"/>
      <c r="G42" s="892"/>
      <c r="H42" s="892"/>
    </row>
    <row r="43" spans="1:8">
      <c r="A43" s="953" t="s">
        <v>157</v>
      </c>
      <c r="B43" s="954"/>
      <c r="C43" s="954"/>
      <c r="D43" s="954" t="s">
        <v>569</v>
      </c>
      <c r="E43" s="954"/>
      <c r="F43" s="954"/>
      <c r="G43" s="954"/>
      <c r="H43" s="955"/>
    </row>
    <row r="44" spans="1:8" ht="52.5" customHeight="1">
      <c r="A44" s="956" t="s">
        <v>156</v>
      </c>
      <c r="B44" s="957"/>
      <c r="C44" s="957"/>
      <c r="D44" s="957" t="s">
        <v>568</v>
      </c>
      <c r="E44" s="957"/>
      <c r="F44" s="957"/>
      <c r="G44" s="957"/>
      <c r="H44" s="970"/>
    </row>
    <row r="45" spans="1:8" s="224" customFormat="1" ht="17.7" customHeight="1">
      <c r="A45" s="958" t="s">
        <v>338</v>
      </c>
      <c r="B45" s="958"/>
      <c r="C45" s="958"/>
      <c r="D45" s="958"/>
      <c r="E45" s="958"/>
      <c r="F45" s="958"/>
      <c r="G45" s="248">
        <v>6</v>
      </c>
      <c r="H45" s="509" t="s">
        <v>140</v>
      </c>
    </row>
    <row r="46" spans="1:8" ht="17.25" customHeight="1">
      <c r="A46" s="966" t="s">
        <v>158</v>
      </c>
      <c r="B46" s="968" t="s">
        <v>2671</v>
      </c>
      <c r="C46" s="968"/>
      <c r="D46" s="968"/>
      <c r="E46" s="968"/>
      <c r="F46" s="968"/>
      <c r="G46" s="968"/>
      <c r="H46" s="969"/>
    </row>
    <row r="47" spans="1:8" ht="17.25" customHeight="1">
      <c r="A47" s="967"/>
      <c r="B47" s="970" t="s">
        <v>2672</v>
      </c>
      <c r="C47" s="971"/>
      <c r="D47" s="971"/>
      <c r="E47" s="971"/>
      <c r="F47" s="971"/>
      <c r="G47" s="971"/>
      <c r="H47" s="971"/>
    </row>
    <row r="48" spans="1:8" ht="17.25" customHeight="1">
      <c r="A48" s="967"/>
      <c r="B48" s="970" t="s">
        <v>2673</v>
      </c>
      <c r="C48" s="971"/>
      <c r="D48" s="971"/>
      <c r="E48" s="971"/>
      <c r="F48" s="971"/>
      <c r="G48" s="971"/>
      <c r="H48" s="971"/>
    </row>
    <row r="49" spans="1:8" ht="17.25" customHeight="1">
      <c r="A49" s="967"/>
      <c r="B49" s="970" t="s">
        <v>2674</v>
      </c>
      <c r="C49" s="971"/>
      <c r="D49" s="971"/>
      <c r="E49" s="971"/>
      <c r="F49" s="971"/>
      <c r="G49" s="971"/>
      <c r="H49" s="971"/>
    </row>
    <row r="50" spans="1:8">
      <c r="A50" s="953" t="s">
        <v>157</v>
      </c>
      <c r="B50" s="954"/>
      <c r="C50" s="954"/>
      <c r="D50" s="954" t="s">
        <v>567</v>
      </c>
      <c r="E50" s="954"/>
      <c r="F50" s="954"/>
      <c r="G50" s="954"/>
      <c r="H50" s="955"/>
    </row>
    <row r="51" spans="1:8" ht="31.2" customHeight="1">
      <c r="A51" s="956" t="s">
        <v>156</v>
      </c>
      <c r="B51" s="957"/>
      <c r="C51" s="957"/>
      <c r="D51" s="963" t="s">
        <v>566</v>
      </c>
      <c r="E51" s="964"/>
      <c r="F51" s="964"/>
      <c r="G51" s="964"/>
      <c r="H51" s="964"/>
    </row>
    <row r="52" spans="1:8" s="224" customFormat="1" ht="17.7" customHeight="1">
      <c r="A52" s="958" t="s">
        <v>213</v>
      </c>
      <c r="B52" s="958"/>
      <c r="C52" s="958"/>
      <c r="D52" s="958"/>
      <c r="E52" s="958"/>
      <c r="F52" s="958"/>
      <c r="G52" s="248">
        <v>9</v>
      </c>
      <c r="H52" s="509" t="s">
        <v>140</v>
      </c>
    </row>
    <row r="53" spans="1:8" ht="17.25" customHeight="1">
      <c r="A53" s="959" t="s">
        <v>158</v>
      </c>
      <c r="B53" s="961" t="s">
        <v>2675</v>
      </c>
      <c r="C53" s="961"/>
      <c r="D53" s="961"/>
      <c r="E53" s="961"/>
      <c r="F53" s="961"/>
      <c r="G53" s="961"/>
      <c r="H53" s="962"/>
    </row>
    <row r="54" spans="1:8" ht="17.25" customHeight="1">
      <c r="A54" s="960"/>
      <c r="B54" s="961" t="s">
        <v>2676</v>
      </c>
      <c r="C54" s="961"/>
      <c r="D54" s="961"/>
      <c r="E54" s="961"/>
      <c r="F54" s="961"/>
      <c r="G54" s="961"/>
      <c r="H54" s="962"/>
    </row>
    <row r="55" spans="1:8" ht="17.25" customHeight="1">
      <c r="A55" s="960"/>
      <c r="B55" s="961" t="s">
        <v>2677</v>
      </c>
      <c r="C55" s="961"/>
      <c r="D55" s="961"/>
      <c r="E55" s="961"/>
      <c r="F55" s="961"/>
      <c r="G55" s="961"/>
      <c r="H55" s="962"/>
    </row>
    <row r="56" spans="1:8" ht="17.25" customHeight="1">
      <c r="A56" s="960"/>
      <c r="B56" s="961" t="s">
        <v>2678</v>
      </c>
      <c r="C56" s="961"/>
      <c r="D56" s="961"/>
      <c r="E56" s="961"/>
      <c r="F56" s="961"/>
      <c r="G56" s="961"/>
      <c r="H56" s="962"/>
    </row>
    <row r="57" spans="1:8">
      <c r="A57" s="953" t="s">
        <v>157</v>
      </c>
      <c r="B57" s="954"/>
      <c r="C57" s="954"/>
      <c r="D57" s="954" t="s">
        <v>565</v>
      </c>
      <c r="E57" s="954"/>
      <c r="F57" s="954"/>
      <c r="G57" s="954"/>
      <c r="H57" s="955"/>
    </row>
    <row r="58" spans="1:8" ht="39.75" customHeight="1">
      <c r="A58" s="956" t="s">
        <v>156</v>
      </c>
      <c r="B58" s="957"/>
      <c r="C58" s="957"/>
      <c r="D58" s="957" t="s">
        <v>564</v>
      </c>
      <c r="E58" s="957"/>
      <c r="F58" s="957"/>
      <c r="G58" s="957"/>
      <c r="H58" s="970"/>
    </row>
    <row r="59" spans="1:8" ht="10.199999999999999" customHeight="1">
      <c r="A59" s="234"/>
      <c r="B59" s="234"/>
      <c r="C59" s="234"/>
      <c r="D59" s="234"/>
      <c r="E59" s="234"/>
      <c r="F59" s="234"/>
      <c r="G59" s="234"/>
      <c r="H59" s="234"/>
    </row>
    <row r="60" spans="1:8" ht="15" customHeight="1">
      <c r="A60" s="235" t="s">
        <v>155</v>
      </c>
      <c r="B60" s="234"/>
      <c r="C60" s="234"/>
      <c r="D60" s="234"/>
      <c r="E60" s="234"/>
      <c r="F60" s="234"/>
      <c r="G60" s="234"/>
      <c r="H60" s="234"/>
    </row>
    <row r="61" spans="1:8" s="423" customFormat="1" ht="39" customHeight="1">
      <c r="A61" s="889" t="s">
        <v>154</v>
      </c>
      <c r="B61" s="890"/>
      <c r="C61" s="891" t="s">
        <v>2679</v>
      </c>
      <c r="D61" s="892"/>
      <c r="E61" s="892"/>
      <c r="F61" s="892"/>
      <c r="G61" s="892"/>
      <c r="H61" s="892"/>
    </row>
    <row r="62" spans="1:8" s="423" customFormat="1" ht="30.75" customHeight="1">
      <c r="A62" s="889"/>
      <c r="B62" s="890"/>
      <c r="C62" s="893" t="s">
        <v>2680</v>
      </c>
      <c r="D62" s="893"/>
      <c r="E62" s="893"/>
      <c r="F62" s="893"/>
      <c r="G62" s="893"/>
      <c r="H62" s="891"/>
    </row>
    <row r="63" spans="1:8" s="423" customFormat="1" ht="30" customHeight="1">
      <c r="A63" s="889"/>
      <c r="B63" s="890"/>
      <c r="C63" s="893" t="s">
        <v>563</v>
      </c>
      <c r="D63" s="893"/>
      <c r="E63" s="893"/>
      <c r="F63" s="893"/>
      <c r="G63" s="893"/>
      <c r="H63" s="891"/>
    </row>
    <row r="64" spans="1:8" s="423" customFormat="1" ht="40.5" customHeight="1">
      <c r="A64" s="973" t="s">
        <v>2979</v>
      </c>
      <c r="B64" s="974"/>
      <c r="C64" s="893" t="s">
        <v>2681</v>
      </c>
      <c r="D64" s="893"/>
      <c r="E64" s="893"/>
      <c r="F64" s="893"/>
      <c r="G64" s="893"/>
      <c r="H64" s="891"/>
    </row>
    <row r="65" spans="1:8" s="423" customFormat="1" ht="45" customHeight="1">
      <c r="A65" s="975"/>
      <c r="B65" s="976"/>
      <c r="C65" s="893" t="s">
        <v>2682</v>
      </c>
      <c r="D65" s="893"/>
      <c r="E65" s="893"/>
      <c r="F65" s="893"/>
      <c r="G65" s="893"/>
      <c r="H65" s="891"/>
    </row>
    <row r="66" spans="1:8" ht="10.199999999999999" customHeight="1">
      <c r="A66" s="234"/>
      <c r="B66" s="234"/>
      <c r="C66" s="234"/>
      <c r="D66" s="234"/>
      <c r="E66" s="234"/>
      <c r="F66" s="234"/>
      <c r="G66" s="234"/>
      <c r="H66" s="234"/>
    </row>
    <row r="67" spans="1:8" ht="15" customHeight="1">
      <c r="A67" s="235" t="s">
        <v>152</v>
      </c>
      <c r="B67" s="235"/>
      <c r="C67" s="235"/>
      <c r="D67" s="235"/>
      <c r="E67" s="235"/>
      <c r="F67" s="235"/>
      <c r="G67" s="234"/>
      <c r="H67" s="234"/>
    </row>
    <row r="68" spans="1:8" ht="16.2">
      <c r="A68" s="965" t="s">
        <v>151</v>
      </c>
      <c r="B68" s="965"/>
      <c r="C68" s="965"/>
      <c r="D68" s="965"/>
      <c r="E68" s="965"/>
      <c r="F68" s="965"/>
      <c r="G68" s="223">
        <v>3</v>
      </c>
      <c r="H68" s="218" t="s">
        <v>139</v>
      </c>
    </row>
    <row r="69" spans="1:8" ht="16.2">
      <c r="A69" s="965" t="s">
        <v>150</v>
      </c>
      <c r="B69" s="965"/>
      <c r="C69" s="965"/>
      <c r="D69" s="965"/>
      <c r="E69" s="965"/>
      <c r="F69" s="965"/>
      <c r="G69" s="223">
        <v>0</v>
      </c>
      <c r="H69" s="218" t="s">
        <v>139</v>
      </c>
    </row>
    <row r="70" spans="1:8">
      <c r="A70" s="507"/>
      <c r="B70" s="507"/>
      <c r="C70" s="507"/>
      <c r="D70" s="507"/>
      <c r="E70" s="507"/>
      <c r="F70" s="507"/>
      <c r="G70" s="222"/>
      <c r="H70" s="218"/>
    </row>
    <row r="71" spans="1:8">
      <c r="A71" s="972" t="s">
        <v>149</v>
      </c>
      <c r="B71" s="972"/>
      <c r="C71" s="972"/>
      <c r="D71" s="972"/>
      <c r="E71" s="972"/>
      <c r="F71" s="972"/>
      <c r="G71" s="528"/>
      <c r="H71" s="222"/>
    </row>
    <row r="72" spans="1:8" ht="17.7" customHeight="1">
      <c r="A72" s="964" t="s">
        <v>148</v>
      </c>
      <c r="B72" s="964"/>
      <c r="C72" s="964"/>
      <c r="D72" s="964"/>
      <c r="E72" s="218">
        <f>SUM(E73:E78)</f>
        <v>31</v>
      </c>
      <c r="F72" s="218" t="s">
        <v>140</v>
      </c>
      <c r="G72" s="219">
        <f>E72/25</f>
        <v>1.24</v>
      </c>
      <c r="H72" s="218" t="s">
        <v>139</v>
      </c>
    </row>
    <row r="73" spans="1:8" ht="17.7" customHeight="1">
      <c r="A73" s="234" t="s">
        <v>12</v>
      </c>
      <c r="B73" s="965" t="s">
        <v>14</v>
      </c>
      <c r="C73" s="965"/>
      <c r="D73" s="965"/>
      <c r="E73" s="218">
        <f>G35</f>
        <v>12</v>
      </c>
      <c r="F73" s="218" t="s">
        <v>140</v>
      </c>
      <c r="G73" s="569"/>
      <c r="H73" s="570"/>
    </row>
    <row r="74" spans="1:8" ht="17.7" customHeight="1">
      <c r="A74" s="234"/>
      <c r="B74" s="965" t="s">
        <v>147</v>
      </c>
      <c r="C74" s="965"/>
      <c r="D74" s="965"/>
      <c r="E74" s="218">
        <f>G45+G52</f>
        <v>15</v>
      </c>
      <c r="F74" s="218" t="s">
        <v>140</v>
      </c>
      <c r="G74" s="569"/>
      <c r="H74" s="570"/>
    </row>
    <row r="75" spans="1:8" ht="17.7" customHeight="1">
      <c r="A75" s="234"/>
      <c r="B75" s="965" t="s">
        <v>146</v>
      </c>
      <c r="C75" s="965"/>
      <c r="D75" s="965"/>
      <c r="E75" s="218">
        <v>2</v>
      </c>
      <c r="F75" s="218" t="s">
        <v>140</v>
      </c>
      <c r="G75" s="569"/>
      <c r="H75" s="570"/>
    </row>
    <row r="76" spans="1:8" ht="17.7" customHeight="1">
      <c r="A76" s="234"/>
      <c r="B76" s="965" t="s">
        <v>145</v>
      </c>
      <c r="C76" s="965"/>
      <c r="D76" s="965"/>
      <c r="E76" s="218">
        <v>0</v>
      </c>
      <c r="F76" s="218" t="s">
        <v>140</v>
      </c>
      <c r="G76" s="569"/>
      <c r="H76" s="570"/>
    </row>
    <row r="77" spans="1:8" ht="17.7" customHeight="1">
      <c r="A77" s="234"/>
      <c r="B77" s="965" t="s">
        <v>144</v>
      </c>
      <c r="C77" s="965"/>
      <c r="D77" s="965"/>
      <c r="E77" s="218">
        <v>0</v>
      </c>
      <c r="F77" s="218" t="s">
        <v>140</v>
      </c>
      <c r="G77" s="569"/>
      <c r="H77" s="570"/>
    </row>
    <row r="78" spans="1:8" ht="17.7" customHeight="1">
      <c r="A78" s="234"/>
      <c r="B78" s="965" t="s">
        <v>143</v>
      </c>
      <c r="C78" s="965"/>
      <c r="D78" s="965"/>
      <c r="E78" s="218">
        <v>2</v>
      </c>
      <c r="F78" s="218" t="s">
        <v>140</v>
      </c>
      <c r="G78" s="569"/>
      <c r="H78" s="570"/>
    </row>
    <row r="79" spans="1:8" ht="31.2" customHeight="1">
      <c r="A79" s="964" t="s">
        <v>142</v>
      </c>
      <c r="B79" s="964"/>
      <c r="C79" s="964"/>
      <c r="D79" s="964"/>
      <c r="E79" s="218">
        <v>0</v>
      </c>
      <c r="F79" s="218" t="s">
        <v>140</v>
      </c>
      <c r="G79" s="219">
        <v>0</v>
      </c>
      <c r="H79" s="218" t="s">
        <v>139</v>
      </c>
    </row>
    <row r="80" spans="1:8" ht="17.7" customHeight="1">
      <c r="A80" s="965" t="s">
        <v>141</v>
      </c>
      <c r="B80" s="965"/>
      <c r="C80" s="965"/>
      <c r="D80" s="965"/>
      <c r="E80" s="218">
        <f>G80*25</f>
        <v>44</v>
      </c>
      <c r="F80" s="218" t="s">
        <v>140</v>
      </c>
      <c r="G80" s="219">
        <f>D6-G79-G72</f>
        <v>1.76</v>
      </c>
      <c r="H80" s="218" t="s">
        <v>139</v>
      </c>
    </row>
    <row r="81" spans="1:8" ht="10.199999999999999" customHeight="1"/>
    <row r="84" spans="1:8">
      <c r="A84" s="217" t="s">
        <v>138</v>
      </c>
    </row>
    <row r="85" spans="1:8" ht="16.2">
      <c r="A85" s="989" t="s">
        <v>137</v>
      </c>
      <c r="B85" s="989"/>
      <c r="C85" s="989"/>
      <c r="D85" s="989"/>
      <c r="E85" s="989"/>
      <c r="F85" s="989"/>
      <c r="G85" s="989"/>
      <c r="H85" s="989"/>
    </row>
    <row r="86" spans="1:8">
      <c r="A86" s="217" t="s">
        <v>136</v>
      </c>
    </row>
    <row r="88" spans="1:8">
      <c r="A88" s="990" t="s">
        <v>135</v>
      </c>
      <c r="B88" s="990"/>
      <c r="C88" s="990"/>
      <c r="D88" s="990"/>
      <c r="E88" s="990"/>
      <c r="F88" s="990"/>
      <c r="G88" s="990"/>
      <c r="H88" s="990"/>
    </row>
    <row r="89" spans="1:8">
      <c r="A89" s="990"/>
      <c r="B89" s="990"/>
      <c r="C89" s="990"/>
      <c r="D89" s="990"/>
      <c r="E89" s="990"/>
      <c r="F89" s="990"/>
      <c r="G89" s="990"/>
      <c r="H89" s="990"/>
    </row>
    <row r="90" spans="1:8">
      <c r="A90" s="990"/>
      <c r="B90" s="990"/>
      <c r="C90" s="990"/>
      <c r="D90" s="990"/>
      <c r="E90" s="990"/>
      <c r="F90" s="990"/>
      <c r="G90" s="990"/>
      <c r="H90" s="990"/>
    </row>
  </sheetData>
  <mergeCells count="90">
    <mergeCell ref="A8:C8"/>
    <mergeCell ref="D8:H8"/>
    <mergeCell ref="A9:C9"/>
    <mergeCell ref="D9:H9"/>
    <mergeCell ref="A11:H11"/>
    <mergeCell ref="A85:H85"/>
    <mergeCell ref="A88:H90"/>
    <mergeCell ref="B32:F32"/>
    <mergeCell ref="A12:H12"/>
    <mergeCell ref="A2:H2"/>
    <mergeCell ref="A5:H5"/>
    <mergeCell ref="A6:C6"/>
    <mergeCell ref="D6:H6"/>
    <mergeCell ref="A7:C7"/>
    <mergeCell ref="D7:H7"/>
    <mergeCell ref="B25:F25"/>
    <mergeCell ref="B29:F29"/>
    <mergeCell ref="B26:F26"/>
    <mergeCell ref="A13:D13"/>
    <mergeCell ref="E13:H13"/>
    <mergeCell ref="A14:D14"/>
    <mergeCell ref="E14:H14"/>
    <mergeCell ref="A15:D15"/>
    <mergeCell ref="E15:H15"/>
    <mergeCell ref="A18:H18"/>
    <mergeCell ref="A16:D16"/>
    <mergeCell ref="E16:H16"/>
    <mergeCell ref="B42:H42"/>
    <mergeCell ref="B37:H37"/>
    <mergeCell ref="A19:B19"/>
    <mergeCell ref="C19:H19"/>
    <mergeCell ref="B31:F31"/>
    <mergeCell ref="A21:D21"/>
    <mergeCell ref="A22:A23"/>
    <mergeCell ref="B22:F23"/>
    <mergeCell ref="G22:H22"/>
    <mergeCell ref="A24:H24"/>
    <mergeCell ref="A57:C57"/>
    <mergeCell ref="D57:H57"/>
    <mergeCell ref="A44:C44"/>
    <mergeCell ref="D44:H44"/>
    <mergeCell ref="A27:H27"/>
    <mergeCell ref="B28:F28"/>
    <mergeCell ref="A30:H30"/>
    <mergeCell ref="B38:H38"/>
    <mergeCell ref="B39:H39"/>
    <mergeCell ref="B40:H40"/>
    <mergeCell ref="A43:C43"/>
    <mergeCell ref="D43:H43"/>
    <mergeCell ref="A35:F35"/>
    <mergeCell ref="A36:A42"/>
    <mergeCell ref="B36:H36"/>
    <mergeCell ref="B41:H41"/>
    <mergeCell ref="A68:F68"/>
    <mergeCell ref="A69:F69"/>
    <mergeCell ref="D58:H58"/>
    <mergeCell ref="C62:H62"/>
    <mergeCell ref="A71:F71"/>
    <mergeCell ref="A58:C58"/>
    <mergeCell ref="A61:B63"/>
    <mergeCell ref="C61:H61"/>
    <mergeCell ref="C63:H63"/>
    <mergeCell ref="C64:H64"/>
    <mergeCell ref="A64:B65"/>
    <mergeCell ref="C65:H65"/>
    <mergeCell ref="A45:F45"/>
    <mergeCell ref="A46:A49"/>
    <mergeCell ref="B46:H46"/>
    <mergeCell ref="B49:H49"/>
    <mergeCell ref="B48:H48"/>
    <mergeCell ref="B47:H47"/>
    <mergeCell ref="A80:D80"/>
    <mergeCell ref="A72:D72"/>
    <mergeCell ref="B73:D73"/>
    <mergeCell ref="B74:D74"/>
    <mergeCell ref="B75:D75"/>
    <mergeCell ref="B76:D76"/>
    <mergeCell ref="B77:D77"/>
    <mergeCell ref="B78:D78"/>
    <mergeCell ref="A79:D79"/>
    <mergeCell ref="A50:C50"/>
    <mergeCell ref="D50:H50"/>
    <mergeCell ref="A51:C51"/>
    <mergeCell ref="A52:F52"/>
    <mergeCell ref="A53:A56"/>
    <mergeCell ref="B55:H55"/>
    <mergeCell ref="B54:H54"/>
    <mergeCell ref="B56:H56"/>
    <mergeCell ref="D51:H51"/>
    <mergeCell ref="B53:H5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80</vt:i4>
      </vt:variant>
      <vt:variant>
        <vt:lpstr>Zakresy nazwane</vt:lpstr>
      </vt:variant>
      <vt:variant>
        <vt:i4>1</vt:i4>
      </vt:variant>
    </vt:vector>
  </HeadingPairs>
  <TitlesOfParts>
    <vt:vector size="81" baseType="lpstr">
      <vt:lpstr>Opis studiów</vt:lpstr>
      <vt:lpstr>Efekty uczenia się</vt:lpstr>
      <vt:lpstr>Kompetencje inżynierskie</vt:lpstr>
      <vt:lpstr>Plan studiów</vt:lpstr>
      <vt:lpstr>Bilans ECTS</vt:lpstr>
      <vt:lpstr>Matematyka</vt:lpstr>
      <vt:lpstr>Fizyka</vt:lpstr>
      <vt:lpstr>Technologie informacyjne</vt:lpstr>
      <vt:lpstr>Inżynieria materiałowa</vt:lpstr>
      <vt:lpstr>Ekologia i zarządzanie środowi.</vt:lpstr>
      <vt:lpstr>Ekonomia</vt:lpstr>
      <vt:lpstr>Surowce i technologie produkcji</vt:lpstr>
      <vt:lpstr>Grafika inżynierska</vt:lpstr>
      <vt:lpstr>Matem. i statyst. opisowa</vt:lpstr>
      <vt:lpstr>Chemia</vt:lpstr>
      <vt:lpstr>Technika cieplna</vt:lpstr>
      <vt:lpstr>Mechan. techn. i wytrzym. mate.</vt:lpstr>
      <vt:lpstr>Podst. dział. gospod. i przed.</vt:lpstr>
      <vt:lpstr>Finanse i rachunkowość</vt:lpstr>
      <vt:lpstr>Informatyka i syst. baz danych</vt:lpstr>
      <vt:lpstr>Elektrotechnika</vt:lpstr>
      <vt:lpstr>Automatyka</vt:lpstr>
      <vt:lpstr>Inżyn. produkcji w rolnictwie</vt:lpstr>
      <vt:lpstr>Badania operacyjne</vt:lpstr>
      <vt:lpstr>Podstawy zarządzania</vt:lpstr>
      <vt:lpstr>Marketing</vt:lpstr>
      <vt:lpstr>Logistyka w przedsiębiorstwie</vt:lpstr>
      <vt:lpstr>Historia, sztuka i tradycja reg</vt:lpstr>
      <vt:lpstr>Projektowanie inżynierskie</vt:lpstr>
      <vt:lpstr>Kontrola metrologiczna</vt:lpstr>
      <vt:lpstr>Robotyzacja</vt:lpstr>
      <vt:lpstr>Inżyn. przetw. rol. - spoż.</vt:lpstr>
      <vt:lpstr>Systemy utrzymania ruchu</vt:lpstr>
      <vt:lpstr>Zarządzanie jakością w PRS</vt:lpstr>
      <vt:lpstr>Teoria procesów produkcyjnych</vt:lpstr>
      <vt:lpstr>Rachunek kosztów dla inżynierów</vt:lpstr>
      <vt:lpstr>Normowanie i kosztorysowanie</vt:lpstr>
      <vt:lpstr>Bezpieczeństwo pracy i ergono.</vt:lpstr>
      <vt:lpstr>Zarządz. prod. i usługami</vt:lpstr>
      <vt:lpstr>Podstawy inżynierii systemów</vt:lpstr>
      <vt:lpstr>Syst. inż. prod. i przetw.</vt:lpstr>
      <vt:lpstr>Planow. i org. procesów log.</vt:lpstr>
      <vt:lpstr>Produkcja biosurow. nieżywn.</vt:lpstr>
      <vt:lpstr>Badanie i rozwój produktu</vt:lpstr>
      <vt:lpstr>Systemy produkcji ekologicznej</vt:lpstr>
      <vt:lpstr>Infrastruktura energetyczna</vt:lpstr>
      <vt:lpstr>Program. sterown. mikroproces.</vt:lpstr>
      <vt:lpstr>Systemy zabezpieczania surowców</vt:lpstr>
      <vt:lpstr>Planow. i org. prac inż.</vt:lpstr>
      <vt:lpstr>Badania i pomiary przemysłowe</vt:lpstr>
      <vt:lpstr>Proseminarium</vt:lpstr>
      <vt:lpstr>Strukt. i stos. sztucz. sieci  </vt:lpstr>
      <vt:lpstr>Podst. inżynierii oprogr.</vt:lpstr>
      <vt:lpstr>Syst. sterow. prod. i przep. pr</vt:lpstr>
      <vt:lpstr>Inżynieria produkcji biopaliw</vt:lpstr>
      <vt:lpstr>Infrastr. techniczna przedsięb.</vt:lpstr>
      <vt:lpstr>Praktyka zawodowa OSP</vt:lpstr>
      <vt:lpstr>Pojazdy i układy napędowe</vt:lpstr>
      <vt:lpstr>Technol. proc. produkcyjn.</vt:lpstr>
      <vt:lpstr>Transp. w syst. produkcyjn.</vt:lpstr>
      <vt:lpstr>Audyt i planowanie energetyczne</vt:lpstr>
      <vt:lpstr>Zintegr. syst. energetyczne</vt:lpstr>
      <vt:lpstr>Praktyka zawodowa ISP</vt:lpstr>
      <vt:lpstr>Seminarium dyplomowe OSP</vt:lpstr>
      <vt:lpstr>Praca inżynierska OSP</vt:lpstr>
      <vt:lpstr>Organ. transp. w gosp. żywn.</vt:lpstr>
      <vt:lpstr>Systemy mechatroniczne pojazdów</vt:lpstr>
      <vt:lpstr>Syst informacji przestrz.</vt:lpstr>
      <vt:lpstr>Podst. syst. wspomag. decyzji</vt:lpstr>
      <vt:lpstr>Gospodarka odpadami</vt:lpstr>
      <vt:lpstr>Syst. inform. w zarządz. prod.</vt:lpstr>
      <vt:lpstr>Seminarium dyplomowe ISP</vt:lpstr>
      <vt:lpstr>Praca inżynierska ISP</vt:lpstr>
      <vt:lpstr>Planow. i audyt proc. prod.</vt:lpstr>
      <vt:lpstr>Ryzyko i bezp. w syst. produkc.</vt:lpstr>
      <vt:lpstr>Syst. inform. w inż. prod.</vt:lpstr>
      <vt:lpstr>Zintegr. syst. wytwarzania</vt:lpstr>
      <vt:lpstr>Dystr. i monito. produ. rol.-sp</vt:lpstr>
      <vt:lpstr>Odzysk i recykling w PRS</vt:lpstr>
      <vt:lpstr>Uzupełniające</vt:lpstr>
      <vt:lpstr>Marketing!Obszar_wydruku</vt:lpstr>
    </vt:vector>
  </TitlesOfParts>
  <Company>UR w Krakowie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dr inż. Daniel Zbigniew</cp:lastModifiedBy>
  <cp:lastPrinted>2023-07-04T08:47:11Z</cp:lastPrinted>
  <dcterms:created xsi:type="dcterms:W3CDTF">2019-09-15T17:13:00Z</dcterms:created>
  <dcterms:modified xsi:type="dcterms:W3CDTF">2023-09-28T11:02:49Z</dcterms:modified>
</cp:coreProperties>
</file>