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ewdanel\Desktop\Teczka Dydaktyczne\Karty przedmiotów niestacjonarne nowe opracowania\KONIEC\Po senacie z działu nauczania - obowiązujące karty 2023 na 24\"/>
    </mc:Choice>
  </mc:AlternateContent>
  <bookViews>
    <workbookView xWindow="0" yWindow="0" windowWidth="23040" windowHeight="10020"/>
  </bookViews>
  <sheets>
    <sheet name="Opis studiów" sheetId="1" r:id="rId1"/>
    <sheet name="Efekty uczenia się" sheetId="3" r:id="rId2"/>
    <sheet name="Kompetencje inzynierskie" sheetId="81" r:id="rId3"/>
    <sheet name="Plan studiów" sheetId="4" r:id="rId4"/>
    <sheet name="Bilans ECTS" sheetId="5" state="hidden" r:id="rId5"/>
    <sheet name="Matematyka" sheetId="7" r:id="rId6"/>
    <sheet name="Fizyka" sheetId="9" r:id="rId7"/>
    <sheet name="Technologie informacyjne" sheetId="10" r:id="rId8"/>
    <sheet name="Inżynieria materiałowa" sheetId="11" r:id="rId9"/>
    <sheet name="Ekologistyka" sheetId="12" r:id="rId10"/>
    <sheet name="Ekonomia" sheetId="13" r:id="rId11"/>
    <sheet name="Logistyka transportowa" sheetId="14" r:id="rId12"/>
    <sheet name="Propedeutyka logistyki" sheetId="15" r:id="rId13"/>
    <sheet name="Grafika inżynierska" sheetId="16" r:id="rId14"/>
    <sheet name="Matematyka i statystyka opisowa" sheetId="83" r:id="rId15"/>
    <sheet name="Chemia" sheetId="18" r:id="rId16"/>
    <sheet name="Technika cieplna" sheetId="20" r:id="rId17"/>
    <sheet name="Podstawy dział. gosp. i przed." sheetId="21" r:id="rId18"/>
    <sheet name="Finanse i rachunkowość" sheetId="22" r:id="rId19"/>
    <sheet name="Mech. techn. i wytrzym. mater." sheetId="23" r:id="rId20"/>
    <sheet name="Inżynieria ruchu" sheetId="24" r:id="rId21"/>
    <sheet name="Prawo i ubezpieczenia w trans." sheetId="25" r:id="rId22"/>
    <sheet name="Elektrotechnika" sheetId="27" r:id="rId23"/>
    <sheet name="Automatyka" sheetId="28" r:id="rId24"/>
    <sheet name="Logistyka w przesiębiorstwie" sheetId="29" r:id="rId25"/>
    <sheet name="Towaroznawstwo" sheetId="30" r:id="rId26"/>
    <sheet name="Pojazdy i środki transportu" sheetId="31" r:id="rId27"/>
    <sheet name="Logistyka miejska" sheetId="32" r:id="rId28"/>
    <sheet name="Elektron. i pom. wielkości fiz." sheetId="40" r:id="rId29"/>
    <sheet name="Historia, sztuka i trad. reg." sheetId="79" r:id="rId30"/>
    <sheet name="Projektowanie inżynierskie" sheetId="43" r:id="rId31"/>
    <sheet name="Kontrola metrologiczna" sheetId="33" r:id="rId32"/>
    <sheet name="Robotyzacja" sheetId="37" r:id="rId33"/>
    <sheet name="Rachunek kosztów dla inżynierów" sheetId="38" r:id="rId34"/>
    <sheet name="Infrastruktura logistyczna" sheetId="39" r:id="rId35"/>
    <sheet name="Eksplo. i niezawodn. syst. tran" sheetId="41" r:id="rId36"/>
    <sheet name="Mechatr. syst. transportu" sheetId="42" r:id="rId37"/>
    <sheet name="Ekonomika przeds. transp." sheetId="44" r:id="rId38"/>
    <sheet name="Bezpieczeństwo pracy i ergono." sheetId="46" r:id="rId39"/>
    <sheet name="Zarządz. produkcją i usługami" sheetId="47" r:id="rId40"/>
    <sheet name="Programy użytkowe w logistyce" sheetId="48" r:id="rId41"/>
    <sheet name="Trasport specjalistyczny" sheetId="49" r:id="rId42"/>
    <sheet name="Ocena i wycena środków transp." sheetId="50" r:id="rId43"/>
    <sheet name="Spedycja w gosp. żywnościowej" sheetId="51" r:id="rId44"/>
    <sheet name="Transport drogowy osób i rzeczy" sheetId="52" r:id="rId45"/>
    <sheet name="Informatyka i syst. baz danych" sheetId="53" r:id="rId46"/>
    <sheet name="Sieci komputerowe i przemysłowe" sheetId="54" r:id="rId47"/>
    <sheet name="Systemy inform. w pojazdach" sheetId="55" r:id="rId48"/>
    <sheet name="Bezpiecz. systemów inform." sheetId="56" r:id="rId49"/>
    <sheet name="Inżynieria i projektow. syst." sheetId="57" r:id="rId50"/>
    <sheet name="Gospodarka magazynowa" sheetId="58" r:id="rId51"/>
    <sheet name="Proseminarium" sheetId="59" r:id="rId52"/>
    <sheet name="Spedycja ładunków specjalnych" sheetId="60" r:id="rId53"/>
    <sheet name=" Sys. trans. blisk. i magazyn." sheetId="61" r:id="rId54"/>
    <sheet name="Syst. info. przestrz. w transp." sheetId="62" r:id="rId55"/>
    <sheet name="Praktyka zawodowa TSS" sheetId="63" r:id="rId56"/>
    <sheet name="Optymali. decyzji logistycznych" sheetId="64" r:id="rId57"/>
    <sheet name="Inteligentne systemy magazynowe" sheetId="65" r:id="rId58"/>
    <sheet name="Komp. symulacje proc. logist." sheetId="66" r:id="rId59"/>
    <sheet name="Praktyka zawodowa SIL" sheetId="74" r:id="rId60"/>
    <sheet name=" Norm. i zarz. jakością w logi." sheetId="67" r:id="rId61"/>
    <sheet name="Seminarium TSS" sheetId="75" r:id="rId62"/>
    <sheet name="Praca inż. TSS" sheetId="76" r:id="rId63"/>
    <sheet name="Komp. wspom. proc. logist." sheetId="68" r:id="rId64"/>
    <sheet name="Transport intermodalny" sheetId="69" r:id="rId65"/>
    <sheet name="Hybrydowe systemy transportowe" sheetId="70" r:id="rId66"/>
    <sheet name="Seminarium SIL" sheetId="77" r:id="rId67"/>
    <sheet name="Praca inż. SIL " sheetId="78" r:id="rId68"/>
    <sheet name="Algorytmy sztuc. inteligencji" sheetId="71" r:id="rId69"/>
    <sheet name="Sterowanie liniami technolo." sheetId="72" r:id="rId70"/>
    <sheet name="Systemy telematyczne w logist." sheetId="73" r:id="rId71"/>
    <sheet name="Uzupełniające" sheetId="84" r:id="rId72"/>
  </sheets>
  <definedNames>
    <definedName name="_xlnm.Print_Area" localSheetId="4">'Bilans ECTS'!$A$1:$G$216</definedName>
    <definedName name="_xlnm.Print_Area" localSheetId="1">'Efekty uczenia się'!$A$1:$D$58</definedName>
    <definedName name="_xlnm.Print_Area" localSheetId="9">Ekologistyka!$A$1:$I$82</definedName>
    <definedName name="_xlnm.Print_Area" localSheetId="10">Ekonomia!$A$1:$H$80</definedName>
    <definedName name="_xlnm.Print_Area" localSheetId="6">Fizyka!$A$1:$I$78</definedName>
    <definedName name="_xlnm.Print_Area" localSheetId="8">'Inżynieria materiałowa'!$A$1:$I$90</definedName>
    <definedName name="_xlnm.Print_Area" localSheetId="5">Matematyka!$A$1:$I$88</definedName>
    <definedName name="_xlnm.Print_Area" localSheetId="0">'Opis studiów'!$A:$G</definedName>
    <definedName name="_xlnm.Print_Area" localSheetId="3">'Plan studiów'!$A$1:$K$202</definedName>
    <definedName name="_xlnm.Print_Area" localSheetId="7">'Technologie informacyjne'!$A$1:$H$74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83" l="1"/>
  <c r="G72" i="83" s="1"/>
  <c r="G80" i="83" s="1"/>
  <c r="E80" i="83" s="1"/>
  <c r="G69" i="79" l="1"/>
  <c r="E268" i="79"/>
  <c r="G268" i="79" s="1"/>
  <c r="E198" i="79"/>
  <c r="G198" i="79" s="1"/>
  <c r="E129" i="79"/>
  <c r="G129" i="79" s="1"/>
  <c r="E61" i="79"/>
  <c r="G61" i="79" s="1"/>
  <c r="E62" i="48" l="1"/>
  <c r="B211" i="5" l="1"/>
  <c r="B210" i="5"/>
  <c r="B209" i="5"/>
  <c r="C208" i="5"/>
  <c r="G189" i="5"/>
  <c r="G166" i="5" s="1"/>
  <c r="G169" i="5" s="1"/>
  <c r="F189" i="5"/>
  <c r="F166" i="5" s="1"/>
  <c r="F169" i="5" s="1"/>
  <c r="E189" i="5"/>
  <c r="E166" i="5" s="1"/>
  <c r="E169" i="5" s="1"/>
  <c r="D189" i="5"/>
  <c r="D166" i="5" s="1"/>
  <c r="D169" i="5" s="1"/>
  <c r="C189" i="5"/>
  <c r="C166" i="5" s="1"/>
  <c r="C169" i="5" s="1"/>
  <c r="G182" i="5"/>
  <c r="G165" i="5" s="1"/>
  <c r="G168" i="5" s="1"/>
  <c r="F182" i="5"/>
  <c r="F165" i="5" s="1"/>
  <c r="F168" i="5" s="1"/>
  <c r="E182" i="5"/>
  <c r="E165" i="5" s="1"/>
  <c r="E168" i="5" s="1"/>
  <c r="D182" i="5"/>
  <c r="D165" i="5" s="1"/>
  <c r="D168" i="5" s="1"/>
  <c r="C182" i="5"/>
  <c r="C165" i="5" s="1"/>
  <c r="C168" i="5" s="1"/>
  <c r="G163" i="5"/>
  <c r="F163" i="5"/>
  <c r="E163" i="5"/>
  <c r="D163" i="5"/>
  <c r="D170" i="5" s="1"/>
  <c r="C163" i="5"/>
  <c r="G154" i="5"/>
  <c r="G133" i="5" s="1"/>
  <c r="G136" i="5" s="1"/>
  <c r="F154" i="5"/>
  <c r="F133" i="5" s="1"/>
  <c r="F136" i="5" s="1"/>
  <c r="F138" i="5" s="1"/>
  <c r="E154" i="5"/>
  <c r="E133" i="5" s="1"/>
  <c r="E136" i="5" s="1"/>
  <c r="D154" i="5"/>
  <c r="D133" i="5" s="1"/>
  <c r="D136" i="5" s="1"/>
  <c r="C154" i="5"/>
  <c r="C133" i="5" s="1"/>
  <c r="C136" i="5" s="1"/>
  <c r="G148" i="5"/>
  <c r="G132" i="5" s="1"/>
  <c r="G135" i="5" s="1"/>
  <c r="F148" i="5"/>
  <c r="F132" i="5" s="1"/>
  <c r="F135" i="5" s="1"/>
  <c r="F137" i="5" s="1"/>
  <c r="E148" i="5"/>
  <c r="E132" i="5" s="1"/>
  <c r="E135" i="5" s="1"/>
  <c r="D148" i="5"/>
  <c r="D132" i="5" s="1"/>
  <c r="D135" i="5" s="1"/>
  <c r="C148" i="5"/>
  <c r="C132" i="5" s="1"/>
  <c r="C135" i="5" s="1"/>
  <c r="G130" i="5"/>
  <c r="F130" i="5"/>
  <c r="E130" i="5"/>
  <c r="D130" i="5"/>
  <c r="C130" i="5"/>
  <c r="G120" i="5"/>
  <c r="G99" i="5" s="1"/>
  <c r="G102" i="5" s="1"/>
  <c r="F120" i="5"/>
  <c r="F99" i="5" s="1"/>
  <c r="F102" i="5" s="1"/>
  <c r="E120" i="5"/>
  <c r="E99" i="5" s="1"/>
  <c r="E102" i="5" s="1"/>
  <c r="D120" i="5"/>
  <c r="D99" i="5" s="1"/>
  <c r="D102" i="5" s="1"/>
  <c r="C120" i="5"/>
  <c r="C99" i="5" s="1"/>
  <c r="C102" i="5" s="1"/>
  <c r="G114" i="5"/>
  <c r="G98" i="5" s="1"/>
  <c r="G101" i="5" s="1"/>
  <c r="F114" i="5"/>
  <c r="F98" i="5" s="1"/>
  <c r="F101" i="5" s="1"/>
  <c r="E114" i="5"/>
  <c r="E98" i="5" s="1"/>
  <c r="E101" i="5" s="1"/>
  <c r="D114" i="5"/>
  <c r="C114" i="5"/>
  <c r="C98" i="5" s="1"/>
  <c r="C101" i="5" s="1"/>
  <c r="C103" i="5" s="1"/>
  <c r="D98" i="5"/>
  <c r="D101" i="5" s="1"/>
  <c r="G96" i="5"/>
  <c r="F96" i="5"/>
  <c r="E96" i="5"/>
  <c r="D96" i="5"/>
  <c r="C96" i="5"/>
  <c r="G84" i="5"/>
  <c r="F84" i="5"/>
  <c r="E84" i="5"/>
  <c r="D84" i="5"/>
  <c r="C84" i="5"/>
  <c r="G81" i="5"/>
  <c r="F81" i="5"/>
  <c r="E81" i="5"/>
  <c r="D81" i="5"/>
  <c r="C81" i="5"/>
  <c r="G64" i="5"/>
  <c r="F64" i="5"/>
  <c r="E64" i="5"/>
  <c r="D64" i="5"/>
  <c r="C64" i="5"/>
  <c r="G61" i="5"/>
  <c r="F61" i="5"/>
  <c r="E61" i="5"/>
  <c r="D61" i="5"/>
  <c r="C61" i="5"/>
  <c r="G45" i="5"/>
  <c r="F45" i="5"/>
  <c r="E45" i="5"/>
  <c r="D45" i="5"/>
  <c r="C45" i="5"/>
  <c r="G42" i="5"/>
  <c r="F42" i="5"/>
  <c r="E42" i="5"/>
  <c r="D42" i="5"/>
  <c r="C42" i="5"/>
  <c r="C46" i="5" s="1"/>
  <c r="G25" i="5"/>
  <c r="F25" i="5"/>
  <c r="E25" i="5"/>
  <c r="D25" i="5"/>
  <c r="C25" i="5"/>
  <c r="G22" i="5"/>
  <c r="F22" i="5"/>
  <c r="F26" i="5" s="1"/>
  <c r="E22" i="5"/>
  <c r="D22" i="5"/>
  <c r="C22" i="5"/>
  <c r="E50" i="78"/>
  <c r="G50" i="78" s="1"/>
  <c r="G58" i="78" s="1"/>
  <c r="E58" i="78" s="1"/>
  <c r="E54" i="77"/>
  <c r="G54" i="77" s="1"/>
  <c r="G62" i="77" s="1"/>
  <c r="E62" i="77" s="1"/>
  <c r="E50" i="76"/>
  <c r="G50" i="76" s="1"/>
  <c r="G58" i="76" s="1"/>
  <c r="E58" i="76" s="1"/>
  <c r="E54" i="75"/>
  <c r="G54" i="75" s="1"/>
  <c r="G62" i="75" s="1"/>
  <c r="E62" i="75" s="1"/>
  <c r="E50" i="59"/>
  <c r="G50" i="59" s="1"/>
  <c r="G58" i="59" s="1"/>
  <c r="E58" i="59" s="1"/>
  <c r="G85" i="5" l="1"/>
  <c r="D65" i="5"/>
  <c r="G46" i="5"/>
  <c r="D85" i="5"/>
  <c r="E46" i="5"/>
  <c r="C104" i="5"/>
  <c r="F171" i="5"/>
  <c r="E26" i="5"/>
  <c r="F46" i="5"/>
  <c r="G65" i="5"/>
  <c r="C85" i="5"/>
  <c r="F104" i="5"/>
  <c r="D26" i="5"/>
  <c r="F65" i="5"/>
  <c r="C65" i="5"/>
  <c r="E85" i="5"/>
  <c r="C26" i="5"/>
  <c r="F85" i="5"/>
  <c r="G171" i="5"/>
  <c r="G103" i="5"/>
  <c r="G104" i="5"/>
  <c r="G26" i="5"/>
  <c r="E138" i="5"/>
  <c r="E65" i="5"/>
  <c r="D46" i="5"/>
  <c r="E137" i="5"/>
  <c r="E171" i="5"/>
  <c r="E170" i="5"/>
  <c r="D171" i="5"/>
  <c r="C138" i="5"/>
  <c r="D138" i="5"/>
  <c r="D103" i="5"/>
  <c r="G137" i="5"/>
  <c r="C170" i="5"/>
  <c r="E103" i="5"/>
  <c r="F103" i="5"/>
  <c r="C137" i="5"/>
  <c r="F170" i="5"/>
  <c r="D104" i="5"/>
  <c r="D137" i="5"/>
  <c r="G138" i="5"/>
  <c r="G170" i="5"/>
  <c r="E104" i="5"/>
  <c r="C171" i="5"/>
  <c r="G197" i="5" l="1"/>
  <c r="F196" i="5"/>
  <c r="F197" i="5"/>
  <c r="C197" i="5"/>
  <c r="C198" i="5"/>
  <c r="F198" i="5"/>
  <c r="F204" i="5" s="1"/>
  <c r="D197" i="5"/>
  <c r="D198" i="5"/>
  <c r="C196" i="5"/>
  <c r="E197" i="5"/>
  <c r="E206" i="5" s="1"/>
  <c r="G200" i="5"/>
  <c r="G196" i="5"/>
  <c r="G198" i="5"/>
  <c r="E198" i="5"/>
  <c r="D196" i="5"/>
  <c r="E196" i="5"/>
  <c r="D207" i="5" l="1"/>
  <c r="F203" i="5"/>
  <c r="F202" i="5" s="1"/>
  <c r="D206" i="5"/>
  <c r="D205" i="5" s="1"/>
  <c r="E207" i="5"/>
  <c r="E205" i="5" s="1"/>
  <c r="G201" i="5"/>
  <c r="G199" i="5" s="1"/>
  <c r="C205" i="5" l="1"/>
  <c r="G67" i="25"/>
  <c r="E59" i="25" l="1"/>
  <c r="G60" i="73" l="1"/>
  <c r="G68" i="73" s="1"/>
  <c r="E68" i="73" s="1"/>
  <c r="E74" i="72" l="1"/>
  <c r="G74" i="72" s="1"/>
  <c r="G82" i="72" s="1"/>
  <c r="E82" i="72" s="1"/>
  <c r="E57" i="71" l="1"/>
  <c r="G57" i="71" s="1"/>
  <c r="G65" i="71" s="1"/>
  <c r="E65" i="71" s="1"/>
  <c r="E64" i="70" l="1"/>
  <c r="G64" i="70" s="1"/>
  <c r="G72" i="70" s="1"/>
  <c r="E72" i="70" s="1"/>
  <c r="E61" i="69" l="1"/>
  <c r="G61" i="69" s="1"/>
  <c r="G69" i="69" s="1"/>
  <c r="E69" i="69" s="1"/>
  <c r="D51" i="68" l="1"/>
  <c r="D64" i="68"/>
  <c r="E80" i="68"/>
  <c r="G80" i="68" s="1"/>
  <c r="G88" i="68" s="1"/>
  <c r="E88" i="68" s="1"/>
  <c r="E68" i="67" l="1"/>
  <c r="G68" i="67" s="1"/>
  <c r="G76" i="67" s="1"/>
  <c r="E76" i="67" s="1"/>
  <c r="E74" i="66" l="1"/>
  <c r="G74" i="66" s="1"/>
  <c r="G82" i="66" s="1"/>
  <c r="E82" i="66" s="1"/>
  <c r="E71" i="65" l="1"/>
  <c r="G71" i="65" s="1"/>
  <c r="G79" i="65" s="1"/>
  <c r="E79" i="65" s="1"/>
  <c r="E65" i="64" l="1"/>
  <c r="G65" i="64"/>
  <c r="G73" i="64" s="1"/>
  <c r="E73" i="64" s="1"/>
  <c r="E73" i="62" l="1"/>
  <c r="G73" i="62"/>
  <c r="G81" i="62" s="1"/>
  <c r="E81" i="62" s="1"/>
  <c r="E62" i="61" l="1"/>
  <c r="G62" i="61" s="1"/>
  <c r="G70" i="61" s="1"/>
  <c r="E70" i="61" s="1"/>
  <c r="E62" i="60" l="1"/>
  <c r="G62" i="60" s="1"/>
  <c r="G70" i="60" s="1"/>
  <c r="E70" i="60" s="1"/>
  <c r="E67" i="58" l="1"/>
  <c r="G67" i="58" s="1"/>
  <c r="G75" i="58" s="1"/>
  <c r="E75" i="58" s="1"/>
  <c r="E64" i="57" l="1"/>
  <c r="G64" i="57" s="1"/>
  <c r="G72" i="57" s="1"/>
  <c r="E72" i="57" s="1"/>
  <c r="E73" i="11" l="1"/>
  <c r="E72" i="11"/>
  <c r="E71" i="11" s="1"/>
  <c r="G71" i="11" s="1"/>
  <c r="G79" i="11" s="1"/>
  <c r="E79" i="11" s="1"/>
  <c r="E63" i="56" l="1"/>
  <c r="E64" i="56"/>
  <c r="G69" i="56"/>
  <c r="E62" i="56" l="1"/>
  <c r="G62" i="56" s="1"/>
  <c r="G70" i="56" s="1"/>
  <c r="E70" i="56" s="1"/>
  <c r="E68" i="55"/>
  <c r="G68" i="55" s="1"/>
  <c r="G76" i="55" s="1"/>
  <c r="E76" i="55" s="1"/>
  <c r="E67" i="54" l="1"/>
  <c r="G67" i="54" s="1"/>
  <c r="G75" i="54" s="1"/>
  <c r="E75" i="54" s="1"/>
  <c r="E75" i="53" l="1"/>
  <c r="G75" i="53" s="1"/>
  <c r="G83" i="53" s="1"/>
  <c r="E83" i="53" s="1"/>
  <c r="E81" i="52" l="1"/>
  <c r="G81" i="52" s="1"/>
  <c r="G89" i="52" s="1"/>
  <c r="E89" i="52" s="1"/>
  <c r="E67" i="51" l="1"/>
  <c r="G67" i="51" s="1"/>
  <c r="G74" i="51"/>
  <c r="G75" i="51" l="1"/>
  <c r="E75" i="51" s="1"/>
  <c r="E65" i="50"/>
  <c r="G65" i="50" s="1"/>
  <c r="G73" i="50" s="1"/>
  <c r="E73" i="50" s="1"/>
  <c r="E65" i="49" l="1"/>
  <c r="G65" i="49" s="1"/>
  <c r="G73" i="49" s="1"/>
  <c r="G62" i="48" l="1"/>
  <c r="G70" i="48" s="1"/>
  <c r="E70" i="48" s="1"/>
  <c r="E73" i="47" l="1"/>
  <c r="G73" i="47" s="1"/>
  <c r="G81" i="47" s="1"/>
  <c r="E81" i="47" s="1"/>
  <c r="G63" i="46" l="1"/>
  <c r="G71" i="46" s="1"/>
  <c r="E71" i="46" s="1"/>
  <c r="E71" i="44" l="1"/>
  <c r="G71" i="44" s="1"/>
  <c r="G78" i="44"/>
  <c r="G79" i="44" l="1"/>
  <c r="E79" i="44" s="1"/>
  <c r="E62" i="43"/>
  <c r="G62" i="43" s="1"/>
  <c r="G70" i="43" s="1"/>
  <c r="E70" i="43" s="1"/>
  <c r="E71" i="42" l="1"/>
  <c r="G71" i="42" s="1"/>
  <c r="G79" i="42" s="1"/>
  <c r="E79" i="42" s="1"/>
  <c r="E75" i="41" l="1"/>
  <c r="G75" i="41" s="1"/>
  <c r="G83" i="41" s="1"/>
  <c r="E83" i="41" s="1"/>
  <c r="E68" i="40" l="1"/>
  <c r="G68" i="40" s="1"/>
  <c r="G76" i="40" s="1"/>
  <c r="E76" i="40" s="1"/>
  <c r="E65" i="39" l="1"/>
  <c r="G65" i="39" s="1"/>
  <c r="G72" i="39"/>
  <c r="G73" i="39" l="1"/>
  <c r="E73" i="39" s="1"/>
  <c r="E67" i="38"/>
  <c r="G67" i="38" s="1"/>
  <c r="G75" i="38" s="1"/>
  <c r="E75" i="38" s="1"/>
  <c r="E81" i="37" l="1"/>
  <c r="G81" i="37" s="1"/>
  <c r="G89" i="37" s="1"/>
  <c r="E89" i="37" s="1"/>
  <c r="E66" i="33" l="1"/>
  <c r="G66" i="33" s="1"/>
  <c r="G74" i="33" s="1"/>
  <c r="E74" i="33" s="1"/>
  <c r="E71" i="32" l="1"/>
  <c r="G71" i="32" s="1"/>
  <c r="G79" i="32" s="1"/>
  <c r="E79" i="32" s="1"/>
  <c r="E71" i="31" l="1"/>
  <c r="G71" i="31" s="1"/>
  <c r="G79" i="31" l="1"/>
  <c r="E79" i="31" s="1"/>
  <c r="E74" i="30"/>
  <c r="G74" i="30" s="1"/>
  <c r="G82" i="30" s="1"/>
  <c r="E74" i="29" l="1"/>
  <c r="G74" i="29" s="1"/>
  <c r="G81" i="29"/>
  <c r="G82" i="29" l="1"/>
  <c r="E82" i="29" s="1"/>
  <c r="E73" i="28"/>
  <c r="G73" i="28" s="1"/>
  <c r="G81" i="28" s="1"/>
  <c r="E81" i="28" s="1"/>
  <c r="E67" i="27" l="1"/>
  <c r="G67" i="27"/>
  <c r="G75" i="27" s="1"/>
  <c r="E75" i="27" s="1"/>
  <c r="G71" i="10" l="1"/>
  <c r="E66" i="10"/>
  <c r="E65" i="10"/>
  <c r="E64" i="10" s="1"/>
  <c r="G64" i="10" s="1"/>
  <c r="G72" i="10" s="1"/>
  <c r="E72" i="10" s="1"/>
  <c r="E54" i="15" l="1"/>
  <c r="G54" i="15" s="1"/>
  <c r="G62" i="15" s="1"/>
  <c r="E62" i="15" s="1"/>
  <c r="E73" i="24" l="1"/>
  <c r="G73" i="24" s="1"/>
  <c r="G81" i="24" s="1"/>
  <c r="E81" i="24" s="1"/>
  <c r="E59" i="23" l="1"/>
  <c r="G59" i="23" s="1"/>
  <c r="G67" i="23" s="1"/>
  <c r="E67" i="23" s="1"/>
  <c r="E67" i="22" l="1"/>
  <c r="G67" i="22" s="1"/>
  <c r="G75" i="22" s="1"/>
  <c r="E75" i="22" s="1"/>
  <c r="E67" i="21" l="1"/>
  <c r="G67" i="21" s="1"/>
  <c r="G75" i="21" s="1"/>
  <c r="E75" i="21" s="1"/>
  <c r="E68" i="20" l="1"/>
  <c r="G68" i="20" s="1"/>
  <c r="G76" i="20"/>
  <c r="E81" i="18" l="1"/>
  <c r="G81" i="18"/>
  <c r="G89" i="18"/>
  <c r="E89" i="18" s="1"/>
  <c r="E66" i="16" l="1"/>
  <c r="E67" i="16"/>
  <c r="E65" i="16" l="1"/>
  <c r="G65" i="16" s="1"/>
  <c r="G73" i="16" s="1"/>
  <c r="E73" i="16" s="1"/>
  <c r="E75" i="14"/>
  <c r="E73" i="14" s="1"/>
  <c r="G73" i="14" s="1"/>
  <c r="G81" i="14" s="1"/>
  <c r="E81" i="14" s="1"/>
  <c r="E61" i="13" l="1"/>
  <c r="G61" i="13" s="1"/>
  <c r="G69" i="13" s="1"/>
  <c r="E69" i="13" s="1"/>
  <c r="F65" i="12" l="1"/>
  <c r="H65" i="12" s="1"/>
  <c r="H73" i="12"/>
  <c r="E59" i="9" l="1"/>
  <c r="G59" i="9" s="1"/>
  <c r="G67" i="9" s="1"/>
  <c r="E67" i="9" s="1"/>
  <c r="E70" i="7" l="1"/>
  <c r="G70" i="7" s="1"/>
  <c r="G78" i="7" s="1"/>
  <c r="E78" i="7" s="1"/>
  <c r="K193" i="4" l="1"/>
  <c r="J186" i="4"/>
  <c r="I186" i="4"/>
  <c r="H186" i="4"/>
  <c r="G186" i="4"/>
  <c r="E186" i="4"/>
  <c r="F185" i="4"/>
  <c r="F184" i="4"/>
  <c r="F183" i="4"/>
  <c r="F181" i="4"/>
  <c r="J179" i="4"/>
  <c r="I179" i="4"/>
  <c r="H179" i="4"/>
  <c r="G179" i="4"/>
  <c r="E179" i="4"/>
  <c r="F178" i="4"/>
  <c r="F177" i="4"/>
  <c r="F176" i="4"/>
  <c r="F175" i="4"/>
  <c r="F174" i="4"/>
  <c r="J163" i="4"/>
  <c r="I163" i="4"/>
  <c r="H163" i="4"/>
  <c r="G163" i="4"/>
  <c r="E163" i="4"/>
  <c r="F162" i="4"/>
  <c r="F161" i="4"/>
  <c r="J153" i="4"/>
  <c r="I153" i="4"/>
  <c r="H153" i="4"/>
  <c r="G153" i="4"/>
  <c r="E153" i="4"/>
  <c r="F152" i="4"/>
  <c r="F151" i="4"/>
  <c r="F150" i="4"/>
  <c r="F149" i="4"/>
  <c r="J147" i="4"/>
  <c r="I147" i="4"/>
  <c r="H147" i="4"/>
  <c r="G147" i="4"/>
  <c r="E147" i="4"/>
  <c r="F146" i="4"/>
  <c r="F145" i="4"/>
  <c r="F144" i="4"/>
  <c r="F143" i="4"/>
  <c r="J132" i="4"/>
  <c r="I132" i="4"/>
  <c r="H132" i="4"/>
  <c r="G132" i="4"/>
  <c r="E132" i="4"/>
  <c r="F131" i="4"/>
  <c r="F130" i="4"/>
  <c r="F129" i="4"/>
  <c r="J121" i="4"/>
  <c r="I121" i="4"/>
  <c r="H121" i="4"/>
  <c r="G121" i="4"/>
  <c r="E121" i="4"/>
  <c r="F120" i="4"/>
  <c r="F119" i="4"/>
  <c r="F118" i="4"/>
  <c r="F117" i="4"/>
  <c r="J115" i="4"/>
  <c r="I115" i="4"/>
  <c r="H115" i="4"/>
  <c r="G115" i="4"/>
  <c r="E115" i="4"/>
  <c r="E103" i="4" s="1"/>
  <c r="F114" i="4"/>
  <c r="F113" i="4"/>
  <c r="F112" i="4"/>
  <c r="F111" i="4"/>
  <c r="J100" i="4"/>
  <c r="I100" i="4"/>
  <c r="H100" i="4"/>
  <c r="G100" i="4"/>
  <c r="E100" i="4"/>
  <c r="F99" i="4"/>
  <c r="F98" i="4"/>
  <c r="F97" i="4"/>
  <c r="F96" i="4"/>
  <c r="J87" i="4"/>
  <c r="I87" i="4"/>
  <c r="H87" i="4"/>
  <c r="G87" i="4"/>
  <c r="F87" i="4"/>
  <c r="E87" i="4"/>
  <c r="J84" i="4"/>
  <c r="J88" i="4" s="1"/>
  <c r="I84" i="4"/>
  <c r="I88" i="4" s="1"/>
  <c r="H84" i="4"/>
  <c r="H88" i="4" s="1"/>
  <c r="G84" i="4"/>
  <c r="G88" i="4" s="1"/>
  <c r="E84" i="4"/>
  <c r="F83" i="4"/>
  <c r="F76" i="4"/>
  <c r="F82" i="4"/>
  <c r="F81" i="4"/>
  <c r="F62" i="4"/>
  <c r="F80" i="4"/>
  <c r="F79" i="4"/>
  <c r="F78" i="4"/>
  <c r="F75" i="4"/>
  <c r="J66" i="4"/>
  <c r="I66" i="4"/>
  <c r="H66" i="4"/>
  <c r="G66" i="4"/>
  <c r="E66" i="4"/>
  <c r="F65" i="4"/>
  <c r="F66" i="4" s="1"/>
  <c r="J63" i="4"/>
  <c r="J67" i="4" s="1"/>
  <c r="I63" i="4"/>
  <c r="H63" i="4"/>
  <c r="H67" i="4" s="1"/>
  <c r="G63" i="4"/>
  <c r="E63" i="4"/>
  <c r="E67" i="4" s="1"/>
  <c r="F77" i="4"/>
  <c r="F61" i="4"/>
  <c r="F60" i="4"/>
  <c r="F59" i="4"/>
  <c r="F58" i="4"/>
  <c r="F57" i="4"/>
  <c r="F56" i="4"/>
  <c r="F55" i="4"/>
  <c r="J46" i="4"/>
  <c r="I46" i="4"/>
  <c r="H46" i="4"/>
  <c r="G46" i="4"/>
  <c r="F46" i="4"/>
  <c r="E46" i="4"/>
  <c r="J43" i="4"/>
  <c r="I43" i="4"/>
  <c r="I47" i="4" s="1"/>
  <c r="H43" i="4"/>
  <c r="H47" i="4" s="1"/>
  <c r="G43" i="4"/>
  <c r="G47" i="4" s="1"/>
  <c r="E43" i="4"/>
  <c r="F42" i="4"/>
  <c r="F41" i="4"/>
  <c r="F40" i="4"/>
  <c r="F39" i="4"/>
  <c r="F38" i="4"/>
  <c r="F37" i="4"/>
  <c r="F36" i="4"/>
  <c r="F35" i="4"/>
  <c r="F34" i="4"/>
  <c r="J25" i="4"/>
  <c r="I25" i="4"/>
  <c r="H25" i="4"/>
  <c r="G25" i="4"/>
  <c r="F25" i="4"/>
  <c r="J22" i="4"/>
  <c r="I22" i="4"/>
  <c r="H22" i="4"/>
  <c r="G22" i="4"/>
  <c r="E22" i="4"/>
  <c r="E26" i="4" s="1"/>
  <c r="F21" i="4"/>
  <c r="F20" i="4"/>
  <c r="F19" i="4"/>
  <c r="F18" i="4"/>
  <c r="F17" i="4"/>
  <c r="F16" i="4"/>
  <c r="F15" i="4"/>
  <c r="F14" i="4"/>
  <c r="F13" i="4"/>
  <c r="J102" i="4" l="1"/>
  <c r="J103" i="4" s="1"/>
  <c r="J134" i="4"/>
  <c r="J135" i="4" s="1"/>
  <c r="I165" i="4"/>
  <c r="I166" i="4" s="1"/>
  <c r="I167" i="4" s="1"/>
  <c r="J165" i="4"/>
  <c r="J166" i="4" s="1"/>
  <c r="J195" i="4" s="1"/>
  <c r="I102" i="4"/>
  <c r="I103" i="4" s="1"/>
  <c r="I104" i="4" s="1"/>
  <c r="G26" i="4"/>
  <c r="E47" i="4"/>
  <c r="F115" i="4"/>
  <c r="J136" i="4"/>
  <c r="G102" i="4"/>
  <c r="G103" i="4" s="1"/>
  <c r="G104" i="4" s="1"/>
  <c r="H134" i="4"/>
  <c r="H135" i="4" s="1"/>
  <c r="H136" i="4" s="1"/>
  <c r="J26" i="4"/>
  <c r="E88" i="4"/>
  <c r="J47" i="4"/>
  <c r="F121" i="4"/>
  <c r="F102" i="4" s="1"/>
  <c r="F103" i="4" s="1"/>
  <c r="F147" i="4"/>
  <c r="F163" i="4"/>
  <c r="J167" i="4"/>
  <c r="E165" i="4"/>
  <c r="E166" i="4" s="1"/>
  <c r="E167" i="4" s="1"/>
  <c r="I194" i="4"/>
  <c r="G134" i="4"/>
  <c r="G135" i="4" s="1"/>
  <c r="G136" i="4" s="1"/>
  <c r="G165" i="4"/>
  <c r="G166" i="4" s="1"/>
  <c r="G167" i="4" s="1"/>
  <c r="I134" i="4"/>
  <c r="I135" i="4" s="1"/>
  <c r="I136" i="4" s="1"/>
  <c r="F100" i="4"/>
  <c r="H102" i="4"/>
  <c r="H103" i="4" s="1"/>
  <c r="F153" i="4"/>
  <c r="H165" i="4"/>
  <c r="H166" i="4" s="1"/>
  <c r="H167" i="4" s="1"/>
  <c r="E134" i="4"/>
  <c r="E135" i="4" s="1"/>
  <c r="E136" i="4" s="1"/>
  <c r="F63" i="4"/>
  <c r="F67" i="4" s="1"/>
  <c r="H194" i="4"/>
  <c r="I67" i="4"/>
  <c r="G67" i="4"/>
  <c r="F43" i="4"/>
  <c r="F47" i="4" s="1"/>
  <c r="J104" i="4"/>
  <c r="F84" i="4"/>
  <c r="F88" i="4" s="1"/>
  <c r="F22" i="4"/>
  <c r="F26" i="4" s="1"/>
  <c r="F179" i="4"/>
  <c r="G194" i="4"/>
  <c r="F132" i="4"/>
  <c r="F186" i="4"/>
  <c r="E104" i="4"/>
  <c r="H104" i="4"/>
  <c r="J194" i="4"/>
  <c r="H26" i="4"/>
  <c r="I26" i="4"/>
  <c r="E194" i="4"/>
  <c r="F134" i="4" l="1"/>
  <c r="F135" i="4" s="1"/>
  <c r="F136" i="4" s="1"/>
  <c r="H195" i="4"/>
  <c r="H193" i="4" s="1"/>
  <c r="J193" i="4"/>
  <c r="I195" i="4"/>
  <c r="I193" i="4" s="1"/>
  <c r="G195" i="4"/>
  <c r="G193" i="4" s="1"/>
  <c r="F165" i="4"/>
  <c r="F166" i="4" s="1"/>
  <c r="F167" i="4" s="1"/>
  <c r="E195" i="4"/>
  <c r="E193" i="4" s="1"/>
  <c r="E196" i="4" s="1"/>
  <c r="F194" i="4"/>
  <c r="F104" i="4"/>
  <c r="F195" i="4" l="1"/>
  <c r="F193" i="4" s="1"/>
</calcChain>
</file>

<file path=xl/sharedStrings.xml><?xml version="1.0" encoding="utf-8"?>
<sst xmlns="http://schemas.openxmlformats.org/spreadsheetml/2006/main" count="9374" uniqueCount="2739">
  <si>
    <t>Opis programu studiów</t>
  </si>
  <si>
    <t>Jednostka Uczelni organizująca kształcenie na kierunku studiów:</t>
  </si>
  <si>
    <t>Wydział Inżynierii Produkcji i Energetyki</t>
  </si>
  <si>
    <t>Kierunek studiów:</t>
  </si>
  <si>
    <t>Klasyfikacja ISCED</t>
  </si>
  <si>
    <t>Kod poziomu Polskiej Ramy Kwalifikacyjnej</t>
  </si>
  <si>
    <t>P6S</t>
  </si>
  <si>
    <t>Poziom studiów</t>
  </si>
  <si>
    <t>Profil studiów</t>
  </si>
  <si>
    <t>ogólnoakademicki</t>
  </si>
  <si>
    <t>Forma lub formy studiów</t>
  </si>
  <si>
    <t>Tytuł zawodowy nadawany absolwentom</t>
  </si>
  <si>
    <t>Język wykładowy</t>
  </si>
  <si>
    <t>polski</t>
  </si>
  <si>
    <t>Dziedzina nauk i dyscyplina naukowa lub dyscyplina artystyczna*</t>
  </si>
  <si>
    <t>dyscyplina wiodąca:</t>
  </si>
  <si>
    <t>Liczba semestrów</t>
  </si>
  <si>
    <t>Liczba punktów ECTS konieczna do ukończenia studiów na danym poziomie</t>
  </si>
  <si>
    <t>Łączna liczba punktów ECTS, jaką student musi uzyskać w ramach zajęć prowadzonych z bezpośrednim udziałem nauczycieli akademickich lub innych osób prowadzących zajęcia</t>
  </si>
  <si>
    <t>Łączna liczba punktów ECTS, którą student musi uzyskać w ramach zajęć z dziedziny nauk humanistycznych lub nauk społecznych</t>
  </si>
  <si>
    <t>Łączna liczba godzin zajęć</t>
  </si>
  <si>
    <t>pierwszego stopnia</t>
  </si>
  <si>
    <t>inżynier</t>
  </si>
  <si>
    <t>Transport i logistyka</t>
  </si>
  <si>
    <t>dyscyplina uzupełniająca:</t>
  </si>
  <si>
    <t>Opis efektów uczenia się realizowanych przez program studiów</t>
  </si>
  <si>
    <t>Kierunek studiów: transport i logistyka</t>
  </si>
  <si>
    <t xml:space="preserve">Poziom studiów: pierwszego stopnia         </t>
  </si>
  <si>
    <t xml:space="preserve">Profil studiów: ogólnoakademicki             </t>
  </si>
  <si>
    <t>Kierunkowe efekty uczenia się</t>
  </si>
  <si>
    <t>Kod składnika opisu</t>
  </si>
  <si>
    <t>Opis</t>
  </si>
  <si>
    <t>Odniesienie efektu do</t>
  </si>
  <si>
    <t>PRK</t>
  </si>
  <si>
    <t>dyscypliny</t>
  </si>
  <si>
    <t>WIEDZA - zna i rozumie:</t>
  </si>
  <si>
    <t>TIL1_W01</t>
  </si>
  <si>
    <t>metody stosowane w matematyce, algebrze, geometrii oraz statystycznym opracowaniu danych</t>
  </si>
  <si>
    <t>P6U_W; P6S_WG</t>
  </si>
  <si>
    <t>TZ</t>
  </si>
  <si>
    <t>TIL1_W02</t>
  </si>
  <si>
    <t>funkcjonowanie ekosystemów oraz podstawowe zjawiska związane z procesami biologicznymi i chemicznymi</t>
  </si>
  <si>
    <t>P6U_W; P6S_WK</t>
  </si>
  <si>
    <t>TIL1_W03</t>
  </si>
  <si>
    <t>właściwości materiałów konstrukcyjnych oraz surowców pochodzenia rolniczego i nierolniczego</t>
  </si>
  <si>
    <t>TIL1_W04</t>
  </si>
  <si>
    <t>prawa fizyki niezbędne do zrozumienia procesów eksploatacji systemów technicznych</t>
  </si>
  <si>
    <t>TIL1_W05</t>
  </si>
  <si>
    <t>zjawiska i procesy związane z elektrotechniką, elektroniką, automatyką oraz robotyką</t>
  </si>
  <si>
    <t>TIL1_W06</t>
  </si>
  <si>
    <t>podstawowe zjawiska ekonomiczne i społeczne w sektorze TSL</t>
  </si>
  <si>
    <t>TZ; SZ</t>
  </si>
  <si>
    <t>TIL1_W07</t>
  </si>
  <si>
    <t>metody wykorzystywane w analizie cyklu życia obiektów i systemów technicznych</t>
  </si>
  <si>
    <t>TIL1_W08</t>
  </si>
  <si>
    <t>zagadnienia związane z budową maszyn, urządzeń i środków transportowych oraz organizacją ich pracy</t>
  </si>
  <si>
    <t>TIL1_W09</t>
  </si>
  <si>
    <t>zasady eksploatacji maszyn, urządzeń i środków transportowych oraz metody ich diagnostyki</t>
  </si>
  <si>
    <t>TIL1_W10</t>
  </si>
  <si>
    <t>zagadnienia związane z projektowaniem urządzeń technicznych, procesów i systemów z wykorzystaniem technik komputerowych</t>
  </si>
  <si>
    <t>TIL1_W11</t>
  </si>
  <si>
    <t>zagadnienia związane z funkcjonowaniem i rozwojem infrastruktury logistycznej</t>
  </si>
  <si>
    <t xml:space="preserve">P6U_W; P6S_WG  </t>
  </si>
  <si>
    <t>TIL1_W12</t>
  </si>
  <si>
    <t>uwarunkowania prawne w zakresie prowadzenia działalności gospodarczej w tym transportowo-spedycyjnej</t>
  </si>
  <si>
    <t>TIL1_W13</t>
  </si>
  <si>
    <t>uwarunkowania funkcjonowania i rozwoju przedsiębiorczości w sektorze TSL</t>
  </si>
  <si>
    <t>TIL1_W14</t>
  </si>
  <si>
    <t xml:space="preserve">metody stosowane w organizacji i zarządzaniu przedsiębiorstwem z uwzględnieniem realizowanych procesów logistycznych </t>
  </si>
  <si>
    <t>TIL1_W15</t>
  </si>
  <si>
    <t>normy i przepisy z zakresu ergonomii oraz bezpieczeństwa pracy w sektorze TSL</t>
  </si>
  <si>
    <t>P6U_W;  P6S_WK</t>
  </si>
  <si>
    <t>TIL1_W16</t>
  </si>
  <si>
    <t>zagadnienia związane z logistyką transportową oraz normalizacją i zarządzaniem jakością w sektorze TSL</t>
  </si>
  <si>
    <t>TIL1_W17</t>
  </si>
  <si>
    <t>zasady konstrukcji i eksploatacji obiektów magazynowych oraz systemy zarządzania gospodarką magazynową</t>
  </si>
  <si>
    <t xml:space="preserve">P6U_W;P6S_WG  </t>
  </si>
  <si>
    <t>TIL1_W18</t>
  </si>
  <si>
    <t>przepisy z zakresu ochrony dóbr niematerialnych, w tym prawa autorskiego i ochrony patentowej</t>
  </si>
  <si>
    <t>UMIEJĘTNOŚCI – potrafi:</t>
  </si>
  <si>
    <t>TIL1_U01</t>
  </si>
  <si>
    <t>przeprowadzać obserwacje i pomiary oraz analizować i interpretować ich wyniki</t>
  </si>
  <si>
    <t>P6U_U; P6S_UW</t>
  </si>
  <si>
    <t>TIL1_U02</t>
  </si>
  <si>
    <t>pozyskiwać informacje z różnych źródeł wykorzystując technologie informatyczne oraz wyciągać wnioski</t>
  </si>
  <si>
    <t>TIL1_U03</t>
  </si>
  <si>
    <t>projektować oraz modyfikować urządzenia techniczne i procesy transportowo-logistyczne</t>
  </si>
  <si>
    <t>TIL1_U04</t>
  </si>
  <si>
    <t>dokonać krytycznej analizy sposobu funkcjonowania rozwiązań technicznych w transporcie i logistyce</t>
  </si>
  <si>
    <t>TIL1_U05</t>
  </si>
  <si>
    <t>wykorzystać metody matematyczne i statystyczne oraz techniki informatyczne do realizacji projektów inżynierskich i symulacji w zakresie transportu i logistyki</t>
  </si>
  <si>
    <t>TIL1_U06</t>
  </si>
  <si>
    <t>wykonać pracę badawczą lub projektową pod kierunkiem opiekuna naukowego, w obszarze transportu i logistyki</t>
  </si>
  <si>
    <t>TIL1_U07</t>
  </si>
  <si>
    <t>identyfikować zjawiska wpływające na przebieg procesów logistycznych, w tym również związanych z produkcją i usługami</t>
  </si>
  <si>
    <t>TIL1_U08</t>
  </si>
  <si>
    <t>wykorzystać typowe dla obszaru kierunku studiów rozwiązania techniczne i technologiczne przy projektowaniu systemów logistycznych</t>
  </si>
  <si>
    <t>TIL1_U09</t>
  </si>
  <si>
    <t>planować i optymalizować procesy w sektorze TSL</t>
  </si>
  <si>
    <t>TIL1_U10</t>
  </si>
  <si>
    <t>dokonać oceny technicznej i ekonomicznej w zakresie działalności przedsiębiorstw w sektorze TSL</t>
  </si>
  <si>
    <t>TIL1_U11</t>
  </si>
  <si>
    <t>interpretować i oceniać parametry techniczno-eksploatacyjne środków transportowych i urządzeń magazynowych</t>
  </si>
  <si>
    <t>TIL1_U12</t>
  </si>
  <si>
    <t>stosować zasady ergonomicznej i bezpiecznej eksploatacji maszyn, urządzeń oraz  środków transportowych w sektorze TSL</t>
  </si>
  <si>
    <t>TIL1_U13</t>
  </si>
  <si>
    <t>przygotować pracę pisemną w obszarze kierunku studiów na podstawie samodzielnie wykonanych badań, projektów, analiz i wykorzystaniem innych źródeł</t>
  </si>
  <si>
    <t>P6U_U; P6S_UO;  P6S_UU</t>
  </si>
  <si>
    <t>TIL1_U14</t>
  </si>
  <si>
    <t>przygotować wystąpienie ustne dotyczące zagadnień w obszarze kierunków studiów</t>
  </si>
  <si>
    <t>P6U_U; P6S_UK;  P6S_UU</t>
  </si>
  <si>
    <t>TIL1_U15</t>
  </si>
  <si>
    <t>posługiwać się językiem obcym na poziomie B2 Europejskiego Systemu Opisu Kształcenia Językowego z użyciem specjalistycznej terminologii</t>
  </si>
  <si>
    <t>TIL1_U16</t>
  </si>
  <si>
    <t>zastosować elementy elektrotechniki i elektroniki, automatyki oraz robotyki do projektowania i eksploatacji systemów transportowych i logistycznych</t>
  </si>
  <si>
    <t>TIL1_U17</t>
  </si>
  <si>
    <t>ocenić i krytycznie przeanalizować procesy realizowane w transporcie i logistyce oraz zaproponować zmiany techniczne i organizacyjne</t>
  </si>
  <si>
    <t>TIL1_U18</t>
  </si>
  <si>
    <t>wykorzystywać systemy informatyczne do wspomagania procesów logistycznych</t>
  </si>
  <si>
    <t>KOMPETENCJE SPOŁECZNE – jest gotów do:</t>
  </si>
  <si>
    <t>TIL1_K01</t>
  </si>
  <si>
    <t>uznawania znaczenia wiedzy oraz jej krytycznej analizy i oceny w rozstrzyganiu problemów poznawczych i praktycznych w sektorze TSL</t>
  </si>
  <si>
    <t>P6U_K; P6S_KK</t>
  </si>
  <si>
    <t>TIL1_K02</t>
  </si>
  <si>
    <t>kultywowania i upowszechniania wzorów właściwego postępowania w środowisku pracy i poza nim</t>
  </si>
  <si>
    <t>P6U_K; P6S_KO</t>
  </si>
  <si>
    <t xml:space="preserve">kreatywnego myślenia i samodzielnego podejmowania decyzji w zakresie transportu i logistyki oraz działania w sposób przedsiębiorczy </t>
  </si>
  <si>
    <t>odpowiedzialnego pełnienia ról zawodowych, z uwzględnieniem zmieniających się potrzeb społecznych w sektorze TSL</t>
  </si>
  <si>
    <t>P6U_K; P6S_KR</t>
  </si>
  <si>
    <t>przestrzegania i rozwijania zasad etyki zawodowej oraz przyjmowania odpowiedzialności za skutki działań zawodowych</t>
  </si>
  <si>
    <t>TZ - dziedzina nauk inżynieryjno-technicznych, dyscyplina inżynieria mechaniczna</t>
  </si>
  <si>
    <t>SZ - dziedzina nauk społecznych, dyscyplina nauki o zarządzaniu i jakości</t>
  </si>
  <si>
    <t>Plan studiów</t>
  </si>
  <si>
    <t>Rok 1</t>
  </si>
  <si>
    <t>Semestr 1</t>
  </si>
  <si>
    <t>Lp.</t>
  </si>
  <si>
    <t>Nazwa przedmiotu</t>
  </si>
  <si>
    <t>Status</t>
  </si>
  <si>
    <t>Wymiar ECTS</t>
  </si>
  <si>
    <t>Łączny wymiar godzin zajęć</t>
  </si>
  <si>
    <t>w tym:</t>
  </si>
  <si>
    <t>Forma zaliczenia końcowego</t>
  </si>
  <si>
    <t>ćwiczenia</t>
  </si>
  <si>
    <t>wykłady</t>
  </si>
  <si>
    <t>seminaria</t>
  </si>
  <si>
    <t>audytoryjne</t>
  </si>
  <si>
    <t>specja-listyczne</t>
  </si>
  <si>
    <t>Obowiązkowe</t>
  </si>
  <si>
    <t>O</t>
  </si>
  <si>
    <t>–</t>
  </si>
  <si>
    <t>Zal.  </t>
  </si>
  <si>
    <t xml:space="preserve">Matematyka </t>
  </si>
  <si>
    <t>A</t>
  </si>
  <si>
    <t>Z</t>
  </si>
  <si>
    <t>Fizyka</t>
  </si>
  <si>
    <t>E</t>
  </si>
  <si>
    <t>Technologie informacyjne</t>
  </si>
  <si>
    <t>Inżynieria materiałowa</t>
  </si>
  <si>
    <t>B</t>
  </si>
  <si>
    <t>Ekologistyka</t>
  </si>
  <si>
    <t>Ekonomia</t>
  </si>
  <si>
    <t>S</t>
  </si>
  <si>
    <t>Logistyka transportowa</t>
  </si>
  <si>
    <t>Propedeutyka logistyki</t>
  </si>
  <si>
    <t>Grafika inżynierska</t>
  </si>
  <si>
    <t>Łącznie obowiązkowe</t>
  </si>
  <si>
    <t>…</t>
  </si>
  <si>
    <t>Fakultatywne</t>
  </si>
  <si>
    <r>
      <t>Łącznie fakultatywne</t>
    </r>
    <r>
      <rPr>
        <b/>
        <vertAlign val="superscript"/>
        <sz val="10"/>
        <rFont val="Arial Narrow"/>
        <family val="2"/>
        <charset val="238"/>
      </rPr>
      <t>**</t>
    </r>
  </si>
  <si>
    <t>C</t>
  </si>
  <si>
    <t>RAZEM W SEMESTRZE (A+B)</t>
  </si>
  <si>
    <t>Semestr 2</t>
  </si>
  <si>
    <t>Język obcy</t>
  </si>
  <si>
    <t>Matematyka i statystyka opisowa</t>
  </si>
  <si>
    <t>Chemia</t>
  </si>
  <si>
    <t>Technika cieplna</t>
  </si>
  <si>
    <t>Podstawy działalności gospodarczej i przedsiębiorczości</t>
  </si>
  <si>
    <t>Finanse i rachunkowość</t>
  </si>
  <si>
    <t>Mechanika techniczna i wytrzymałość materiałów</t>
  </si>
  <si>
    <t>Inżynieria ruchu</t>
  </si>
  <si>
    <t>Prawo i ubezpieczenia w transporcie</t>
  </si>
  <si>
    <t>Rok 2</t>
  </si>
  <si>
    <t>Semestr 3</t>
  </si>
  <si>
    <t>Zal.</t>
  </si>
  <si>
    <t>Elektrotechnika</t>
  </si>
  <si>
    <t>Automatyka</t>
  </si>
  <si>
    <t>Logistyka w przedsiębiorswie</t>
  </si>
  <si>
    <t>Towaroznawstwo</t>
  </si>
  <si>
    <t>Pojazdy i środki transportu</t>
  </si>
  <si>
    <t>Logistyka miejska</t>
  </si>
  <si>
    <t>Kontrola metrologiczna</t>
  </si>
  <si>
    <t>Historia, kultura, sztuka i tradycja regionu</t>
  </si>
  <si>
    <t>Semestr 4</t>
  </si>
  <si>
    <t>Robotyzacja</t>
  </si>
  <si>
    <t>Rachunek kosztów dla inżynierów</t>
  </si>
  <si>
    <t>Infrastruktura logistyczna</t>
  </si>
  <si>
    <t>Elektronika i pomiary wielkości fizycznych</t>
  </si>
  <si>
    <t>Eksploatacja i niezawodność systemów transportowych</t>
  </si>
  <si>
    <t>Mechatronika systemów transportu</t>
  </si>
  <si>
    <t>Projektowanie inżynierskie</t>
  </si>
  <si>
    <t>Ekonomika przedsiębiorstw transportowych</t>
  </si>
  <si>
    <t>Rok 3</t>
  </si>
  <si>
    <t>Semestr 5</t>
  </si>
  <si>
    <t>Bezpieczeństwo pracy i ergonomia</t>
  </si>
  <si>
    <t>Zarządzanie produkcją i usługami</t>
  </si>
  <si>
    <t>Programy użytkowe w lgistyce</t>
  </si>
  <si>
    <t>Specjalność do wyboru - Transport specjalistyczny i spedycja (TSS) lub Systemy informatyczne w logistyce (SIL)</t>
  </si>
  <si>
    <t>F</t>
  </si>
  <si>
    <t>Z/E</t>
  </si>
  <si>
    <t>Transport specjalistyczny i spedycja (TSS)</t>
  </si>
  <si>
    <t>Transport specjalistyczny</t>
  </si>
  <si>
    <t>Ocena i wycena środków transportowych</t>
  </si>
  <si>
    <t>Spedycja w gospodarce żywnościowej</t>
  </si>
  <si>
    <t>Transport drogowy osób i rzeczy</t>
  </si>
  <si>
    <t>Łącznie fakultatywne</t>
  </si>
  <si>
    <t>Systemy informatyczne w logistyce (SIL)</t>
  </si>
  <si>
    <t>Informatyka i systemy baz danych</t>
  </si>
  <si>
    <t>Sieci komputerowe i przemysłowe</t>
  </si>
  <si>
    <t>Systemy informatyczne w pojazdach</t>
  </si>
  <si>
    <t>Bezpieczeństwo systemów informatycznych</t>
  </si>
  <si>
    <t>Semestr 6</t>
  </si>
  <si>
    <t>Inżynieria i projektowanie systemów</t>
  </si>
  <si>
    <t>Gospodarka magazynowa</t>
  </si>
  <si>
    <t>Proseminarium</t>
  </si>
  <si>
    <t>Transport specjaliztyczny i spedycja (TSS)</t>
  </si>
  <si>
    <t>Spedycja ładunków specjalnych</t>
  </si>
  <si>
    <t>Systemy transportu bliskiego i magazynowania</t>
  </si>
  <si>
    <t>Systemy informacji przestrzennej w transporcie</t>
  </si>
  <si>
    <t>Praktyka zawodowa (160 godz. = 4 tyg.)</t>
  </si>
  <si>
    <t>P</t>
  </si>
  <si>
    <t>Optymalizacja decyzji logistycznych</t>
  </si>
  <si>
    <t>Inteligentne systemy magazynowe</t>
  </si>
  <si>
    <t>Komputerowe symulacje procesów logistycznych</t>
  </si>
  <si>
    <t>Rok 4</t>
  </si>
  <si>
    <t>Semestr 7</t>
  </si>
  <si>
    <t>Normalizacja i zarządzanie jakością w logistyce</t>
  </si>
  <si>
    <t>Egzamin dyplomowy</t>
  </si>
  <si>
    <t>Specjalność do wyboru (transport specjalistyczny i spedycja/systemy informatyczne w logistyce)</t>
  </si>
  <si>
    <t>Seminarium dyplomowe - inżynierskie</t>
  </si>
  <si>
    <t>Praca inżynierska</t>
  </si>
  <si>
    <t>Komputerowe wspomaganie procesów logistycznych</t>
  </si>
  <si>
    <t>Transport intermodalny</t>
  </si>
  <si>
    <t>Hybrydowe systemy transportowe</t>
  </si>
  <si>
    <t>Algorytmy sztucznej inteligencji</t>
  </si>
  <si>
    <t>Sterowanie liniami technologicznymi</t>
  </si>
  <si>
    <t>Systemy telematyczne w logistyce</t>
  </si>
  <si>
    <t>Razem dla cyklu kształcenia</t>
  </si>
  <si>
    <t>Wyszczególnienie</t>
  </si>
  <si>
    <t>Łączna liczba egzaminów</t>
  </si>
  <si>
    <t>w tym :</t>
  </si>
  <si>
    <t>obowiązkowe</t>
  </si>
  <si>
    <t>fakultatywne</t>
  </si>
  <si>
    <t>Udział zajęć fakultatywnych [%]</t>
  </si>
  <si>
    <t>przedmioty obowiązkowe podstawowe</t>
  </si>
  <si>
    <t>przedmioty obowiązkowe kierunkowe</t>
  </si>
  <si>
    <t>przedmioty humanistyczne i społeczne - obowiązkowe lub do wyboru</t>
  </si>
  <si>
    <t>obowiązkowe praktyki</t>
  </si>
  <si>
    <t>przedmioty uzupełniające do wyboru - fakultatywne</t>
  </si>
  <si>
    <t>Bilans ECTS</t>
  </si>
  <si>
    <t>Profil kształcenia: ogólnoakademicki</t>
  </si>
  <si>
    <t>Zajęcia związane z prowadzoną w Uczelni działalnością naukową</t>
  </si>
  <si>
    <t>w dyscyplinie</t>
  </si>
  <si>
    <t>z bezpo-średnim udziałem</t>
  </si>
  <si>
    <t>SZ</t>
  </si>
  <si>
    <r>
      <t>Łącznie fakultatywne</t>
    </r>
    <r>
      <rPr>
        <b/>
        <vertAlign val="superscript"/>
        <sz val="10"/>
        <rFont val="Arial Narrow"/>
        <family val="2"/>
        <charset val="238"/>
      </rPr>
      <t>***</t>
    </r>
  </si>
  <si>
    <t>1a</t>
  </si>
  <si>
    <t>Specjalność do wyboru -  transport specjalistyczny i spedycja (TSS)</t>
  </si>
  <si>
    <t>1b</t>
  </si>
  <si>
    <t>Specjalność do wyboru - systemy informatyczne w logistyce (SIL)</t>
  </si>
  <si>
    <r>
      <t>Łącznie fakultatywne -  transport specjalistyczny i spedycja (TSS)</t>
    </r>
    <r>
      <rPr>
        <b/>
        <vertAlign val="superscript"/>
        <sz val="10"/>
        <rFont val="Arial Narrow"/>
        <family val="2"/>
        <charset val="238"/>
      </rPr>
      <t>***</t>
    </r>
  </si>
  <si>
    <r>
      <t>Łącznie fakultatywne - systemy informatyczne w logistyce (SIL)</t>
    </r>
    <r>
      <rPr>
        <b/>
        <vertAlign val="superscript"/>
        <sz val="10"/>
        <rFont val="Arial Narrow"/>
        <family val="2"/>
        <charset val="238"/>
      </rPr>
      <t>***</t>
    </r>
  </si>
  <si>
    <t>RAZEM W SEMESTRZE (A+B) -   transport specjalistyczny i spedycja (TSS)</t>
  </si>
  <si>
    <t>RAZEM W SEMESTRZE (A+B) - systemy informatyczne w logistyce (SIL)</t>
  </si>
  <si>
    <t xml:space="preserve"> Transport specjalistyczny i spedycja (TSS)</t>
  </si>
  <si>
    <t>Razem dla programu studiów</t>
  </si>
  <si>
    <t>TiL -  transport specjalistyczny i spedycja (TSS)</t>
  </si>
  <si>
    <t>TiL - systemy informatyczne w logistyce (SIL)</t>
  </si>
  <si>
    <t>Udział zajęć* związane z prowadzona w Uczelni działalnością naukową [%]</t>
  </si>
  <si>
    <t>Udział zajęć realizowanych z bezpośrednim udziałem prowadzącego [%]</t>
  </si>
  <si>
    <t>D</t>
  </si>
  <si>
    <t>Struktura ECTS wg dyscyplin  [%]</t>
  </si>
  <si>
    <r>
      <t xml:space="preserve">Przedmioty z dziedzin nauki H lub S </t>
    </r>
    <r>
      <rPr>
        <b/>
        <vertAlign val="superscript"/>
        <sz val="10"/>
        <rFont val="Arial Narrow"/>
        <family val="2"/>
        <charset val="238"/>
      </rPr>
      <t>***</t>
    </r>
  </si>
  <si>
    <t>1.</t>
  </si>
  <si>
    <t>2.</t>
  </si>
  <si>
    <t>3.</t>
  </si>
  <si>
    <t>)*</t>
  </si>
  <si>
    <t>Dla profilu kształcenia praktycznego – "kształtujące umiejętności praktyczne”, a dla profilu ogólnoakademickiego – „związane z prowadzoną w Uczelni działalnością naukową”</t>
  </si>
  <si>
    <t>)**</t>
  </si>
  <si>
    <t>Podawane w wymiarze realizowanym przez studenta</t>
  </si>
  <si>
    <t>)***</t>
  </si>
  <si>
    <t>Podawane w wymiarze realizowanym przez studenta - nie dotyczy kierunków studiów, które przyporządkowano do dyscyplin w ramach dziedzin nauk humanistycznych (H) lub nauk społecznych (S)</t>
  </si>
  <si>
    <t>Uzupełniające elementy programu studiów</t>
  </si>
  <si>
    <t>Warunki realizacji zajęć specjalistycznych:</t>
  </si>
  <si>
    <r>
      <t>Rodzaj, wymiar, zasady i forma odbywania praktyk</t>
    </r>
    <r>
      <rPr>
        <vertAlign val="superscript"/>
        <sz val="10"/>
        <color rgb="FF000000"/>
        <rFont val="Arial Narrow"/>
        <family val="2"/>
        <charset val="238"/>
      </rPr>
      <t>*</t>
    </r>
  </si>
  <si>
    <t>Zakres i forma egzaminu dyplomowego</t>
  </si>
  <si>
    <t>Warunki dopuszczenia do egzaminu dyplomowego na Uniwersytecie Rolniczym, forma egzaminu oraz jego zakres zostały określone w Regulaminie Studiów.                                                                                                                                                  Przedmiotem ustnego egzaminu dyplomowego inżynierskiego jest  weryfikacja osiągnięcia przez studenta efektów uczenia się właściwych dla tego poziomu studiów. Szczegóły dotyczące poszczególnych etapów dyplomowania określa zatwierdzona przez Radę Wydziału Inżynierii  Produkcji i Energetyki Procedura dyplomowania oraz Procedura przygotowywania prac dyplomowych przez studentów Wydziału Inżynierii Produkcji i Energetyki (WIPiE) Uniwersytetu Rolniczego im. Hugona Kołłątaja w Krakowie.                                                                                                                                                                                                                                                                                                                                                                                                                                                                                                        Za egzamin dyplomowy inżynierski student otrzymje 2 ECTS.</t>
  </si>
  <si>
    <r>
      <t>Zakres i forma pracy dyplomowej</t>
    </r>
    <r>
      <rPr>
        <vertAlign val="superscript"/>
        <sz val="10"/>
        <color rgb="FF000000"/>
        <rFont val="Arial Narrow"/>
        <family val="2"/>
        <charset val="238"/>
      </rPr>
      <t>*</t>
    </r>
  </si>
  <si>
    <t xml:space="preserve">Na studiach I stopnia na kierunku transport i logistyka pracę dyplomową stanowi praca inżynierska. Za złożenie i uzyskanie pozytywnej oceny z pracy inżynierkiej student otrzymuje 5 ECTS. 
Zasady dyplomowania zostały przedstawione w Regulaminie Studiów w paragrafie "Praca dyplomowa", który określa w sposób ogólny typy prac dyplomowych, zasady ustalania i zatwierdzania tematów tych prac, osoby uprawnione do sprawowania opieki nad pracami dyplomowymi, zasady oceny prac i ich sprawdzania z wykorzystaniem programu antyplagiatowego oraz terminy obowiązujące w tym względzie okresla Regulamin Studiów. Szczegóły poszczególnych etapów dyplomowania oraz zasady przygotowania pracy dyplomowej określa zatwierdzona przez Radę Wydziału Inżynierii Produkcji i Energetyki  Procedura dyplomowania oraz przygotowywania prac dyplomowych przez studentów Wydziału Inżynierii Produkcji i Energetyki (WIPiE) Uniwersytetu Rolniczego im. Hugona Kołłątaja w Krakowie.
</t>
  </si>
  <si>
    <t>niestacjonarne</t>
  </si>
  <si>
    <t>TIL5_K05</t>
  </si>
  <si>
    <t>Forma studiów: niestacjonarne (NI)</t>
  </si>
  <si>
    <t xml:space="preserve">Forma studiów: niestacjonarne (NI)    </t>
  </si>
  <si>
    <t>Elektronika i pomiary wielkosci fizycznych</t>
  </si>
  <si>
    <t>Kod formy studiów i poziomu studiów: niestacjonarne (NI)</t>
  </si>
  <si>
    <t xml:space="preserve">Forma studiów: niestacjonarne (NI)      </t>
  </si>
  <si>
    <t>Sylabus przedmiotu</t>
  </si>
  <si>
    <t>Przedmiot:</t>
  </si>
  <si>
    <t>Matematyka</t>
  </si>
  <si>
    <t>przedmiot obowiązkowy podstawowy</t>
  </si>
  <si>
    <t>zaliczenie na ocenę</t>
  </si>
  <si>
    <t>Wymagania wstępne</t>
  </si>
  <si>
    <t>brak</t>
  </si>
  <si>
    <t>Kod formy studiów oraz poziomu studiów</t>
  </si>
  <si>
    <t>NI</t>
  </si>
  <si>
    <t>Semestr studiów</t>
  </si>
  <si>
    <t>1</t>
  </si>
  <si>
    <t>Prowadzący przedmiot:</t>
  </si>
  <si>
    <t>Nazwa jednostki właściwej dla koordynatora</t>
  </si>
  <si>
    <t>Wydział Inżynierii Produkcji i Energetyki                                                                                                                      Katedra Inżynierii Produkcji, Logistyki i Informatyki Stosowanej</t>
  </si>
  <si>
    <t>Przedmiotowe efekty uczenia się:</t>
  </si>
  <si>
    <t>Odniesienie do (kod)</t>
  </si>
  <si>
    <t>efektu kierunkowego</t>
  </si>
  <si>
    <t>MAT_W1</t>
  </si>
  <si>
    <t>pojęcia dotyczące logiki matematycznej, zbiorów oraz funkcji regularnych</t>
  </si>
  <si>
    <t>MAT_W2</t>
  </si>
  <si>
    <t>podstawy rachunku wektorowego, podstawowe definicje i twierdzenia analizy matematycznej dotyczące własności funkcji oraz sposobów ich określania</t>
  </si>
  <si>
    <t>UMIEJĘTNOŚCI - potrafi:</t>
  </si>
  <si>
    <t>MAT_U1</t>
  </si>
  <si>
    <t>rozwiązywać równania i nierówności wymierne, znajdywać granice ciągów i funkcji, pochodne funkcji jednej zmiennej oraz wykonywać działania na wektorach</t>
  </si>
  <si>
    <t>MAT_U2</t>
  </si>
  <si>
    <t>klasyfikować funkcje, przeprowadzić analizę przebiegu zmienności funkcji oraz szkicować jej wykres</t>
  </si>
  <si>
    <t>MAT_U3</t>
  </si>
  <si>
    <t>stosować analizę matematyczną do badania ciągłości funkcji, szukania stycznych oraz asymptot funkcji jednej zmiennej</t>
  </si>
  <si>
    <t>KOMPETENCJE SPOŁECZNE - jest gotów do:</t>
  </si>
  <si>
    <t>MAT_K1</t>
  </si>
  <si>
    <t>ciągłego zdobywania wiedzy w celu doskonalenia poznania metod analizy matematycznej umożliwiających rozwiązywanie problemów praktycznych</t>
  </si>
  <si>
    <t>TZ;SZ</t>
  </si>
  <si>
    <t>Treści nauczania:</t>
  </si>
  <si>
    <t>Wykłady</t>
  </si>
  <si>
    <t>godz.</t>
  </si>
  <si>
    <t>Tematyka zajęć</t>
  </si>
  <si>
    <r>
      <t>Podstawy zapisu matematycznego, koniunkcja, alternatywa, implikacja i równoważność, kwantyfikatory. Pojęcie f</t>
    </r>
    <r>
      <rPr>
        <sz val="11"/>
        <rFont val="Arial Narrow"/>
        <family val="2"/>
        <charset val="238"/>
      </rPr>
      <t xml:space="preserve">unkcji, dziedzina, przeciwdziedzina, </t>
    </r>
    <r>
      <rPr>
        <sz val="11"/>
        <color rgb="FF000000"/>
        <rFont val="Arial Narrow"/>
        <family val="2"/>
        <charset val="238"/>
      </rPr>
      <t>własności</t>
    </r>
    <r>
      <rPr>
        <sz val="11"/>
        <rFont val="Arial Narrow"/>
        <family val="2"/>
        <charset val="238"/>
      </rPr>
      <t xml:space="preserve"> funkcji, funkcja odwrotna do </t>
    </r>
    <r>
      <rPr>
        <sz val="11"/>
        <color rgb="FF000000"/>
        <rFont val="Arial Narrow"/>
        <family val="2"/>
        <charset val="238"/>
      </rPr>
      <t>danej</t>
    </r>
    <r>
      <rPr>
        <sz val="11"/>
        <color rgb="FFFF0000"/>
        <rFont val="Arial Narrow"/>
        <family val="2"/>
        <charset val="238"/>
      </rPr>
      <t>,</t>
    </r>
    <r>
      <rPr>
        <sz val="11"/>
        <rFont val="Arial Narrow"/>
        <family val="2"/>
        <charset val="238"/>
      </rPr>
      <t xml:space="preserve"> funkcja złożona. Przegląd funkcji elementarnych, funkcje cyklometryczne i ich własności.</t>
    </r>
  </si>
  <si>
    <t xml:space="preserve">Podstawy rachunku wektorowego na płaszczyźnie i w przestrzeni. Dodawanie, odejmowanie i mnożenie przez skalar wektorów, obliczanie iloczynu skalarnego, wektorowego i mieszanego wektorów. </t>
  </si>
  <si>
    <t>Ciągi nieskończone. Granice ciągów i ich własności, liczba Eulera, logarytm naturalny. Twierdzenie o trzech ciągach.</t>
  </si>
  <si>
    <t>Granica funkcji w punkcie i w nieskończoności, granice niewłaściwe. Własności granic: granica sumy, iloczynu, iloczynu funkcji przez liczbę, granica funkcji złożonej. Symbole nieoznaczone. Twierdzenie o trzech funkcjach. Granice jednostronne, ciągłość funkcji</t>
  </si>
  <si>
    <t>Definicja pochodnej funkcji w punkcie. Funkcja różniczkowalna w punkcie i w przedziale. Pochodna sumy, iloczynu funkcji przez stałą, różnicy, iloczynu i ilorazu funkcji. Pochodne funkcji elementarnych. Pochodna funkcji złożonej. Geometryczna interpretacja pochodnej.</t>
  </si>
  <si>
    <t>Zastosowanie pochodnych. Związek między pochodną a monotonicznością funkcji. Ekstrema lokalne, wklęsłość, wypukłość wykresu funkcji, punkty przegięcia. Asymptoty poziome, pionowe i ukośne.</t>
  </si>
  <si>
    <t>Badanie przebiegu zmienności funkcji, zastosowania pochodnych do zadań z treścią. Zastosowanie pochodnych do przybliżonego rozwiązywania równań. Zastosowanie rachunku pochodnych do rozwiązywania problemów optymalizacyjnych.</t>
  </si>
  <si>
    <t>Realizowane efekty uczenia się</t>
  </si>
  <si>
    <t>MAT_W1; MAT_W2; MAT_K1</t>
  </si>
  <si>
    <t>Sposoby weryfikacji oraz zasady i kryteria oceny</t>
  </si>
  <si>
    <t xml:space="preserve">Zaliczenie pisemne (w formie testu z pytaniami zamkniętymi i zadania).                                                                                                                            Udział w ocenie końcowej – 30% </t>
  </si>
  <si>
    <t>Ćwiczenia audytoryjne</t>
  </si>
  <si>
    <t>Równania i nierówności wielomianowe i wymierne. Dzielenie wielomianów, schemat Hornera.</t>
  </si>
  <si>
    <t>Pojęcie funkcji. Dziedzina, przeciwdziedzina, funkcja odwrotna, złożenie funkcji. Własności funkcji.</t>
  </si>
  <si>
    <t>Rachunek wektorowy. Podstawowe działania na wektorach, iloczyn skalarny, wektorowy i mieszany, długość wektora.</t>
  </si>
  <si>
    <t>Granice ciągów, liczba e, zastosowanie twierdzenia o trzech ciągach.</t>
  </si>
  <si>
    <t>Granica funkcji w punkcie i w nieskończoności, granice niewłaściwe, własności granic. Granice jednostronne, ciągłość funkcji.</t>
  </si>
  <si>
    <t>Pochodna funkcji, własności pochodnej</t>
  </si>
  <si>
    <t>Pochodna funkcji w punkcie, zastosowanie pochodnych, interpretacja geometryczna.</t>
  </si>
  <si>
    <t>Monotoniczność i ekstrema lokalne funkcji.</t>
  </si>
  <si>
    <t>Zastosowanie pochodnych w zadaniach optymalizacyjnych.</t>
  </si>
  <si>
    <t>Asymptoty funkcji, wypukłość i wklęsłość funkcji.</t>
  </si>
  <si>
    <t>Badanie przebiegu zmienności funkcji z wykorzystaniem rachunku różniczkowego.</t>
  </si>
  <si>
    <t>MAT_U1; MAT_U2; MAT_U3; MAT_K1</t>
  </si>
  <si>
    <t>Zaliczenie pisemne (dwa sprawdziany weryfikujące pierwszą i drugą połowę materiału, zadania domowe na ocenę).                                                                                                          Udział w ocenie końcowej – 70%</t>
  </si>
  <si>
    <t>Literatura:</t>
  </si>
  <si>
    <t>Podstawowa</t>
  </si>
  <si>
    <t>Ptak M., Kopcińska J. 2015, Matematyka dla studentów kierunków technicznych i przyrodniczych, Wyd. Akapit</t>
  </si>
  <si>
    <t>Krysicki W., Włodarski L. 2019, Analiza matematyczna w zadaniach. Wyd. PWN</t>
  </si>
  <si>
    <t>Uzupełniająca</t>
  </si>
  <si>
    <t>Gewert M, Skoczylas Z. 2012, Analiza matematyczna 1 : definicje, twierdzenia, wzory, wyd. Oficyna Wydawnicza GiS</t>
  </si>
  <si>
    <t>Struktura efektów uczenia się:</t>
  </si>
  <si>
    <t>Dziedzina - nauki inżynieryjno-techniczne, dyscyplina - inżynieria mechaniczna (TZ)</t>
  </si>
  <si>
    <r>
      <t>ECTS</t>
    </r>
    <r>
      <rPr>
        <vertAlign val="superscript"/>
        <sz val="11"/>
        <color rgb="FF000000"/>
        <rFont val="Arial Narrow"/>
        <family val="2"/>
        <charset val="238"/>
      </rPr>
      <t>*</t>
    </r>
  </si>
  <si>
    <t>Dziedzina - nauki społeczne, dyscyplina - nauki o zarządzaniu i jakości (SZ)</t>
  </si>
  <si>
    <t>Struktura aktywności studenta:</t>
  </si>
  <si>
    <t>zajęcia realizowane z bezpośrednim udziałem prowadzącego</t>
  </si>
  <si>
    <t>ćwiczenia i seminaria</t>
  </si>
  <si>
    <t>konsultacje</t>
  </si>
  <si>
    <t>udział w badaniach</t>
  </si>
  <si>
    <t>obowiązkowe praktyki i staże</t>
  </si>
  <si>
    <t>udział w egzaminie i zaliczeniach</t>
  </si>
  <si>
    <t>zajęcia realizowane z wykorzystaniem metod i technik kształcenia na odległość </t>
  </si>
  <si>
    <t>praca własna</t>
  </si>
  <si>
    <t>Sylabus obowiązujący od roku akad. 2023/2024</t>
  </si>
  <si>
    <r>
      <t>)</t>
    </r>
    <r>
      <rPr>
        <vertAlign val="superscript"/>
        <sz val="11"/>
        <color rgb="FF000000"/>
        <rFont val="Arial Narrow"/>
        <family val="2"/>
        <charset val="238"/>
      </rPr>
      <t>*</t>
    </r>
    <r>
      <rPr>
        <sz val="11"/>
        <color rgb="FF000000"/>
        <rFont val="Arial Narrow"/>
        <family val="2"/>
        <charset val="238"/>
      </rPr>
      <t xml:space="preserve"> - Podawane z dokładnością do 0,1 ECTS, gdzie 1 ECTS = 25-30 godz. zajęć</t>
    </r>
  </si>
  <si>
    <t>kod dyscypliny: TZ - inżynieria mechaniczna, SZ - nauki o zarządzaniu i jakości</t>
  </si>
  <si>
    <t>SL - stacjonarne, licencjackie; SI - stacjonarne, inżynierskie; SM - stacjonarne magisterskie; NI - niestacjonarne, inżynierskie; NM - niestacjonarne magisterskie</t>
  </si>
  <si>
    <r>
      <t>)</t>
    </r>
    <r>
      <rPr>
        <vertAlign val="superscript"/>
        <sz val="11"/>
        <rFont val="Arial Narrow"/>
        <family val="2"/>
        <charset val="238"/>
      </rPr>
      <t>*</t>
    </r>
    <r>
      <rPr>
        <sz val="11"/>
        <rFont val="Arial Narrow"/>
        <family val="2"/>
        <charset val="238"/>
      </rPr>
      <t xml:space="preserve"> - Podawane z dokładnością do 0,1 ECTS, gdzie 1 ECTS = 25-30 godz. zajęć</t>
    </r>
  </si>
  <si>
    <r>
      <t>ECTS</t>
    </r>
    <r>
      <rPr>
        <vertAlign val="superscript"/>
        <sz val="11"/>
        <rFont val="Arial Narrow"/>
        <family val="2"/>
        <charset val="238"/>
      </rPr>
      <t>*</t>
    </r>
  </si>
  <si>
    <t>Darmowy podręcznik akademicki online: "Fizyka dla szkół wyższych",  tom 1-3, https://openstax.pl/podreczniki</t>
  </si>
  <si>
    <t>Szydłowski H. 2003. Pracownia fizyczna wspomagana komputerem, PWN (wyd. 10, 2019)</t>
  </si>
  <si>
    <t>materiały własne Zespołu Dydaktyków Fizyki w postaci internetowej:                                          https://fizyka.urk.edu.pl/  (lub https://fizyka.urk.edu.pl/index/site/8194)</t>
  </si>
  <si>
    <t>Halliday D., Resnick R., Walker J. 2012. Podstawy Fizyki; tom 1-5, PWN (lub nowszy)</t>
  </si>
  <si>
    <t xml:space="preserve">Sprawozdanie w formie pisemnej z każdego przeprowadzonego ćwiczenia laboratoryjnego.                                                                                                                Udział w ocenie końcowej - 25%                                                                                   Kolokwium pisemne na każdych ćwiczeniach laboratoryjnych.                                                          Udział w ocenie końcowej - 25%   </t>
  </si>
  <si>
    <t>FIZ_U1; FIZ_K1</t>
  </si>
  <si>
    <t>Wyznaczanie oporu przewodników metodą mostka Wheatstone`a. Wyznaczanie siły elektromotorycznej i oporu wewnętrznego źródła napięcia stałego. Wyznaczanie charakterystyki diody półprzewodnikowej.</t>
  </si>
  <si>
    <t xml:space="preserve">Wyznaczanie gęstości ciał stałych i cieczy. Wyznaczanie przyśpieszenia ziemskiego przy pomocy wahadła matematycznego i fizycznego. Pomiar ciężaru właściwego ciał stałych i cieczy przy pomocy wagi hydrostatycznej.  </t>
  </si>
  <si>
    <t>Wybór trzech ćwiczeń laboratoryjnych z następujących zestawów:</t>
  </si>
  <si>
    <t>Ćwiczenia laboratoryjne</t>
  </si>
  <si>
    <t xml:space="preserve">Egzamin pisemny w formie pytań i zadań otwartych.                                                                                              Udział w ocenie końcowej - 50%                                                                                                      </t>
  </si>
  <si>
    <t>FIZ_W1; FIZ_W2; FIZ_K1</t>
  </si>
  <si>
    <t>Elektryczność: przewodniki i izolatory. Ładunek elektryczny: dipol indukowany, elektryzowanie ciał, kwantowa natura. Prawo Coulomba. Prawo Gaussa.  Pole elektryczne: opis, natężenie i potencjał pola elektrycznego. Pojemność elektryczna oraz kondensator płaski. Prąd elektryczny: Prawo Ohma, I-sze i II-gie Prawo Kirchhoffa, przykłady SEM, proste układy elektryczne - konstrukcja i opis.</t>
  </si>
  <si>
    <t>Fale mechaniczne i elektromagnetyczne. Rodzaje fal w ośrodkach sprężystych. Widmo fal elektromagnetycznych - Tęcza Maxwella. Zjawiska związane z rozchodzeniem się fal: zasada Huygensa, zasada super pozycji fal, interferencja fal, zjawisko Dopplera, fala stojąca, fala uderzeniowa.</t>
  </si>
  <si>
    <t xml:space="preserve">Energia kinetyczna i potencjalna. Praca. Zasada zachowania energii w przyrodzie. Związek: energia - praca. Drgania. Siły sprężystości. Ruch harmoniczny: nietłumiony, tłumiony, wymuszony, rezonans. Energia w ruchu harmonicznym. </t>
  </si>
  <si>
    <t xml:space="preserve">Zasady dynamiki Newtona wraz z metodyką rozwiązywania zadań i problemów. Przykłady sił występujących w przyrodzie np.: grawitacji, dośrodkowa, ciężar, tarcie, wyporu. Siły i prawa dynamiki w ruchu obrotowym. </t>
  </si>
  <si>
    <t xml:space="preserve">Wielkości i wzorce fizyczne. Pomiar fizyczny i jego dokładność. Podstawowe oddziaływania w przyrodzie: grawitacyjne, elektromagnetyczne, słabe, silne. Wektory wraz z rachunkiem i skalary. Opis ruchu jednostajnego i jednostajnie przyspieszonego wraz z wprowadzeniem </t>
  </si>
  <si>
    <t>FIZ_K1</t>
  </si>
  <si>
    <t>TiL_U01</t>
  </si>
  <si>
    <t>przeprowadzać obserwacje i pomiary; analizować oraz interpretować ich wyniki</t>
  </si>
  <si>
    <t>FIZ_U1</t>
  </si>
  <si>
    <t>FIZ_W2</t>
  </si>
  <si>
    <t>podstawowe zjawiska fizyczne związane z procesami biologicznymi i chemicznymi</t>
  </si>
  <si>
    <t>FIZ_W1</t>
  </si>
  <si>
    <t>Wydział Rolniczo - Ekonomiczny                                                                                                               Katedra Gleboznawstwa i Agrofizyki</t>
  </si>
  <si>
    <t>egzamin</t>
  </si>
  <si>
    <t>dziedzina nauki inżynieryjno-techniczne, dyscyplina inżynieria mechaniczna (TZ)</t>
  </si>
  <si>
    <t xml:space="preserve">Dyscyplina – </t>
  </si>
  <si>
    <t>Krystek J. 2018. Ochrona środowiska dla inżynierów.  PWN.</t>
  </si>
  <si>
    <t xml:space="preserve">Dobrzańska B., Dobrzański G., Kiełczewski D. 2008. Ochrona środowiska przyrodniczego.  PWN, </t>
  </si>
  <si>
    <t>Korzeń Z. 2001.  Ekologistyka. Biblioteka Logistyka, Poznań.</t>
  </si>
  <si>
    <t>Hordyńska.M. 2017. Ekologistyka i zagospodarowanie odpadów. Politechnika Śląska (PolSL), Gliwice, 2017.</t>
  </si>
  <si>
    <t>EKL_U1; EKL_U2; EKL_K1</t>
  </si>
  <si>
    <t>Ekobilans (studium przypadku)</t>
  </si>
  <si>
    <t>Logistyka zwrotna (projekt)</t>
  </si>
  <si>
    <t>Problemy środowiskowe recyklingu odpadów (zadania)</t>
  </si>
  <si>
    <t>Problemy środowiskowe termicznego przekształcania odpadów (zadania)</t>
  </si>
  <si>
    <t>Problemy środowiskowe kompostowni (zadania)</t>
  </si>
  <si>
    <t>Problemy środowiskowe składowiska odpadów (zadania)</t>
  </si>
  <si>
    <t>Schemat gospodarki odpadami (projekt)</t>
  </si>
  <si>
    <t>EKL_W1; EKL_W2; EKL_K1</t>
  </si>
  <si>
    <t>Zmiany klimatyczne</t>
  </si>
  <si>
    <t>Wpływ produkcji rolniczej i nierolniczej  na środowisko</t>
  </si>
  <si>
    <t>Degradacja gleb</t>
  </si>
  <si>
    <t xml:space="preserve">Źródła i skutki zanieczyszczenia wód </t>
  </si>
  <si>
    <t>Źródła i skutki zanieczyszczenia powietrza</t>
  </si>
  <si>
    <t>TZ, SZ</t>
  </si>
  <si>
    <t>rozstrzygania dylematów i identyfkowania skutków wpływu działalności produkcyjnej na środowisko oraz ponoszenia odpowiedzialności za podejmowane decyzje</t>
  </si>
  <si>
    <t>EKL_K1</t>
  </si>
  <si>
    <t>identyfikować zjawiska wpływające na ekologiczne skutki procesów logistycznych</t>
  </si>
  <si>
    <t>EKL_U2</t>
  </si>
  <si>
    <t xml:space="preserve">identyfikować środowiskowe problemy gospodarki odpadami </t>
  </si>
  <si>
    <t>EKL_U1</t>
  </si>
  <si>
    <t>metody wykorzystywane w logistyce zwrotnej i cyklu życia produktów</t>
  </si>
  <si>
    <t>EKL_W2</t>
  </si>
  <si>
    <t xml:space="preserve">strukturę i prawa funkcjonowania ekosystemów </t>
  </si>
  <si>
    <t>EKL_W1</t>
  </si>
  <si>
    <t>efektu kierun-kowego</t>
  </si>
  <si>
    <t>Milewski R., Kwiatkowski E. (red.). 2015. Podstawy ekonomii PWN, Warszawa</t>
  </si>
  <si>
    <t xml:space="preserve">Nasiłowski M. 2013. System rynkowy. Podstawy mikro- i makroekonomii Wydawnictwo Key Text, Warszawa </t>
  </si>
  <si>
    <t>Gregory Mankiw N., Mark P.Taylor. 2009. Makroekonomia. Polskie Wydawnictwo Ekonomiczne, Warszawa</t>
  </si>
  <si>
    <t>Gregory Mankiw N., Mark P.Taylor. 2009. Mikroekonomia. Polskie Wydawnictwo Ekonomiczne, Warszawa</t>
  </si>
  <si>
    <t>Zaliczenie pisemne (ocena z kolokwium)                                                                                                 Udział w ocenie końcowej - 80%</t>
  </si>
  <si>
    <t>Analiza przedsięwzieć rozwojowych i inwestycyjnych przedsiębiorstwa w sektorze TSL a zmiany podstawowych mierników makroekonomicznych.</t>
  </si>
  <si>
    <t>Analiza zmian podstawowych mierników makroekonomicznych: PKB, stopy procentowej, poziomu inflacji i bezrobocia.</t>
  </si>
  <si>
    <t>Analiza wielkość produkcji i zatrudnienia a warunek maksymalizacji zysku przedsiębiorstwa w sektorze TSL</t>
  </si>
  <si>
    <t>Analiza warunku maksymalizacji zysku przedsiębiorstwa a rodzaj rynku.</t>
  </si>
  <si>
    <t>Analiza determinant zmian popytu i podaży, oraz stanu równowagi rynku.</t>
  </si>
  <si>
    <t>Egzamin pisemny (w formie pytań otwartych, zamkniętych)                                                                                              Udział w ocenie końcowej - 20%</t>
  </si>
  <si>
    <t>Uwarunkowania makroekonomiczne dla dzaiłalności przedsiębiorstw</t>
  </si>
  <si>
    <t>Miary wielkości PKB i podstawowe mierniki makroekonomiczne (stopa procentowa, inflacja, bezrobocie)</t>
  </si>
  <si>
    <t>Rodzaje rynków i struktura kosztów w teorii przedsiębiorstwa</t>
  </si>
  <si>
    <t>Postawowy schemat działania gospdarki, czyniki produkcji, gospodarstwo domowe oraz istota przedsiębiorstwa</t>
  </si>
  <si>
    <t>Popyt i podaż, oraz mechanizm działania rynku</t>
  </si>
  <si>
    <t>TZ,SZ</t>
  </si>
  <si>
    <t>TIL_K03</t>
  </si>
  <si>
    <t>EKN_K1</t>
  </si>
  <si>
    <t>EKN_U1</t>
  </si>
  <si>
    <t>EKN_W2</t>
  </si>
  <si>
    <t>EKN_W1</t>
  </si>
  <si>
    <t>Wydział Inżynierii Produkcji i Energetyki                                                                                                                      Katedra Katedra Inżynierii Bioprocesów, Energetyki i Automatyzacji</t>
  </si>
  <si>
    <t xml:space="preserve">Kierunek studiów: </t>
  </si>
  <si>
    <t xml:space="preserve">przedmiot humanistyczny i społeczny - obowiązkowy </t>
  </si>
  <si>
    <t>Krakowiak-Bal, A., Lasocka, T., Salamon, J., Findura, P. 2014. The use of multiple-criteria ranking methods for designing public transport systems. Infrastruktura i Ekologia Terenów Wiejskich, (IV/3). dostepny online</t>
  </si>
  <si>
    <t>Wojewódzka-Król, K. 2021. Innowacje w transporcie: zrównoważony rozwój, integracja gałęzi transportu, sztuczna inteligencja. Wydawnictwo Naukowe PWN.</t>
  </si>
  <si>
    <t>Cisowski, T. Stokłosa J.  2008. Logistyka transportowa w przykładach i zadaniach. Wyższa Szkoła Ekonomii i Innowacji w Lublinie, Lublin.</t>
  </si>
  <si>
    <t>Wojewódzka-Król Krystyna, Załoga Elżbieta (red.). 2022. Transport: tendencje zmian, Wydawnictwo Naukowe PWN, Warszawa</t>
  </si>
  <si>
    <t>Gołembska, E., Gołembski, M. 2020. Transport w logistyce. CeDeWu, Warszawa</t>
  </si>
  <si>
    <t>Zaliczenie pisemne (ocena z kolokwium, spawozdań)                                                                                                 Udział w ocenie końcowej - 40%</t>
  </si>
  <si>
    <t>LTR_U1, LTR _U2; LTR_K1</t>
  </si>
  <si>
    <t xml:space="preserve">Analiza energetyczna wybranych środków transportowych </t>
  </si>
  <si>
    <t>Planowanie transportu – koszty usług transportowych</t>
  </si>
  <si>
    <t>Wyznaczenia optymalnej drogi w sieciach transportowych - problem najkrótszej drogi</t>
  </si>
  <si>
    <t>Problemy przydziału – planowanie dostaw towarów z kryterium minimalizacji kosztów (metoda Vogla, metoda potencjałów)</t>
  </si>
  <si>
    <t>Problemy przydziału – planowanie dostaw towarów z kryterium minimalizacji kosztów (metoda kąta pn-zach, MEM)</t>
  </si>
  <si>
    <t>Ćwiczenia projektowe</t>
  </si>
  <si>
    <t>Ocena prezentacji wybranych tematow                                                                                                 Udział w ocenie końcowej - 20%</t>
  </si>
  <si>
    <t>LT R_U1, LTR _U2; LTR_K1</t>
  </si>
  <si>
    <t>Ekonomiczne i organizacyjne aspekty transportu lotniczego</t>
  </si>
  <si>
    <t>Ekonomiczne i organizacyjne aspekty transportu wodnego śródlądowego</t>
  </si>
  <si>
    <t>Ekonomiczne i organizacyjne aspekty transportu morskiego</t>
  </si>
  <si>
    <t>Ekonomiczne i organizacyjne aspekty transportu kolejowego</t>
  </si>
  <si>
    <t xml:space="preserve">Ekonomiczne i organizacyjne aspekty transportu samochodowego </t>
  </si>
  <si>
    <t>Egzamin pisemny (w formie testu, pytań otwartych i zamkniętych)                                                                                              Udział w ocenie końcowej - 40%</t>
  </si>
  <si>
    <t xml:space="preserve"> LTR _W1;   LTR _W2; LTR_K1</t>
  </si>
  <si>
    <t>Rozwój technologii intermodalnych</t>
  </si>
  <si>
    <t xml:space="preserve">Założenia systemu logistycznego, system logistyczny Polski </t>
  </si>
  <si>
    <t>Koszty w transporcie</t>
  </si>
  <si>
    <t>Miary efektywności w realizacji procesów transportowych</t>
  </si>
  <si>
    <t xml:space="preserve">Kryteria oceny gałęzi transportu i doboru środków technicznych w procesach transportowych </t>
  </si>
  <si>
    <t>Podstawowe pojęcia związane z logistyką transportową (usługi transportowe, potrzeby transportowe, proces transportowy)</t>
  </si>
  <si>
    <t>Podstawowe pojęcia związane z logistyką transportową (transport, system transportowy, infrastruktura transportowa)</t>
  </si>
  <si>
    <t>LT R_K1</t>
  </si>
  <si>
    <t>interpretować i oceniać parametry techniczno-eksploatacyjne środków transportowych</t>
  </si>
  <si>
    <t>LTR _U2</t>
  </si>
  <si>
    <t>identyfikować zjawiska wpływające na przebieg procesów logistycznych związanych, w tym również związanych z produkcją i usługami</t>
  </si>
  <si>
    <t>LTR _U1</t>
  </si>
  <si>
    <t>zagadnienia związane z logistyką transportową</t>
  </si>
  <si>
    <t xml:space="preserve">    LTR _W2</t>
  </si>
  <si>
    <t>podstawowe zjawiska ekonomiczne i społeczne warunkujące funkcjonowanie systemów transportowo-logistycznych</t>
  </si>
  <si>
    <t xml:space="preserve">    LTR _W1</t>
  </si>
  <si>
    <t>Wydział Inżynierii Produkcji i Energetyki                                                                                                                      Katedra Inżynierii Bioprocesów, Energetyki i Automatyzacji</t>
  </si>
  <si>
    <t xml:space="preserve">brak </t>
  </si>
  <si>
    <t>przedmiot obowiązkowy kierunkowy</t>
  </si>
  <si>
    <t xml:space="preserve">Logistyka transportowa </t>
  </si>
  <si>
    <t>Wojewódzka-Król K., Załoga E. (red.).2016. Transport - nowe wyzwania. Wydawnictwo Naukowe PWN, Warszawa</t>
  </si>
  <si>
    <t>Mindura L. (red.). 2014. Technologie transportowe. Instytut Technologii Ekspoloatacji, Radom</t>
  </si>
  <si>
    <t>Rokicki T. 2016. Ekonomiczno-organizacyjne uwarunkowania towarowego rynku usług transportowych. Wydawnictwo SGGW, Warszawa</t>
  </si>
  <si>
    <t>Klepacki B., Górecka A. Miejsce logistyki w gospodarce. Wydawnictwo SGGW, Warszawa</t>
  </si>
  <si>
    <t>Szymonik A., Nowak I. 2018. Współczesna logistyka. Difin, Warszawa</t>
  </si>
  <si>
    <t>Zaliczenie w formie testu                                                                                                                Udział w ocenie końcowej -100%</t>
  </si>
  <si>
    <t>PLO_W1; PLO_K1; PLO_K2</t>
  </si>
  <si>
    <t>Kozsty logistyki. Identyfikacja kosztów w logistyce.</t>
  </si>
  <si>
    <t>Transport. Charakterystyka podstawowych gałęzi transportu. Infrastruktura transportowa.</t>
  </si>
  <si>
    <t>Logistyka w sferze zaopatrzenia, produkcji i dystrybucji. Definicje i koncepcje.</t>
  </si>
  <si>
    <t>Logistyczna obsługa klienta. Elementy i mierniki logistycznej obsługi klienta.</t>
  </si>
  <si>
    <t>Łańcuch dostaw. Istota. Strategie i struktura łańcucha dostaw.</t>
  </si>
  <si>
    <t>Systemowe podejście do zagadnień logistycznych. System logistyczny. Rodzaje systemów logistycznych.</t>
  </si>
  <si>
    <t>Logistyka. Definicje. zarzadzanie logistyczne. Zarzadzanie logistyką. Historia logistyki.</t>
  </si>
  <si>
    <t>TiL1_K05</t>
  </si>
  <si>
    <t>PLO_K2</t>
  </si>
  <si>
    <t xml:space="preserve">TIL1_K02       </t>
  </si>
  <si>
    <t>PLO_K1</t>
  </si>
  <si>
    <t xml:space="preserve">TIL1_W06       </t>
  </si>
  <si>
    <t>podstawowe zjawiska ekonomiczne i społeczne wystepujące w sektorze transportou i logistyki</t>
  </si>
  <si>
    <t>PLO_W1</t>
  </si>
  <si>
    <t>Normy rysunkowe</t>
  </si>
  <si>
    <t>Sydor M. 2009. Wprowadzenie do CAD. Podstawy komputerowo wspomaganego projektowania. PWN, Warszawa</t>
  </si>
  <si>
    <t>Osiński J. 1994. Wspomagane komputerowo projektowanie typowych zespołów i elementów maszyn PWN, Warszawa</t>
  </si>
  <si>
    <t>Kania L. 2007. Podstawy programu AutoCAD - modelowanie 3D Politechnika Częstochowska, Częstochowa</t>
  </si>
  <si>
    <t>Skupnik D., Markiewicz R. 2013. Rysunek techniczny maszynowy i komputerowy zapis konstrukcji WNiT, Warszawa</t>
  </si>
  <si>
    <t>Dobrzańki T. 2016. Rysunek techniczny maszynowy PWN, Warszawa</t>
  </si>
  <si>
    <t xml:space="preserve"> Zaliczenie pisemne (ocena z projektów).   
 Udział w ocenie końcowej - 40%</t>
  </si>
  <si>
    <t>Przekroje modeli i zaprojektowanych brył. Projekt obejmuje wykonanie, wg zasad rysunku technicznego, rysunków przekrojów brył. Projekt wykonywany w programie AutoCAD, z wprowadzeniem narzędzi kreskowania.</t>
  </si>
  <si>
    <t>Wymiarowanie przykładowych i zaprojektowanych samodzielnie elementów. Projekt obejmuje zaprojektowanie bryły i wykonanie jej wymiarowania wg zasad rysunku technicznego. Projekt wykonywany w całości w programie AutoCAD z wprowadzeniem poleceń grupy narzędzi wymiary</t>
  </si>
  <si>
    <t>Aksonometria (izometria) w programie AutoCAD. Ćwiczenia i projekt w całości realizowany w programie AutoCAD dzięki czemu studenci poznają dalsze funkcje programu m.in. sposób rysowania linii pod wskazanym kątem, funkcje fazowania i zaokrąglania. Zakres obejmuje sposób rysowania okręgów o zadanych wymiarach w rzutach aksonometrycznych wprowadzenie funkcji elipsa, splajn oraz wielobok</t>
  </si>
  <si>
    <t>Aksonometria (dimetria ukośna) w programie AutoCAD. Ćwiczenia i projekt w całości realizowany w programie AutoCAD dzięki czemu studenci poznają dalsze funkcje programu m.in. sposób rysowania linii pod wskazanym kątem, funkcje fazowania i zaokrąglania</t>
  </si>
  <si>
    <t>Rzutowanie prostokątne w programie AutoCAD. Ćwiczenia i projekt w całości realizowany w programie AutoCAD dzięki czemu studenci poznają interfejs programu, jednostki rysunku, rodzaje współrzędnych, ustawienia początkowe, tworzenie obiektów, sposoby rysowania precyzyjnego, edycję i transformację istniejących obiektów</t>
  </si>
  <si>
    <t>Aplikacja AutoCAD podstawy pracy z programem: podstawowe polecenia rysunkowe: linia, polilinia, wielobok, okrąg, elipsa, łuk; sposoby wyboru utworzonych obiektów; modyfikacja i zmiana atrybutów obiektów; polecenia kopiuj; przesuń, odsuń; lustro itp., tworzenie warstw rysunkowych; wprowadzanie tekstu, styl tekstu, ustawienia wydruku.</t>
  </si>
  <si>
    <t>Zaliczenie pisemne (forma: zadania rysunkowe). 
Udział w ocenie końcowej - 60%</t>
  </si>
  <si>
    <t>GIN_W1; GIN_W2; GIN_K1</t>
  </si>
  <si>
    <t xml:space="preserve">ciągłego dokształcania się w celu podnoszenia kompetencji z zakresu grafiki inżynierskiej </t>
  </si>
  <si>
    <t>GIN_K1</t>
  </si>
  <si>
    <t>efektywnie wykorzystuje aplikacje wspomagającą projektowanie do realizacji projektów inżynierskich w zakresie  TiL</t>
  </si>
  <si>
    <t>GIN_U2</t>
  </si>
  <si>
    <t>na podstawie danych z różnych źródeł, posługując się zasadami rysunku technicznego, tworzyć dokumentację projektową w zakresie kierunku TiL</t>
  </si>
  <si>
    <t>GIN_U1</t>
  </si>
  <si>
    <t xml:space="preserve">podstawy rysunku technicznego i grafiki inżynierskiej potrzebną do tworzenia dokumentacji technicznej projektowanych urządzeń technicznych i systemów w zakresie kierunku TiL </t>
  </si>
  <si>
    <t>GIN_W2</t>
  </si>
  <si>
    <t>zagadnienia z rysunku technicznego i grafiki inżynierskiej zwiazane z budową maszyn w zakresie kierunku TiL</t>
  </si>
  <si>
    <t>GIN_W1</t>
  </si>
  <si>
    <t>Wydział Inżynierii Produkcji i Energetyki
Katedra Inżynierii Mechanicznej i Agrofizyki</t>
  </si>
  <si>
    <t>Sobczyk M., 2002, Statystyka, Wyd. PWN</t>
  </si>
  <si>
    <t xml:space="preserve">Zaliczenie pisemne lub projekt z wykorzystaniem technologii informatycznych.                                                                                                     Udział w ocenie końcowej – 25% </t>
  </si>
  <si>
    <t>MSO_U2; MSO_U3; MSO_K1</t>
  </si>
  <si>
    <t>Korelacja, współczynnik korelacji liniowej. Regresja liniowa i krzywoliniowa.</t>
  </si>
  <si>
    <t>Zmienna losowa, wybrane przykłady zmiennych losowych. Rozkład normalny. Prezentacja danych, miary statystyczne.</t>
  </si>
  <si>
    <t>Zastosowanie rachunku różniczkowego i całkowego do obliczania długości łuków, pól powierzchni i objętości brył z zastosowaniem środowisk obliczeniowych.</t>
  </si>
  <si>
    <t>Zastosowanie technologii informatycznych do obliczeń z zakresu rachunku różniczkowego, całkowego oraz liczb zespolonych.</t>
  </si>
  <si>
    <t>Rozwiązywanie problemów z zakresu rachunku macierzowego wykorzystując środowiska obliczeniowe.</t>
  </si>
  <si>
    <t xml:space="preserve">Zaliczenie pisemne i zadania domowe na ocenę.                                                                                                                           Udział w ocenie końcowej – 25% </t>
  </si>
  <si>
    <t>MSO_U1; MSO_K1</t>
  </si>
  <si>
    <t>Całka oznaczona. Podstawowe własności całki oznaczonej. Zastosowanie całek do obliczania pól powierzchni.</t>
  </si>
  <si>
    <t>Funkcja pierwotna. Pojęcie całki nieoznaczonej. Podstawowe własności całki. Całkowanie przez części i przez podstawianie.</t>
  </si>
  <si>
    <t>Wykorzystanie rachunku macierzowego do rozwiązywania układów równań liniowych. Wykorzystanie twierdzeń do rozwiązywania układów z parametrem.</t>
  </si>
  <si>
    <t>Macierz transponowana, macierz dopełnień algebraicznych, macierz odwrotna. Rząd macierzy.</t>
  </si>
  <si>
    <t>Podstawy rachunku macierzowego. Wyznacznik macierzy i jego własności, rozwinięcie La Place’a.</t>
  </si>
  <si>
    <t xml:space="preserve">Egzamin pisemny oraz zadania zamknięte lub krótkiej odpowiedzi. Udział w ocenie końcowej – 50% </t>
  </si>
  <si>
    <t>MSO_W1; MSO_W2; MSO_K1</t>
  </si>
  <si>
    <t>Liczby zespolone. Postać trygonometryczna liczby zespolonej. Twierdzenie de Moivre’a. Kombinacja liniowa wektorów, liniowa zależność i niezależność wektorów, baza przestrzeni liniowej.</t>
  </si>
  <si>
    <t>Całka oznaczona. Interpretacja geometryczna całki, całki niewłaściwe. Zastosowanie całek do obliczania długości łuków, pól i objętości brył.</t>
  </si>
  <si>
    <t>Całka nieoznaczona. Podstawowe własności rachunku całkowego, całkowanie przez części i przez podstawienie.</t>
  </si>
  <si>
    <t>Wstęp do statystyki. Empiryczne odpowiedniki pojęć z prawdopodobieństwa. Dobór zmiennych do modelu. Regresja, metoda najmniejszych kwadratów, korelacje zmiennych. Prezentacja danych, miary statystyczne. Trend liniowy i krzywoliniowy.</t>
  </si>
  <si>
    <t>Rachunek prawdopodobieństwa. Zmienna losowa, dystrybuanta, gęstość, parametry pozycyjne, momenty. Rozkłady zmiennych losowych. Reguła „trzech sigm”.</t>
  </si>
  <si>
    <t>Rząd macierzy. Układy równań liniowych. Twierdzenie Cramera. Twierdzenie Kroneckera – Capelliego. Metoda Gaussa</t>
  </si>
  <si>
    <t>Macierz. Działania na macierzach. Transponowanie macierzy, macierz dopełnień algebraicznych, macierz odwrotna. Wyznaczniki i ich własności, rozwinięcie La Place’a</t>
  </si>
  <si>
    <t>ciągłego zdobywania wiedzy w celu doskonalenia poznania metod rachunku całkowego i macierzowego oraz analizy statystycznej, umożliwiających rozwiązywanie problemów praktycznych</t>
  </si>
  <si>
    <t>MSO_K1</t>
  </si>
  <si>
    <t>zestawiać dane oraz określać miary i wykorzystywać metody statystyczne do wyznaczania zależności oraz statystycznej analizy danych</t>
  </si>
  <si>
    <t>MSO_U3</t>
  </si>
  <si>
    <t>wykorzystać poznane metody i narzędzia matematyczne do opisu zjawisk i procesów technicznych, ze szczególnym uwzględnieniem wykorzystania narzędzi informatycznych do analizy, obliczeń, symulacji oraz wizualizacji wyników</t>
  </si>
  <si>
    <t>MSO_U2</t>
  </si>
  <si>
    <t>wykonać podstawowe obliczenia z zakresu rachunku całkowego i macierzowego oraz rozwiązywać układy równań, także z parametrem</t>
  </si>
  <si>
    <t>MSO_U1</t>
  </si>
  <si>
    <t>podstawowe zagadnienia rachunku prawdopodobieństwa, metody i narzędzia stosowane w statystyce z elementami komputerowego opracowania danych</t>
  </si>
  <si>
    <t>MSO_W2</t>
  </si>
  <si>
    <t>pojęcia z zakresu rachunku macierzowego oraz podstawowe metody rachunku całkowego.</t>
  </si>
  <si>
    <t>MSO_W1</t>
  </si>
  <si>
    <t>2</t>
  </si>
  <si>
    <t>opanowanie wiedzy z zakresu analizy matematycznej z przedmiotu Matematyka</t>
  </si>
  <si>
    <r>
      <t>ECTS</t>
    </r>
    <r>
      <rPr>
        <vertAlign val="superscript"/>
        <sz val="11"/>
        <color theme="1"/>
        <rFont val="Arial Narrow"/>
        <family val="2"/>
        <charset val="238"/>
      </rPr>
      <t>*</t>
    </r>
  </si>
  <si>
    <t>Pazdro K. 2005. Zbiór zadań z chemii. Wydawnictwo Pazdro. Warszawa</t>
  </si>
  <si>
    <t>Pazdro K. 2004. Podstawy chemii. Wydawnictwo Pazdro. Warszawa</t>
  </si>
  <si>
    <t>Szlachcic P., Szymońska J., Jarosz B., Michalski O., Wisła-Świder A. 2017. Chemia I. Skrypt do ćwiczeń laboratoryjnych z chemii nieorganicznej i analitycznej. Wydawnictwo Uniwersytetu Rolniczego w Krakowie</t>
  </si>
  <si>
    <t>Cox P.A. 2009. Chemia nieorganiczna. Krótkie wykłady. Wydawnictwo Naukowe PWN, Warszawa</t>
  </si>
  <si>
    <t>Almond M., Spillman M., Page E. 2021. Chemia nieorganiczna. Warszawa</t>
  </si>
  <si>
    <t>Zaliczenie ćwiczeń na podstawie indywidulanych sprawozdań oraz wynikow 
kolokwiów cząstkowych (zaliczenie na podstawie 51% punktów). Udział w ocenie 
końcowej: 50%.</t>
  </si>
  <si>
    <t>CHE_U1; CHE_U2; CHE_K1</t>
  </si>
  <si>
    <r>
      <t>Podstawy oksydymetrii. Manganometria. Mianowanie roztworu KMnO</t>
    </r>
    <r>
      <rPr>
        <vertAlign val="subscript"/>
        <sz val="11"/>
        <color indexed="8"/>
        <rFont val="Arial Narrow"/>
        <family val="2"/>
        <charset val="238"/>
      </rPr>
      <t>4</t>
    </r>
    <r>
      <rPr>
        <sz val="11"/>
        <color indexed="8"/>
        <rFont val="Arial Narrow"/>
        <family val="2"/>
        <charset val="238"/>
      </rPr>
      <t>.Ilościowe oznaczanie Fe</t>
    </r>
    <r>
      <rPr>
        <vertAlign val="superscript"/>
        <sz val="11"/>
        <color indexed="8"/>
        <rFont val="Arial Narrow"/>
        <family val="2"/>
        <charset val="238"/>
      </rPr>
      <t>2+</t>
    </r>
    <r>
      <rPr>
        <sz val="11"/>
        <color indexed="8"/>
        <rFont val="Arial Narrow"/>
        <family val="2"/>
        <charset val="238"/>
      </rPr>
      <t xml:space="preserve"> w próbce roztworu. </t>
    </r>
  </si>
  <si>
    <t>Reakcje utleniania-redukcji. Samorzutny kierunek reakcji redoks. Bilansowanie reakcji redoks.</t>
  </si>
  <si>
    <t>Oznaczenia alkalimetryczne:  oznaczanie zawartości słabych i mocnych kwasów w próbce roztworu. Obliczenia w analizie objętościowej.</t>
  </si>
  <si>
    <t xml:space="preserve">Oznaczenia acydymetryczne: oznaczanie zawartości słabych i mocnych zasad w próbce roztworu. </t>
  </si>
  <si>
    <t>Mianowanie sporządzonego roztworu kwasu solnego, mianowanie sporządzonego roztworu wodorotlenku sodu.</t>
  </si>
  <si>
    <t>Wstęp do analizy objętościowej – alkacymetria. Sporządzanie roztworów około 0,1M kwasu solnego i około 0,1M wodorotlenku sodu.</t>
  </si>
  <si>
    <t>Sporządzanie roztworów o określonych stężeniach procentowych i molowych z naważek oraz przez rozcieńczanie roztworów stężonych. Obliczenia ze stężeń roztworów.</t>
  </si>
  <si>
    <t>Hydroliza soli – odczyn roztworów soli hydrolizujących i niehydrolizujących.</t>
  </si>
  <si>
    <t>Odczyn roztworów, skala pH. Wyznaczanie pH roztworów soli, kwasów i zasad metodą potencjometryczną.</t>
  </si>
  <si>
    <r>
      <t>Analiza jakościowa soli. Reakcje charakterystyczne niektórych kationów: Pb</t>
    </r>
    <r>
      <rPr>
        <vertAlign val="superscript"/>
        <sz val="11"/>
        <color indexed="8"/>
        <rFont val="Arial Narrow"/>
        <family val="2"/>
        <charset val="238"/>
      </rPr>
      <t>2+</t>
    </r>
    <r>
      <rPr>
        <sz val="11"/>
        <color indexed="8"/>
        <rFont val="Arial Narrow"/>
        <family val="2"/>
        <charset val="238"/>
      </rPr>
      <t xml:space="preserve"> , Cu</t>
    </r>
    <r>
      <rPr>
        <vertAlign val="superscript"/>
        <sz val="11"/>
        <color indexed="8"/>
        <rFont val="Arial Narrow"/>
        <family val="2"/>
        <charset val="238"/>
      </rPr>
      <t>2+</t>
    </r>
    <r>
      <rPr>
        <sz val="11"/>
        <color indexed="8"/>
        <rFont val="Arial Narrow"/>
        <family val="2"/>
        <charset val="238"/>
      </rPr>
      <t>, Co</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3+</t>
    </r>
    <r>
      <rPr>
        <sz val="11"/>
        <color indexed="8"/>
        <rFont val="Arial Narrow"/>
        <family val="2"/>
        <charset val="238"/>
      </rPr>
      <t>, Ni</t>
    </r>
    <r>
      <rPr>
        <vertAlign val="superscript"/>
        <sz val="11"/>
        <color indexed="8"/>
        <rFont val="Arial Narrow"/>
        <family val="2"/>
        <charset val="238"/>
      </rPr>
      <t>2+</t>
    </r>
    <r>
      <rPr>
        <sz val="11"/>
        <color indexed="8"/>
        <rFont val="Arial Narrow"/>
        <family val="2"/>
        <charset val="238"/>
      </rPr>
      <t>, Cr</t>
    </r>
    <r>
      <rPr>
        <vertAlign val="superscript"/>
        <sz val="11"/>
        <color indexed="8"/>
        <rFont val="Arial Narrow"/>
        <family val="2"/>
        <charset val="238"/>
      </rPr>
      <t>3+</t>
    </r>
    <r>
      <rPr>
        <sz val="11"/>
        <color indexed="8"/>
        <rFont val="Arial Narrow"/>
        <family val="2"/>
        <charset val="238"/>
      </rPr>
      <t>, Al</t>
    </r>
    <r>
      <rPr>
        <vertAlign val="superscript"/>
        <sz val="11"/>
        <color indexed="8"/>
        <rFont val="Arial Narrow"/>
        <family val="2"/>
        <charset val="238"/>
      </rPr>
      <t>3+</t>
    </r>
    <r>
      <rPr>
        <sz val="11"/>
        <color indexed="8"/>
        <rFont val="Arial Narrow"/>
        <family val="2"/>
        <charset val="238"/>
      </rPr>
      <t>, Zn</t>
    </r>
    <r>
      <rPr>
        <vertAlign val="superscript"/>
        <sz val="11"/>
        <color indexed="8"/>
        <rFont val="Arial Narrow"/>
        <family val="2"/>
        <charset val="238"/>
      </rPr>
      <t>2+</t>
    </r>
    <r>
      <rPr>
        <sz val="11"/>
        <color indexed="8"/>
        <rFont val="Arial Narrow"/>
        <family val="2"/>
        <charset val="238"/>
      </rPr>
      <t>, Mg</t>
    </r>
    <r>
      <rPr>
        <vertAlign val="superscript"/>
        <sz val="11"/>
        <color indexed="8"/>
        <rFont val="Arial Narrow"/>
        <family val="2"/>
        <charset val="238"/>
      </rPr>
      <t>2+</t>
    </r>
    <r>
      <rPr>
        <sz val="11"/>
        <color indexed="8"/>
        <rFont val="Arial Narrow"/>
        <family val="2"/>
        <charset val="238"/>
      </rPr>
      <t>, NH</t>
    </r>
    <r>
      <rPr>
        <vertAlign val="subscript"/>
        <sz val="11"/>
        <color indexed="8"/>
        <rFont val="Arial Narrow"/>
        <family val="2"/>
        <charset val="238"/>
      </rPr>
      <t>4</t>
    </r>
    <r>
      <rPr>
        <vertAlign val="superscript"/>
        <sz val="11"/>
        <color indexed="8"/>
        <rFont val="Arial Narrow"/>
        <family val="2"/>
        <charset val="238"/>
      </rPr>
      <t>+</t>
    </r>
    <r>
      <rPr>
        <sz val="11"/>
        <color indexed="8"/>
        <rFont val="Arial Narrow"/>
        <family val="2"/>
        <charset val="238"/>
      </rPr>
      <t>, Na</t>
    </r>
    <r>
      <rPr>
        <vertAlign val="superscript"/>
        <sz val="11"/>
        <color indexed="8"/>
        <rFont val="Arial Narrow"/>
        <family val="2"/>
        <charset val="238"/>
      </rPr>
      <t>+</t>
    </r>
    <r>
      <rPr>
        <sz val="11"/>
        <color indexed="8"/>
        <rFont val="Arial Narrow"/>
        <family val="2"/>
        <charset val="238"/>
      </rPr>
      <t xml:space="preserve"> oraz niektórych anionów: NO</t>
    </r>
    <r>
      <rPr>
        <vertAlign val="subscript"/>
        <sz val="11"/>
        <color indexed="8"/>
        <rFont val="Arial Narrow"/>
        <family val="2"/>
        <charset val="238"/>
      </rPr>
      <t>3</t>
    </r>
    <r>
      <rPr>
        <vertAlign val="superscript"/>
        <sz val="11"/>
        <color indexed="8"/>
        <rFont val="Arial Narrow"/>
        <family val="2"/>
        <charset val="238"/>
      </rPr>
      <t>-</t>
    </r>
    <r>
      <rPr>
        <sz val="11"/>
        <color indexed="8"/>
        <rFont val="Arial Narrow"/>
        <family val="2"/>
        <charset val="238"/>
      </rPr>
      <t>, Cl</t>
    </r>
    <r>
      <rPr>
        <vertAlign val="superscript"/>
        <sz val="11"/>
        <color indexed="8"/>
        <rFont val="Arial Narrow"/>
        <family val="2"/>
        <charset val="238"/>
      </rPr>
      <t>-</t>
    </r>
    <r>
      <rPr>
        <sz val="11"/>
        <color indexed="8"/>
        <rFont val="Arial Narrow"/>
        <family val="2"/>
        <charset val="238"/>
      </rPr>
      <t xml:space="preserve"> , CO</t>
    </r>
    <r>
      <rPr>
        <vertAlign val="subscript"/>
        <sz val="11"/>
        <color indexed="8"/>
        <rFont val="Arial Narrow"/>
        <family val="2"/>
        <charset val="238"/>
      </rPr>
      <t>3</t>
    </r>
    <r>
      <rPr>
        <vertAlign val="superscript"/>
        <sz val="11"/>
        <color indexed="8"/>
        <rFont val="Arial Narrow"/>
        <family val="2"/>
        <charset val="238"/>
      </rPr>
      <t>2-</t>
    </r>
    <r>
      <rPr>
        <sz val="11"/>
        <color indexed="8"/>
        <rFont val="Arial Narrow"/>
        <family val="2"/>
        <charset val="238"/>
      </rPr>
      <t xml:space="preserve"> , S</t>
    </r>
    <r>
      <rPr>
        <vertAlign val="superscript"/>
        <sz val="11"/>
        <color indexed="8"/>
        <rFont val="Arial Narrow"/>
        <family val="2"/>
        <charset val="238"/>
      </rPr>
      <t>2-</t>
    </r>
    <r>
      <rPr>
        <sz val="11"/>
        <color indexed="8"/>
        <rFont val="Arial Narrow"/>
        <family val="2"/>
        <charset val="238"/>
      </rPr>
      <t xml:space="preserve"> , SO</t>
    </r>
    <r>
      <rPr>
        <vertAlign val="subscript"/>
        <sz val="11"/>
        <color indexed="8"/>
        <rFont val="Arial Narrow"/>
        <family val="2"/>
        <charset val="238"/>
      </rPr>
      <t>4</t>
    </r>
    <r>
      <rPr>
        <vertAlign val="superscript"/>
        <sz val="11"/>
        <color indexed="8"/>
        <rFont val="Arial Narrow"/>
        <family val="2"/>
        <charset val="238"/>
      </rPr>
      <t>2-</t>
    </r>
    <r>
      <rPr>
        <sz val="11"/>
        <color indexed="8"/>
        <rFont val="Arial Narrow"/>
        <family val="2"/>
        <charset val="238"/>
      </rPr>
      <t xml:space="preserve">, </t>
    </r>
  </si>
  <si>
    <t>Klasyfikacja reakcji związków nieorganicznych. Przeprowadzenie reakcji chemicznych. Zapis równań reakcji. Formułowanie obserwacji i wniosków. Obliczenia stechiometryczne.</t>
  </si>
  <si>
    <t>Klasyfikacja związków nieorganicznych. Zapis wzorów sumarycznych i strukturalnych tych związków.</t>
  </si>
  <si>
    <t>Regulamin pracowni, zasady BHP. Zasady pracy z odczynnikami chemicznymi (zagrożenia i środki ostrożności). Odpady chemiczne i ich utylizacja. Szkło laboratoryjne i podstawowy sprzęt w laboratorium chemicznym. Podstawowe czynności laboratoryjne.</t>
  </si>
  <si>
    <t>Egzamin w formie pisemnej; na ocenę pozytywną należy udzielić co najmniej 51% 
prawidłowych odpowiedzi na zadane pytania. Udział w ocenie końcowej przedmiotu: 
50%</t>
  </si>
  <si>
    <t>CHE_W1; CHE_W2; CHE_K1</t>
  </si>
  <si>
    <t>Szereg elektrochemiczny, potencjały elektrodowe, elektrody I-go i II-go rodzaju. Ogniwa galwaniczne.</t>
  </si>
  <si>
    <t xml:space="preserve">Reakcje utleniania-redukcji. Bilansowanie reakcji redoks. </t>
  </si>
  <si>
    <t>Układy koloidalne: charakterystyka, podział i metody otrzymywania. Budowa cząstek koloidalnych. Koagulacja i peptyzacja koloidów.</t>
  </si>
  <si>
    <t xml:space="preserve">Teorie kwasów i zasad. Hydroliza soli, roztwory buforowe. </t>
  </si>
  <si>
    <t>Iloczyn rozpuszczalności, związki trudno rozpuszczalne, reakcje wytrącania osadów.</t>
  </si>
  <si>
    <t>Wyznaczanie pH roztworów, hydroliza soli, odczyn roztworów soli, roztwory buforowe.</t>
  </si>
  <si>
    <t xml:space="preserve">Autodysocjacja wody, iloczyn jonowy wody, wykładnik stężenia jonów wodorowych pH i wodorotlenowych pOH. </t>
  </si>
  <si>
    <t xml:space="preserve">Elektrolity. Dysocjacja elektrolityczna, stała i stopień dysocjacji, prawo rozcieńczeń Ostwalda. </t>
  </si>
  <si>
    <t>Roztwory nienasycone, nasycone, krystalizacja. Sposoby wyrażania stężeń roztworów. Przeliczanie stężeń.</t>
  </si>
  <si>
    <t xml:space="preserve">Typy reakcji chemicznych. Szybkość reakcji. Reakcje nieodwracalne i odwracalne, stan równowagi, reguła przekory. </t>
  </si>
  <si>
    <t>Podstawowe pojęcia i prawa chemiczne. Prawo zachowania masy, stałości składu, prawo Avogadro. Współczesne poglądy na budowę atomu.</t>
  </si>
  <si>
    <t>Elektroujemność. Rodzaje wiązań chemicznych i wpływ rodzaju wiązania na właściwości związku chemicznego.</t>
  </si>
  <si>
    <t xml:space="preserve">Układ okresowy pierwiastków. Właściwości pierwiastków wynikające z ich położenia w układzie okresowym. </t>
  </si>
  <si>
    <t>Struktura elektronowa atomu, liczby kwantowe, orbitale atomowe, konfiguracja elektronowa pierwiastków.</t>
  </si>
  <si>
    <t>Budowa materii, atom, cząstki elementarne, jądro atomowe, izotopy - zastosowanie, alotropia.</t>
  </si>
  <si>
    <t>uznawania znaczenia wiedzy oraz jej krytycznej analizy i oceny w rozstrzyganiu problemów poznawczych i praktycznych</t>
  </si>
  <si>
    <t>CHE_K1</t>
  </si>
  <si>
    <t>CHE_U2</t>
  </si>
  <si>
    <t>posługiwać się podstawowymi technikami pracy laboratoryjnej oraz samodzielnie lub w zespole przeprowadza proste zadania badawcze</t>
  </si>
  <si>
    <t>CHE_U1</t>
  </si>
  <si>
    <t xml:space="preserve">TIL1_W02      </t>
  </si>
  <si>
    <t>prawa chemii niezbędne do zrozumienia procesów eksploatacji systemów technicznych</t>
  </si>
  <si>
    <t>CHE_W2</t>
  </si>
  <si>
    <t xml:space="preserve">TIL1_W02     </t>
  </si>
  <si>
    <t>podstawowe reakcje i zjawiska chemiczne niezbędne do identyfikowania i rozumienia procesów chemicznych</t>
  </si>
  <si>
    <t>CHE_W1</t>
  </si>
  <si>
    <t>Wydział Technologii Żywności                                                                                                              Katedra Chemii</t>
  </si>
  <si>
    <r>
      <t>)</t>
    </r>
    <r>
      <rPr>
        <vertAlign val="superscript"/>
        <sz val="11"/>
        <color indexed="8"/>
        <rFont val="Arial Narrow"/>
        <family val="2"/>
        <charset val="238"/>
      </rPr>
      <t>*</t>
    </r>
    <r>
      <rPr>
        <sz val="11"/>
        <color indexed="8"/>
        <rFont val="Arial Narrow"/>
        <family val="2"/>
        <charset val="238"/>
      </rPr>
      <t xml:space="preserve"> - Podawane z dokładnością do 0,1 ECTS, gdzie 1 ECTS = 25-30 godz. zajęć</t>
    </r>
  </si>
  <si>
    <t xml:space="preserve"> Inżynieria Rolnicza 2 (57)  s. 323-332. Wyznaczenie ciepła spalania oraz wartości opałowej ulepszonych odmian rzepaku. MOTROL. Vol 12, s. 181-187.</t>
  </si>
  <si>
    <t xml:space="preserve">Wcisło G. 2013. Monografia pt. Analiza wpływu odmian rzepaku na własności biopaliw RME oraz parametry pracy silnika o zapłonie samoczynnym. ISBN 978-83-62275-77-9. </t>
  </si>
  <si>
    <t>Wcisło G. 2004. Wyznaczenie ciepła spalania oraz wartości opałowej olejów rzepakowych (paliw rzepakowych).</t>
  </si>
  <si>
    <t>Szargut J. i in. 1987. Programowany zbiór zadań z techniki cieplnej WNT, W-wa</t>
  </si>
  <si>
    <t xml:space="preserve">Szargut J. 2000. Termodynamika techniczna . PWN, W-wa. </t>
  </si>
  <si>
    <t>A. Teodorczyk. 1999. Termodynamika techniczna, Wydawnictwa Szkolne i Pedagogiczne, Warszawa.</t>
  </si>
  <si>
    <t>Zaliczenie pisemne (ocena z kolokwium) - min. 51 % punktów. Sprawozdania z ćwiczeń obligatoryjnie.  Udział w ocenie końcowej - 50%</t>
  </si>
  <si>
    <t>TEC_U1; TEC_U2; TEC_K1</t>
  </si>
  <si>
    <t>Wyznaczenie ciepła spalania i wyliczenie wartości opałowej.</t>
  </si>
  <si>
    <t xml:space="preserve">Pomiary ciśnień </t>
  </si>
  <si>
    <t xml:space="preserve">Pomiary prędkości i natężenia przepływu gazu. </t>
  </si>
  <si>
    <t>Obliczanie z zakresu zapotrzebowania tleniu i powietrza do spalania paliw oraz ilości i składu spalin oraz emisji CO2.</t>
  </si>
  <si>
    <t xml:space="preserve">Obliczenia z zakresu obiegów termodynamicznych,  </t>
  </si>
  <si>
    <t>Obliczenia z zakresu charakterystycznych przemian gazowych (przemiana, izobaryczna, izochoryczna, izotermiczna i adiabatyczna</t>
  </si>
  <si>
    <t>Wprowadzenie do tematyki ćwiczeń podstawowe własności, przeliczanie jednostek. Obliczenia z zakresu podstawowych praw gazowych.</t>
  </si>
  <si>
    <t>Zaliczenie pisemne (pytania otwarte) - min. 51 % punktów.                                                                                                 Udział w ocenie końcowej - 50%</t>
  </si>
  <si>
    <t>TEC_W1; TEC_W2; TEC_K1</t>
  </si>
  <si>
    <t xml:space="preserve">             </t>
  </si>
  <si>
    <t xml:space="preserve">Wymiana ciepła, rodzaje przepływu ciepła, promieniowanie, wymienniki ciepła. </t>
  </si>
  <si>
    <t xml:space="preserve">Produkty spalania, emisja gazów toksycznych. Zapotrzebowanie tlenu i powietrza do spalania całkowitego i zupełnego. Ilość i skład spalin. Straty spalania: niecałkowitego, niezupełnego. </t>
  </si>
  <si>
    <t xml:space="preserve">Rodzaje i właściwości paliw, ciepło spalania, wartość opałowa. </t>
  </si>
  <si>
    <t xml:space="preserve">Obiegi termodynamiczne lewo i prawobieżne. Obieg Carnota. Obiegi silnikowe Otto, Diesla i Sabathe. Sprawność teoretyczna, rzeczywista i ogólna obiegu. </t>
  </si>
  <si>
    <t>Przemiany politropowe gazu doskonałego. Wykresy p-V i T-s. -  przykładowe przemiany nieodwracalne.</t>
  </si>
  <si>
    <t xml:space="preserve">Ciepło właściwe molowe i masowe, równanie stanu gazu. Ciepło, praca bezwzględna, techniczna, zasady termodynamiki, Prawo Daltona, mieszaniny gazów. </t>
  </si>
  <si>
    <t>Podstawowe pojęcia i definicje termodynamiczne jednostki, parametry i funkcje stanu gazu. przykładowe przemiany nieodwracalne. Gaz doskonały i rzeczywisty, energia gazu, entalpia, entropia,</t>
  </si>
  <si>
    <t>TiL_K01</t>
  </si>
  <si>
    <t>lepszego zrozumienia otaczającego Świata z wykorzystaniem wiedzy dotyczącej zjawisk termodynamicznych</t>
  </si>
  <si>
    <t>TEC_K1</t>
  </si>
  <si>
    <t>obsługiwać urządzenia pomiarowe z zakresu techniki cieplnej</t>
  </si>
  <si>
    <t>TEC_U2</t>
  </si>
  <si>
    <t>dokonywać obliczeń podstawowych procesów oraz parametrów z zakresu techniki cieplnej</t>
  </si>
  <si>
    <t>TEC_U1</t>
  </si>
  <si>
    <t>TiL_W02
TiL_W04</t>
  </si>
  <si>
    <t>ma wiedzę na temat działań racjonalizujących dotyczących optymalizacji produkcji biopaliw, produkcji surowców i wykorzystania do wytwarzania biopaliw. Zastosowanie biopaliw do napędu silników pojazdów  jest  uzasadnione ekonomicznie i ekologicznie</t>
  </si>
  <si>
    <t>zastosowania procesów i obiegów termodynamicznych w technice i posiada wiedze dotyczącą metodyki pomiarów, wzorcowania oraz obliczeń termodynamicznych</t>
  </si>
  <si>
    <t>TEC_W2</t>
  </si>
  <si>
    <t>ma wiedzę na temat biopaliw, technologii produkcji oraz zasad badania jakości biopaliw.</t>
  </si>
  <si>
    <t>pojęcia z zakresu techniki cieplnej</t>
  </si>
  <si>
    <t>TEC_W1</t>
  </si>
  <si>
    <t xml:space="preserve">Kierunek studiów  </t>
  </si>
  <si>
    <t>wiedza z zakresu fizyki</t>
  </si>
  <si>
    <t xml:space="preserve">Wydział Inżyierii Produkcji i Energetyki                                                                                       Katedra Inżynierii Bioprocesów, Energetyki i Automatyzacji </t>
  </si>
  <si>
    <t>Lutostański M.J., Łebkowska A., Protasiuk M. 2021. Badanie rynku. Jak zrozumieć konsumenta? Wyd. 1 dodr. 2. Warszawa</t>
  </si>
  <si>
    <t>Gorynia M. 2021. Przedsiębiorstwo w biznesie międzynarodowym. Aspekty ekonomiczne finansowe i menedżerskie. Warszawa</t>
  </si>
  <si>
    <t>Kotowska B.,  Sitko J.,  Uziębło A. 2021. Finanse przedsiębiorstw: przykłady, zadania i rozwiązania. Warszawa</t>
  </si>
  <si>
    <t>Bławat F., Drajska E., Figura P., Gawrycka M., Korol T., Prusak B. 2021. Analiza finansowa przedsiębiorstwa. Cz. 1, Ocena sprawozdań finansowych, analiza wskaźnikowa/  Wyd. 2. Warszawa</t>
  </si>
  <si>
    <t>Budzik-Nowodzińska I.,  Nowodziński P. 2021. Zarządzanie przedsiębiorstwem w czasach nowej rzeczywistości gospodarczej. Wydawnictwo: Politechnika Częstochowska. Częstochowa</t>
  </si>
  <si>
    <t>Zaliczenie pisemne, ustne (ocena z kolokwium, projektów)                                                                                                 Udział w ocenie końcowej - 50%</t>
  </si>
  <si>
    <t>Style kierowania w przedsiębiorczości - studium przypadku</t>
  </si>
  <si>
    <t>Biznes plan w praktyce.</t>
  </si>
  <si>
    <t>Elementy planowania w rozpoczęciu działalności gospodarczej (planowanie strateegiczne, planowanie oferty i podaży produktów, planowanie inwestycji i zatrudnienia oraz podstawowych działań marketingowych, planowaine przychodów i rozchodów) z wykorzystaniam dostępnych narzędzi IT.</t>
  </si>
  <si>
    <t>Rozliczanie i opłacanie składek ZUS.</t>
  </si>
  <si>
    <t>Podatki dochodowe w praktyce.</t>
  </si>
  <si>
    <t>Uruchomiania nowego przedsiębiorstwa - rejestracja działalności - krok po kroku.</t>
  </si>
  <si>
    <t>Zaliczenie pisemne (w formie testu)                                                                                              Udział w ocenie końcowej - 50%</t>
  </si>
  <si>
    <t>PDG_W1; PDG_W2; PDG_K1; PDG_K2</t>
  </si>
  <si>
    <t>Podstawowe założenie społecznej odpowiedzialności biznesu.</t>
  </si>
  <si>
    <t>Podstawowe założenia towarzyszące zarzadzaniu w przedsiębiorczości,  style kierowania, podstawowe zadania pracy menadżerów.Podstawowa rola marketingu w przedsiębiorczości.</t>
  </si>
  <si>
    <t>Mechanizmy wsparcia innowacyjności przedsiębiorstw.  Finansowe wsparcie startu i rozwoju działalności gospodarczej. Źródła i sposoby pozyskiwania finansowania na rozwój przedsiębiorczości.</t>
  </si>
  <si>
    <t>Otoczenie makroekonomiczne przedsiębiorstwa, wymiary otoczenia ogólnego firmy. Szanse i zagrożenia tkwiące w otoczeniu przedsiębiorstwa.  Z nauki do biznes - B+R oraz rola jednostek otoczenia biznesu.</t>
  </si>
  <si>
    <t>Prawa i obowiązki przedsiębiorcy w tym jako podatnika.</t>
  </si>
  <si>
    <t>Formy prowadzenia działalności gospodarczej. Biznes na własny rachunek – samo zatrudnienie (w tym w sektorze transportu i logistyki).</t>
  </si>
  <si>
    <t>Działalność gospodarcza – stereotypy i rzeczywistość, powadzenie działalności gospodarczej - podstawowe pojęcia, definicje.</t>
  </si>
  <si>
    <t xml:space="preserve"> TIL1_K04</t>
  </si>
  <si>
    <t>odpowiedzialnego pełnienia ról zawodowych, wynikających z prowadzenia działalności gospdaorczej z uwzględnieniem zmieniających się potrzeb społecznych w sektorze TSL</t>
  </si>
  <si>
    <t>PDG_K2</t>
  </si>
  <si>
    <t xml:space="preserve"> TIL1_K03</t>
  </si>
  <si>
    <t xml:space="preserve">kreatywnego myślenia i samodzielnego podejmowania decyzji biznesowych w zakresie transportu i logistyki oraz działania w sposób przedsiębiorczy </t>
  </si>
  <si>
    <t>PDG_K1</t>
  </si>
  <si>
    <t xml:space="preserve"> TIL1_U10</t>
  </si>
  <si>
    <t>dokonać oceny i analizy aspektów ekonomiczno-organizacyjnych w zakresie działalności przedsiębiorstw w sektorze TSL; w oparciu o analizy przypadków dokonać intepretacji i analizy styli kierowania</t>
  </si>
  <si>
    <t>PDG_U2</t>
  </si>
  <si>
    <t xml:space="preserve"> TIL1_U7</t>
  </si>
  <si>
    <t>podjąć odpowiednie działania w celu uruchomienia i prowadzenia działalności gospodarczej dostrzegając zjawiska wpływające na przebieg procesu zarządzania przedsiębiorstwem w zakresie  procesów logistycznych związanych z produkcją i usługami</t>
  </si>
  <si>
    <t>PDG_U1</t>
  </si>
  <si>
    <t xml:space="preserve"> TIL1_W14</t>
  </si>
  <si>
    <t>narzędzia i metody stosowane w rozwijaniu i zarządzaniu przedsiębiorstwem z uwzględnieniem obowiązujących uwarunkowań formalno prawnych oraz produkcyjnych</t>
  </si>
  <si>
    <t>PDG_W2</t>
  </si>
  <si>
    <t xml:space="preserve"> TIL1_W13</t>
  </si>
  <si>
    <t>zasady  i determinanty tworzenia i rozwoju przedsiębiorczości w obrębie transportu i logistyki</t>
  </si>
  <si>
    <t>PDG_W1</t>
  </si>
  <si>
    <t>Kmiecik- Kiszka Z., Szaro L. 2007. Rachunkowość od podstaw. Wydawnictwo Akademii Rolniczej w Krakowie, Kraków</t>
  </si>
  <si>
    <t>Owsiak S. 2002. Podstawy nauki finansów. PWE, Warszawa</t>
  </si>
  <si>
    <t xml:space="preserve">Micherda B. 2010. Podstawy rachunkowości. Aspekty teoretyczne i praktyczne. Wydawnictwo Naukowe PWN, Warszawa </t>
  </si>
  <si>
    <t xml:space="preserve">Owsiak S. 2015. Finanse. PWE, Warszawa </t>
  </si>
  <si>
    <t xml:space="preserve">Begg D. et al. 2007. Makroekonomia. PWE, Warszawa </t>
  </si>
  <si>
    <t>Zaliczenie pisemne (ocena z kolokwium)                                                                                                 Udział w ocenie końcowej 80%</t>
  </si>
  <si>
    <t>Koszt kapitału własnego i długu.Inwestowanie i metody oceny projektów inwestycyjnych.Podział i funkcjonowanie kont księgowych oraz plan kont.Bilans jako obraz majątku i kapitałów przedsiębiorstwa. Rachunek zysków i strat jako podstawa oceny wyniku finansowego.Operacje gospodarcze wpływające na wynik finansowy.Księgowe, ustalanie wyniku finansowego i jego podział.</t>
  </si>
  <si>
    <t xml:space="preserve">Nadwyżka i deficyt budżetowy, a charakter polityki fiskalnej. Automatyczne stabilizatory i aktywna polityka fiskalna państwa. Wstrząsy popytowe, a rynek pieniądza, oraz charakter polityki stabilizacyjnej i znaczenie przyszłych podatków. Model IS-LM w działaniu jako narzędzie do określenia dla wybranej gospodarki jej makroekonomicznych uwarunkowań, oraz zasadności jak i skutków zastosowania danego działania polityki pieniężnej i fiskalnej dla odpowiedniego przypadku. </t>
  </si>
  <si>
    <t xml:space="preserve">Model zagregowanych wydatków. Konsumpcja, inwestycje i oszczędności. Wzrost popytu globalnego, a paradoks oszczędzania. Mnożniki wydatkowe w gospodarce (konsumpcyjny, inwestycyjny, wydatków państwa) ich mechanizmy, uwarunkowania i skutki. </t>
  </si>
  <si>
    <t xml:space="preserve">Popyt na pieniądz, ujęcie klasyczne a ujęcie keynesowskie. Elastyczność popytu na pieniądz a poziom stopy procentowej, gra na zmianę ceny obligacji, pułapka płynności. Stan równowagi na rynkach finansowych. Reguły polityki pieniężnej, oraz jej cele i narzędzia. Stopy procentowe i mechanizm transmisyjny działań banku centralnego. Kontrola podaży pieniądza. </t>
  </si>
  <si>
    <t>Mechanizm kreacji pieniądza przez współczesne systemy bankowe. Baza monetarna i mnożnik kreacji. Miary pieniądza. Podaż pieniądza, funkcja i zadania banku centralnego, oraz rola banków komercyjnych. Główny cel i narzędzia banku centralnego.</t>
  </si>
  <si>
    <t>Zaliczenie pisemne (w formie pytań otwartych i zamkniętych)                                                                                              Udział w ocenie końcowej - 20%</t>
  </si>
  <si>
    <t>FIR_W1; FIR_W2; FIR_K1; FIR_K2</t>
  </si>
  <si>
    <t xml:space="preserve">Zasady i podstawy prawne rachunkowości jako systemu informacyjnego przedsiębiorstwa.Rachunkowość jako źródło informacji ekonomicznych i jej struktura. Uregulowania prawne rachunkowości. Operacje gospodarcze bilansowe. Pojęcie, istota i rodzaje operacji gospodarczych bilansowych. </t>
  </si>
  <si>
    <t>Powiązanie systemu finansowego przedsiębiorstwa z systemem finansowym państwa. Zasady finansowania i inwestowania kapitał obcy i jego pozyskiwanie.</t>
  </si>
  <si>
    <t xml:space="preserve">Wyprowadzenie krzywych IS oraz LM dla danych warunków gospodarczych. Równowaga na rynku produktów i pieniądza w modelu IS-LM. Zarządzanie popytem. Wzajemne oddziaływanie polityki fiskalnej i monetarnej w modelu IS-LM. Model IS-LM jako narzędzie aplikacji współczesnych teorii makroekonomii. </t>
  </si>
  <si>
    <t>Polityka monetarna i fiskalna. Podstawowe modele makroekonomiczne interakcji działań polityki monetarnej i fiskalnej, oraz jej skutków w gospodarce</t>
  </si>
  <si>
    <t xml:space="preserve">Produkcja i popyt globalny, oraz jego składniki. Główne wskaźniki makroekonomiczne: PKB, PN, rachunek dochodu narodowego, oraz ich składowe. Udział państwa w ruchu okrężnym.Państwo a popyt globalny. Budżet państwa, oraz bilans wydatków, nadwyżka i deficyt a dług publiczny. Wpływ handlu zagranicznego na dochód narodowy. </t>
  </si>
  <si>
    <t xml:space="preserve">Zmiany wielkości podaży pieniądza - zjawisko nominalne czy realne. Mechanizm transmisyjny działań banku centralnego i polityki pieniężnej. </t>
  </si>
  <si>
    <t xml:space="preserve">Pieniądz, geneza, jego istota i funkcja w systemie gospodarczym. Rola i znaczenie banku centralnego, oraz współczesnych systemów bankowych. Rynek pieniądza, stopy procentowe, cena obligacji. Zjawisko inflacji i deflacji, a cel inflacyjny. </t>
  </si>
  <si>
    <t>TiL_K03</t>
  </si>
  <si>
    <t>kreatywnego myślenia wobec zmian uwarunkowań gospodarczych i samodzielnego podejmowania decyzji z świadomością oddziaływania aspektów finansowych w zakresie transportu i logistyki  formułując i określając je w oparciu o uwarunkowania ekonomiczne oraz działania w sposób przedsiębiorczy znając dylematy związane z zawodem ekonomisty.</t>
  </si>
  <si>
    <t>FiR_K2</t>
  </si>
  <si>
    <t xml:space="preserve">uznawania znaczenia wiedzy wpływu uwarunkowań gospodarczych na funkcjonowanie przedsiębiorstwa oraz jej krytycznej analizy i oceny w rozstrzyganiu problemów poznawczych i praktycznych w aspekcie skutków zmian głównych mierników i wskźników finasowych w sektorze TSL </t>
  </si>
  <si>
    <t>FiR_K1</t>
  </si>
  <si>
    <t>TiL_U17</t>
  </si>
  <si>
    <t>przeprowadzić analizy skutku zmian podstawowych zmiennych makroekonomicznych oraz oddziaływania polityki monetarnej i fiskalnej dokonując oceny i krytycznej analizy procesów realizowanych w transporcie i logistyce jak i zaproponować zmiany techniczne i organizacyjne</t>
  </si>
  <si>
    <t>FIR_U2</t>
  </si>
  <si>
    <t>określić najważniejsze determinanty, narzędzia, oraz mechanizmy polityki fiskalnej i monetarnej; analizować wpływ otoczenia ekonomicznego na działalność przedsiębiorstwa w ramach procesów realizowanych w transporcie i logistyce, potrafi zaplanować i przeprowadzić analizę finasową i zinterpretować wynik finansowy</t>
  </si>
  <si>
    <t>FIR_U1</t>
  </si>
  <si>
    <t>TiL_W14</t>
  </si>
  <si>
    <t>metody i narzędzia analizy finasowej i fiskalnej w organizacji i zarządzaniu przedsiębiorstwem konieczne dla realizowanych procesów logistycznych</t>
  </si>
  <si>
    <t>FIR_W2</t>
  </si>
  <si>
    <t>TiL_W13</t>
  </si>
  <si>
    <t xml:space="preserve">źródła finansowania działalności gospodarczej przedsiębiorstwa w sektorze TSL i ich powiązania z systemem finansowym państwa i strumieniami oraz zasobami finansowymi w gospodarce </t>
  </si>
  <si>
    <t>FIR_W1</t>
  </si>
  <si>
    <t>wiedza z zakresu podstaw ekonomii</t>
  </si>
  <si>
    <t xml:space="preserve">przedmiot obowiązkowy kierunkowy </t>
  </si>
  <si>
    <t>Fischer U. et al. 2014, Poradnik mechanika, REA-SJ, Warszawa</t>
  </si>
  <si>
    <t>Misiak J. 2003, Statyka i wytrzymałość materiałów, Wyd.6, Wydawnictwa Naukowo-Techniczne, Warszawa</t>
  </si>
  <si>
    <t xml:space="preserve">Niezgodziński M.E., Niezgodziński T. 2009, Zbiór zadań z mechaniki ogólnej, Wyd. 3 popr., 2 dodr., Wydawnictwo Naukowe PWN, Warszawa </t>
  </si>
  <si>
    <t>Skorupa A., Skorupa M. 2000, Wytrzymałość materiałów: skrypt dla studentów wydziałów niemechanicznych, AGH Uczelniane Wydawnictwa Naukowo-Dydaktyczne, Kraków</t>
  </si>
  <si>
    <t>Niezgodziński T. 2012, Mechanika ogólna, Wyd. 1, 8 dodr., Wydawnictwo Naukowe PWN, Warszawa</t>
  </si>
  <si>
    <t>Zaliczenie pisemne  (średnia ocen z kolokwiów, wszystkie kolokwia muszą być zaliczone)                                                                                                                                     Udział w ocenie końcowej - 50%</t>
  </si>
  <si>
    <t>Obliczenia wytrzymałościowe z zakresu  wytrzymałości prostej: rozciąganie i ściskanie (obliczanie odkształceń);  średnica nitów, obliczanie belek na zginanie.</t>
  </si>
  <si>
    <t>Rozwiązywanie zadań z kinematyki i dynamiki. Obliczanie przyspieszeń. Obliczanie siły bezwładności. Dynamiczne równanie ruchu. Wykorzystanie zasady zachowania energii. Praca nad tarciem.</t>
  </si>
  <si>
    <t>Rozwiązywanie zadań ze statyki. Płaski układ sił. Wyznaczanie reakcji z uwzględnieniem tarcia.</t>
  </si>
  <si>
    <t>Egzamin pisemny (pytania otwarte)
 Udział w ocenie końcowej - 50%</t>
  </si>
  <si>
    <t>MTW_W1; MTW_W2; MTW_K1</t>
  </si>
  <si>
    <t xml:space="preserve">Przedmiot i zadania wytrzymałości materiałów. Momenty geometryczne figur płaskich. Odkształcalność ciała stałego pod wpływem sił. Prawo Poissona. Naprężenie styczne i normalne. Prawo Hooke'a. Naprężenia dopuszczalne. Rozciąganie i ściskanie. Ścinanie czyste. Obliczanie połączeń nitowych, śrubowych i spawanych. Skręcanie czyste. Kąt skręcenia. Zginanie czyste. Obliczenia wytrzymałościowe belek. Podstawowe wiadomości z zakresu hipotez wytrzymałościowych. Zginanie z rozciąganiem lub ściskaniem. Zginanie ze skręcaniem. </t>
  </si>
  <si>
    <t>Klasyfikacja i charakterystyka ruchów. Podstawowe określenia z zakresu kinematyki. Równanie ruchu. Prędkość i przyspieszenie. Ruch prostoliniowy. Ruch kołowy. Ruch płaski ciała. Ruch złożony. Przyspieszenie Coriolisa. Momenty bezwładności. Prawa dynamiki. Dynamika ruchu obrotowego. Praca, moc, energia mechaniczna. Zasada d'Alamberta. Zasada równowagi energii kinetycznej i pracy.</t>
  </si>
  <si>
    <t>Podstawowe pojęcia w mechanice. Działania na wektorach. Siła wypadkowa, rozkładanie siły na składowe. Para sił. Środek ciężkości. Prawa statyki. Określenie równowagi bryły w ogólnym przypadku. Płaski i przestrzenny dowolny układ sił. Redukcja dowolnego układu sił. Tarcie statyczne i kinetyczne.</t>
  </si>
  <si>
    <t>ciągłego pogłębiania swej wiedzy i samodoskonalenia</t>
  </si>
  <si>
    <t>MTW_K1</t>
  </si>
  <si>
    <t>TIL1_U03
TIL1_U05</t>
  </si>
  <si>
    <t xml:space="preserve">wykonać podstawowe obliczenia wytrzymałościowe </t>
  </si>
  <si>
    <t>MTW_U2</t>
  </si>
  <si>
    <t>wykonać podstawowe obliczenia w statyce, kinematyce raz dynamice</t>
  </si>
  <si>
    <t>MTW_U1</t>
  </si>
  <si>
    <t>TIL1_W03
TIL1_W10</t>
  </si>
  <si>
    <t xml:space="preserve">rodzaje obciążeń i wywoływanych przez nie naprężeń i odkształceń </t>
  </si>
  <si>
    <t>MTW_W2</t>
  </si>
  <si>
    <t>podstawowe prawa statyki i kinematyki</t>
  </si>
  <si>
    <t>MTW_W1</t>
  </si>
  <si>
    <t>Wydział Inżynierii Produkcji i Energetyki                                                                                                                      Katedra inżynierii Mechanicznej i Agrofizyki</t>
  </si>
  <si>
    <t xml:space="preserve"> 2</t>
  </si>
  <si>
    <t>Dróżdż T., Kiełbasa P., Juliszewski T., Trzyniec K., Nawara P. 2018. Zastosowanie laserowego czujnika pomiaru prędkości w ruchu drogowym gun-a cam do określania natężenia ruchu drogowego. Logistyka dla Regionu, s. 5-18. Monografia PTIR. ISBN 978-83-64377-27-3.</t>
  </si>
  <si>
    <t>Kiełbasa P. 2019. Ocena obciążenia psychicznego kierowców i operatorów współczesnych samobieżnych maszyn specjalistycznych. Mechatronika i Telematyka w Logistyce, s. 135-151. Monografia PTIR. ISBN 978-83-64377-440.</t>
  </si>
  <si>
    <t>Kiełbasa P., Dróżdż T., Rosowski M. 2021. Ocena obciążenia ruchem wybranego wielopoziomowego skrzyżowania w Krakowie. Systemy wspomagania komputerowego w transporcie i logistyce. WIR Kraków, s.181-196, ISBN 978-83-64377-49-5. roz. w monografii (Materiały z IV Konferencji Naukowej z cyklu „Logistyka dziś i jutro” Przemyśl</t>
  </si>
  <si>
    <t>Rosiński A. 2015. Modelowanie procesu eksploatacji systemów telematyki transport. Oficyna Wydawnicza Politechniki Warszawskiej. Warszawa ISBN 978-83-7814-450-2</t>
  </si>
  <si>
    <t>Towpik K., Gołaszewski A., Kukulski J. 2013. Infrastruktura transportu samochodowego. Oficyna Wydawnicza Politechniki Warszawskiej. Warszawa ISBN 978-83-7814-084-9</t>
  </si>
  <si>
    <t>Gaca S., Suchorzewski W., Tracz M. 2014. Inżynieria ruchu drogowego. WKŁ, Warszawa ISBN 978-83-206-1947-8</t>
  </si>
  <si>
    <t>Projekt z ćwiczeń i odpowiedź ustna                                                                                               Udział w ocenie końcowej - 30%</t>
  </si>
  <si>
    <t xml:space="preserve">Projekt wyznaczania przepustowości  wybranych skrzyżowań </t>
  </si>
  <si>
    <t xml:space="preserve">Projekt dotyczący wyznaczania  natężenia krytycznego oraz przepustowości dróg jedno 
i wielojezdniowych metodą HCM </t>
  </si>
  <si>
    <t xml:space="preserve">Projekt dotyczący wyznaczania natężenia krytycznego oraz przepustowości dróg jedno 
i wielojezdniowych </t>
  </si>
  <si>
    <t>Projekt obliczeń charakterystyki ruchu wybranego pojazdu specjalnego</t>
  </si>
  <si>
    <t>Projekt dokumentacji  wybranych parametrów drogi przy wykorzystaniu rzeczywistych dróg przy wykorzystaniu  ogólnie dostępnych systemach informatycznych</t>
  </si>
  <si>
    <t>Sprawozdanie z ćwiczeń i kolokwium                                                                                                 Udział w ocenie końcowej  - 30%</t>
  </si>
  <si>
    <t>Pomiar wykorzystania powierzchni parkingowej w zadanym interwale czasowym</t>
  </si>
  <si>
    <t>Pomiar hałasu drogowego z uwzględnieniem wartości chwilowej i równoważnej dla 1,5 godzinnego interwału czasowego</t>
  </si>
  <si>
    <t>Pomiar natężenia ruchu na skrzyżowaniu  z sygnalizacją świetlną</t>
  </si>
  <si>
    <t xml:space="preserve">Pomiar natężenia ruchu na skrzyżowaniu  bez sygnalizacji świetlnej </t>
  </si>
  <si>
    <t xml:space="preserve">Pomiar natężenia ruchu pojazdów z uwzględnieniem ich struktury rodzajowej </t>
  </si>
  <si>
    <t>Pomiar prędkości jazdy pojazdów, identyfikacja pojazdów oraz archiwizacja danych przy wykorzystaniu fotoradaru z laserowym czujnikiem odległości</t>
  </si>
  <si>
    <t>Egzamin pisemny w formie testu                                                                                             Udział w ocenie końcowej   - 40%</t>
  </si>
  <si>
    <t>IRU_W1; IRU_W2; IRU_K1</t>
  </si>
  <si>
    <t>Bezpieczeństwo ruchu – stan obecny i kierunki ewolucji.</t>
  </si>
  <si>
    <t xml:space="preserve">Przepustowość dróg jedno i wielojezdniowych oraz skrzyżowań </t>
  </si>
  <si>
    <t>Systemy sterowania ruchem na drogach miejskich i autostradach</t>
  </si>
  <si>
    <t>Polityka i gospodarka transportowa w aspekcie zarządzania ruchem</t>
  </si>
  <si>
    <t>Pomiary, badania i analizy ruchu</t>
  </si>
  <si>
    <t>Pojazdy i ich ruch w transporcie drogowym, rolnym i leśnym oraz morskim a także lotniczym</t>
  </si>
  <si>
    <t>Człowiek jako podmiot w ruchu drogowym i ruch pieszych</t>
  </si>
  <si>
    <t xml:space="preserve">zachowania adekwatnego do zajmowanego stanowiska oraz postawy etycznej  </t>
  </si>
  <si>
    <t>IRU_K1</t>
  </si>
  <si>
    <t xml:space="preserve">TIL1_U02 </t>
  </si>
  <si>
    <t>określać elementy i zadania infrastruktury transportowej oraz zagadnienia niezbędne do oceny jej efektywności w procesach logistycznych</t>
  </si>
  <si>
    <t>IRU_U2</t>
  </si>
  <si>
    <t xml:space="preserve"> TIL1_U07</t>
  </si>
  <si>
    <t>identyfikować zagrożenia występujące w ruchu drogowym i formułować zagadnienia niezbędne do przeprowadzenia oceny oddziaływania na bezpieczeństwo i środowisko</t>
  </si>
  <si>
    <t>IRU_U1</t>
  </si>
  <si>
    <t>zasady funkcjonowania oraz elementy struktury transportu drogowego osób i rzeczy, transportu szynowego oraz lotniczego i morskiego</t>
  </si>
  <si>
    <t>IRU_W2</t>
  </si>
  <si>
    <t>TIL1_W04       TIL1_W11</t>
  </si>
  <si>
    <t>podstawowe zagadnienia z zakresu inżynierii ruchu uwzgledniające człowieka, elementy eksploatacji pojazdu oraz infrastrukturę transportową i logistyczną, zna podstawowe obiekty techniczne dróg służące ochronie środowiska, ma podstawową wiedzę w zakresie systemów transportowych i logistycznych w transporcie rolnym i leśnym</t>
  </si>
  <si>
    <t>IRU_W1</t>
  </si>
  <si>
    <t>Wydział Inżynierii Produkcji i Energetyki                                                                                                                      Katedra Eksploatacji Maszyn Ergonomii i Procesów Produkcyjnych</t>
  </si>
  <si>
    <t>wiedza z zakresu podstaw matematyki, fizyki i informatyki</t>
  </si>
  <si>
    <t>Katedra Inżynierii Produkcji, Logistyki i Informatyki Stosowanej                                                                Wydział Inżynierii Produkcji i Energetyki</t>
  </si>
  <si>
    <t>TIN_W1</t>
  </si>
  <si>
    <t>zagadnienia związane z wykorzystaniem technik komputerowych w procesie dydaktycznym</t>
  </si>
  <si>
    <t>TIN_U1</t>
  </si>
  <si>
    <t>tworzyć dokumenty tekstowe oraz prezentacje graficzne z wykorzystaniem technik komputerowych</t>
  </si>
  <si>
    <t>TIN_U2</t>
  </si>
  <si>
    <t>przetwarzać dane i przeprowadzać obliczenia z wykorzystaniem aplikacji komputerowych</t>
  </si>
  <si>
    <t>TIN_K1</t>
  </si>
  <si>
    <t>poznawania i stosowania nowych technologii informatycznych z poszanowaniem praw własności intelektualnej</t>
  </si>
  <si>
    <t xml:space="preserve">Obsługa urządzeń techniki komputerowej. </t>
  </si>
  <si>
    <t xml:space="preserve">Korzystanie z platformy e-learning, Usos, oraz innych systemów na Wydziale. </t>
  </si>
  <si>
    <t xml:space="preserve">Korzystanie z usług sieciowych. </t>
  </si>
  <si>
    <t xml:space="preserve">Systemy operacyjne - podstawowe informacje. </t>
  </si>
  <si>
    <t xml:space="preserve">Oprogramowanie Open Source. </t>
  </si>
  <si>
    <t>System operacyjny Linux.</t>
  </si>
  <si>
    <t>Komputerowe bazy danych.</t>
  </si>
  <si>
    <t>TIN_W1; TIN_K1</t>
  </si>
  <si>
    <t>Zaliczenie w formie testu lub pisemnej, wymagany poziom zaliczenia 51%. Udział w ocenie - 35%</t>
  </si>
  <si>
    <t xml:space="preserve">Aplikacje użytkowe - edytory tekstów (MS Word). </t>
  </si>
  <si>
    <t xml:space="preserve">Aplikacje użytkowe - arkusze kalkulacyjne (MS Excel). </t>
  </si>
  <si>
    <t xml:space="preserve">Aplikacje użytkowe - grafika prezentacyjna (MS PowerPoint). </t>
  </si>
  <si>
    <t xml:space="preserve">Aplikacje użytkowe - bazy danych (MS Access). </t>
  </si>
  <si>
    <t>Praca w chmurze, aplikacje Google, Office 365, praca w zespole projektowym. </t>
  </si>
  <si>
    <t>Sprawdziany umiejętności praktycznych z poszczególnych modułów, zaliczenie projektu, wymagany poziom zaliczenia 51%.                                                               Udział w ocenie końcowej - 65%</t>
  </si>
  <si>
    <t>Lambert J., Frye C. 2022. Excel 2021 i Microsoft 365 : krok po kroku.  APN, Warszawa</t>
  </si>
  <si>
    <t>Żarowska-Mazur A., Węglarz W. 2012. Access 2010 : praktyczny kurs. PWN, Warszawa</t>
  </si>
  <si>
    <t>Skulimowska A. 2013. Technologia informacyjna WORD 2007. Wydawnictwo UPH, Siedlce</t>
  </si>
  <si>
    <t>materiały zamieszczone na platformie elearningowej</t>
  </si>
  <si>
    <t>dokumentacja na stronach Microsoft oraz Google</t>
  </si>
  <si>
    <t>IMT_W1</t>
  </si>
  <si>
    <t xml:space="preserve">strukturalną budowę i fizyko-chemiczne właściwości podstawowych grup materiałów inżynierskich, zasady ich klasyfikacji oraz metody badania struktury i właściwości materiałów oraz surowców pochodzenia rolniczego i nierolniczego					</t>
  </si>
  <si>
    <t>TiL1_W03</t>
  </si>
  <si>
    <t>IMT_W2</t>
  </si>
  <si>
    <t xml:space="preserve">zjawiska strukturalne zachodzące w materiałach pod wpływem oddziaływania energetycznego oraz metody wykorzystywane w analizie cyklu życia systemów technicznych					</t>
  </si>
  <si>
    <t>IMT_U1</t>
  </si>
  <si>
    <t>rozróżniać podstawowe grupy materiałów inżynierskich oraz przeprowadzać obserwacje i pomiary; analizować oraz interpretować ich wynik,  umie dobrać materiały do zastosowań technicznych z uwzględnieniem ich struktury i własności.</t>
  </si>
  <si>
    <t>TiL1_U01</t>
  </si>
  <si>
    <t>IMT_U2</t>
  </si>
  <si>
    <t xml:space="preserve">rozróżniać podstawowe grupy materiałów inżynierskich oraz dobierać je do zastosowań technicznych z uwzględnieniem ich właściwości fizyko-chemicznych, technologicznych oraz użytkowych, z zastosowaniem technologii informatycznych					</t>
  </si>
  <si>
    <t>IMT_K1</t>
  </si>
  <si>
    <t xml:space="preserve">krytycznej oceny posiadanej wiedzy i odbieranych treści z zakresu materiałoznawstwa oraz uznawania potrzeby ciągłego dokształcania się i podnoszenia kwalifikacji 					</t>
  </si>
  <si>
    <t xml:space="preserve">Materia i jej składniki strukturalne - podstawy budowy krystalicznej oraz amorficznej materiałów, mikrostruktura materiałów.	</t>
  </si>
  <si>
    <t xml:space="preserve">Podstawowe procesy wytwarzania materiałów oraz kształtowania ich struktury i właściwości metodami technologicznymi: krystalizacja, przemiany fazowe, dyfuzja, rekrystalizacja, odkształcenie sprężyste i plastyczne, obróbka cieplnoplastyczna, pokrycia i warstwy wierzchnie.												</t>
  </si>
  <si>
    <t>Podstawowe metody badania struktury i właściwości materiałów.</t>
  </si>
  <si>
    <t xml:space="preserve">Techniczne stopy żelaza - stale, staliwa i żeliwa.	</t>
  </si>
  <si>
    <t>Metale nieżelazne i ich stopy.</t>
  </si>
  <si>
    <t>Materiały spiekane i ceramiczne, szkła i ceramika szklana.</t>
  </si>
  <si>
    <t>Materiały polimerowe, kompozytowe i nowoczesne materiały funkcjonalne oraz specjalne.</t>
  </si>
  <si>
    <t>IMT_W1; IMT_W2; IMT_K1</t>
  </si>
  <si>
    <t>Zaliczenie pisemne w formie pytań otwartych
Udział w ocenie końcowej - 50%</t>
  </si>
  <si>
    <t>Podstawowe wielkości wykorzystywane w Inżynierii Materiałowej</t>
  </si>
  <si>
    <t>Analiza wykresów fazowych dla układów jednoskładnikowych</t>
  </si>
  <si>
    <t>Obliczanie na podstawie wykresów fazowych składu mieszanin/stopów</t>
  </si>
  <si>
    <t>Obliczanie podstawych wartości w analizie wytrzymałości na rozciąganie (moduł Younga, Re, Rm)</t>
  </si>
  <si>
    <t>Zaliczenie pisemne w formie testu
Udział w ocenie końcowej - 30%</t>
  </si>
  <si>
    <t>Metody określania twardości metali - metody Rockwella, Brinella i Vickersa</t>
  </si>
  <si>
    <t>Metody określania gęstości i lepkości cieczy - metody wagi hydrostatycznej Hopplera i kubka wypływowego</t>
  </si>
  <si>
    <t>Metody określania gęstości ciał stałych - gestość właściwa, usypowa i porowatość złoża</t>
  </si>
  <si>
    <t>Określanie współczynnika tarcia dla różnych materiałów - metoda równi pochyłej</t>
  </si>
  <si>
    <t>Zaliczenie pisemne (ocena z testu + zaliczenie i ocena sprawozdania)
Udział w ocenie końcowej - 20%</t>
  </si>
  <si>
    <t>Ashby M. F. i in. 1995. Materiały inżynierskie: Właściwości i zastosowania /  Wydawnictwa Naukowo-Techniczne</t>
  </si>
  <si>
    <t>Biały W. 2021.Wybrane zagadnienia z wytrzymałości materiałów. Wyd. 1 dodr. Warszawa 2021</t>
  </si>
  <si>
    <t>Łagowski P., Chomik Z. 2019. Materiały eksploatacyjne w rolnictwie. Kielce</t>
  </si>
  <si>
    <t>Klugmann-Radziemska E i in. 2017. Nowoczesne technologie recyklingu materiałowego. Gdańsk</t>
  </si>
  <si>
    <t>Dobrzański L, A. 2006. Materiały inżynierskie i projektowanie materiałowe: podstawy nauki o materiałach i metaloznawstwo. Gliwice</t>
  </si>
  <si>
    <t>Bolkowski S. 2007. Teoria obwodów elektrycznych Wyd. 8. Wydawnictwa Naukowo-Techniczne, Warszawa</t>
  </si>
  <si>
    <t>Marecki J. 2017. Podstawy przemian energetycznych. Wyd. 4. Wydawnictwo Naukowe PWN, Warszawa</t>
  </si>
  <si>
    <t>Trojanowska M. Elektrotechnika. Zagadnienia wybrane. Preskrypt. Uniwersytet Rolniczy, Kraków</t>
  </si>
  <si>
    <t>Sawicki F. A. 1999. Zbiór zadań z elektrotechniki: obwody prądu stałego i przemiennego, miernictwo elektryczne, transformatory, maszyny prądu stałego, silniki asynchroniczne, dobór silników, instalacje elektryczne. Wydawnictwo ART, Olsztyn</t>
  </si>
  <si>
    <t>Hempowicz P. 2009. Elektrotechnika i elektronika dla nie elektryków. Wyd. 6. Wydawnictwa Naukowo-Techniczne, Warszawa</t>
  </si>
  <si>
    <t>Zaliczenie pisemne (ocena z kolokwium)      
Zaliczenie sprawozdań z prac laboratoryjnych                                                                                           Udział w ocenie końcowej - 50%</t>
  </si>
  <si>
    <t>Pomiary instalacji elektrycznej</t>
  </si>
  <si>
    <t xml:space="preserve">Badanie osprzętu silników elektrycznych </t>
  </si>
  <si>
    <t>Badanie silników elektrycznych</t>
  </si>
  <si>
    <t>Badanie transformatorów</t>
  </si>
  <si>
    <t>Badanie prądnic</t>
  </si>
  <si>
    <t>Obliczenia i pomiary podstawowych wielkości elektrycznych w obwodach prądu sinusoidalnie zmiennego</t>
  </si>
  <si>
    <t xml:space="preserve">Obliczenia i pomiary podstawowych wielkości elektrycznych w obwodach prądu stałego </t>
  </si>
  <si>
    <t>Egzamin pisemny (w formie testu i zadań obliczeniowych)                                                                                              Udział w ocenie końcowej - 50%</t>
  </si>
  <si>
    <t>ELE_W1; ELE_W2; ELE_K1</t>
  </si>
  <si>
    <t xml:space="preserve">Instalacje elektryczne </t>
  </si>
  <si>
    <t>Użytkowanie energii elektrycznej i podstawy napędu elektrycznego</t>
  </si>
  <si>
    <t>Przetwarzanie i przesyłanie energii elektrycznej</t>
  </si>
  <si>
    <t>Wytwarzanie energii elektrycznej</t>
  </si>
  <si>
    <t>Metody rozwiązywania obwodów prądu sinusoidalnie zmiennego</t>
  </si>
  <si>
    <t>Metody rozwiązywania obwodów prądu stałego</t>
  </si>
  <si>
    <t>Teoria obwodów elektrycznych</t>
  </si>
  <si>
    <t xml:space="preserve">uznania potrzeby ciągłego dokształcania się i podnoszenia kwalifikacji w celu zdobycia wiedzy niezbędnej w rozstrzyganiu problemów poznawczych i praktycznych </t>
  </si>
  <si>
    <t>ELE_K1</t>
  </si>
  <si>
    <t>zastosować elementy elektrotechniki w systemach transportowych i logistycznych</t>
  </si>
  <si>
    <t>ELE_U2</t>
  </si>
  <si>
    <t>przeprowadzać obserwacje i pomiary w obwodach elektrycznych, analizować oraz interpretować ich wyniki</t>
  </si>
  <si>
    <t>ELE_U1</t>
  </si>
  <si>
    <t>TIL1_W04
TIL1_W05</t>
  </si>
  <si>
    <t>zjawiska i procesy związane z użytkowaniem maszyn i urządzeń elektrycznych oraz ich bezpieczną eksploatacją</t>
  </si>
  <si>
    <t>ELE_W2</t>
  </si>
  <si>
    <t>prawa fizyki niezbędne do rozwiązywania obwodów elektrycznych oraz zrozumienia zasady działania i procesów eksploatacji podstawowych maszyn i urządzeń elektrycznych</t>
  </si>
  <si>
    <t>ELE_W1</t>
  </si>
  <si>
    <t>3</t>
  </si>
  <si>
    <t xml:space="preserve">Elektrotechnika </t>
  </si>
  <si>
    <t>Dębowski A. 2015. Automatyka. Technika regulacji. Wyd. WNT, Warszawa. ISBN 978-83-7926-073-7.</t>
  </si>
  <si>
    <t>Kostro J. 2017. Elementy, urządzenia i układy automatyki. WSiP, Warszawa, ISBN 978-83-02-05317-7.</t>
  </si>
  <si>
    <t>Urbaniak A. 2017. Podstawy automatyki. Wyd. Pol. Poznańskiej, Poznań, ISBN 978-83-7143-335-1.</t>
  </si>
  <si>
    <t>Juszka H. 2006. Automatyzacja i robotyzacja w inżynierii rolniczej. Wyd. PTIR, Kraków, ISBN 8390755343.</t>
  </si>
  <si>
    <t>Juszka H. 2004. Laboratorium z automatyki. Wyd. PTIR, Kraków, ISBN 8390755343.</t>
  </si>
  <si>
    <t>Zaliczenie ćwiczeń na podstawie: 
- indywidualnych sprawozdań z prac laboratoryjnych (obligatoryjnie); 
- kolokwiów cząstkowych z zakresu ćwiczeń (ocena pozytywna dla min. 51% punktów) - udział w ocenie końcowej przedmiotu 50%.</t>
  </si>
  <si>
    <t>Wyznaczanie i analiza charakterystyk dynamicznych czujników temperatury oraz wilgotności w układach automatycznej regulacji.</t>
  </si>
  <si>
    <t xml:space="preserve">Elektromagnetyczne układy sterowania. </t>
  </si>
  <si>
    <t>Modelowanie logicznych układów automatyki na elementach elektronicznych.</t>
  </si>
  <si>
    <t xml:space="preserve">Modelowanie logicznych układów automatyki na elementach elektromagnetycznych. </t>
  </si>
  <si>
    <t>Identyﬁkacja podstawowych obiektów dynamicznych metoda częstotliwościową.</t>
  </si>
  <si>
    <t>Identyﬁkacja obiektów regulacji metodą wymuszenia impulsowego.</t>
  </si>
  <si>
    <t xml:space="preserve">Identyﬁkacja obiektów regulacji metodą wymuszenia skokowego. </t>
  </si>
  <si>
    <t>Identyﬁkacja podstawowych elementów automatyki metodą wymuszenia jednostkowego.</t>
  </si>
  <si>
    <t xml:space="preserve">Analiza przebiegu regulacji liniowej poziomu cieczy. </t>
  </si>
  <si>
    <t>Wyznaczanie i analiza charakterystyk dynamicznych regulatora PID.</t>
  </si>
  <si>
    <t>Wyznaczanie i analiza charakterystyk statycznych elementów wykonawczych.</t>
  </si>
  <si>
    <t xml:space="preserve">Minimalizacja funkcji logicznych. Postać alternatywna i koniunkcyjna. </t>
  </si>
  <si>
    <t>Obliczanie G (s), y (t), x (t) na podstawie informacji graﬁcznej bądź analitycznej w programie Matlab-Simulink.</t>
  </si>
  <si>
    <t>Egzamin pisemny - na ocenę pozytywną należy udzielić co najmniej 51% prawidłowych odpowiedzi na zadane pytania. Udział w ocenie końcowej z przedmiotu - 50%</t>
  </si>
  <si>
    <t>AUT_W1; AUT_W2;  AUT_K1</t>
  </si>
  <si>
    <t>Metodyka projektowania i wdrażaniu zautomatyzowanych systemów sterowania. Niezawodność działania. Układy z rezerwowaniem. Testowanie i diagnostyka. Problematyka eksploatacji systemów sterowania automatycznego w procesach produkcyjnych.</t>
  </si>
  <si>
    <t>Mikrokomputerowe systemy sterowania (MKSS). Specyﬁka, struktury i przeznaczenie. Sterowniki mikroprocesorowe. Budowa i zasada działania. Zastosowanie w systemach sterowania cyfrowego i automatycznej regulacji.</t>
  </si>
  <si>
    <t>Mikroprocesorowe systemy pomiarowe. Inteligentne przetworniki pomiarowe. Mikroprocesorowe analizatory i generatory sygnałów. Mikroprocesorowe systemy automatyki stosowane w urządzeniach i maszynach do sterowania procesami technologicznymi.</t>
  </si>
  <si>
    <t>Mikrosystemy. Sprzet (hardware), oprogramowanie (software). Systemy transmisji danych. Kanały transmisyjne. Modemy. Technika sprzegania układów mikroprocesorowych w systemach automatyki. Struktura sprzetu. Zasady sprzegania z urzadzeniami zewnetrznymi.</t>
  </si>
  <si>
    <t>Architektura mikroprocesora i mikrokomputera. Wymagania stawiane mikroprocesorom i mikrokomputerom wykorzystywanym do sterowania procesami technologicznymi.</t>
  </si>
  <si>
    <t>Algebra układów przełączających. Modelowanie członów regulacji. Analiza układów regulacji. Programowalne systemy sterowania logicznego. Wielokanałowe regulatory cyfrowe.</t>
  </si>
  <si>
    <t>Podstawowe pojecia. Elementy i układy automatyki stosowane w systemach sterowania i regulacji. Sygnały, ich cechy i rodzaje. Technika cyfrowa i analogowa. Informacja cyfrowa i analogowa. Kodowanie, próbkowanie, kwantowanie.</t>
  </si>
  <si>
    <t>TiL1_K01</t>
  </si>
  <si>
    <t>uznawania wiedzy oraz analizy zalet i zagrożeń dla ludzi i środowiska wynikających ze stosowania układów automatyki</t>
  </si>
  <si>
    <t>AUT_K1</t>
  </si>
  <si>
    <t>TiL1_U01, TiL1_U16</t>
  </si>
  <si>
    <t>optymalizować funkcje logiczne za pomocą tablic Karnaugha oraz projektuje układy sterowania logicznego na elementach elektromagnetycznych i elektronicznych dla systemów transportowych oraz logistycznych</t>
  </si>
  <si>
    <t>AUT_U2</t>
  </si>
  <si>
    <t xml:space="preserve">obliczyć transmitancją operatorową podstawowych układów automatyki, identyfikuje oraz eksploatuje elementy i układy automatyki stosowane w systemach transportowych i logistycznych </t>
  </si>
  <si>
    <t>AUT_U1</t>
  </si>
  <si>
    <t>TiL1_W04, TiL1_W05</t>
  </si>
  <si>
    <t>budowę i zasadę działania mikrokomputerowych systemów sterowania, zna strukturę takich systemów</t>
  </si>
  <si>
    <t>AUT_W2</t>
  </si>
  <si>
    <t>budowę i zasadę działania podstawowych elementów i układów automatyki, przedstawia przykłady zastosowania</t>
  </si>
  <si>
    <t>AUT_W1</t>
  </si>
  <si>
    <t>Skowronek Cz., Sariusz-Wolski Z. 2012. PWE. Warszawa</t>
  </si>
  <si>
    <t>Szymonik A., Nowak I. 2017. Współczesna logistyka. DIFIN. Warszawa</t>
  </si>
  <si>
    <t>Szołtysek J. i in. 2016. Vademecum logistyki. DIFIN. Warszawa</t>
  </si>
  <si>
    <t>Pisz I., Sęk T., Zielecki W. 2013. Logistyka w przedsiębiorstwie. PWE Warszawa</t>
  </si>
  <si>
    <t>Zaliczenie pisemne i ustne (Ocena z kolokwiów, zaliczenie projektu końcowego, zaliczenie ze znajomości programu). Udział w ocenie końcowej 50%</t>
  </si>
  <si>
    <t>Zarządzanie zleceniami produkcyjnymi wraz z harmonogramowaniem zapasów</t>
  </si>
  <si>
    <t>Tworzenie indeksu produktu wraz z przyjęciem magazynowym</t>
  </si>
  <si>
    <t>Definiowanie numerów katalogowych oraz wprowadzanie zamówień</t>
  </si>
  <si>
    <t>Wprowadzenie cenników do kontrachentów i powiązanie ich z poszczególnymi modułami</t>
  </si>
  <si>
    <t>Tworzenie i zarządzanie zamówieniami klientów jako obszar MRP</t>
  </si>
  <si>
    <t>Organizacja i analiza prognoz zakupowych oraz sprzedażowych</t>
  </si>
  <si>
    <t>Opracowanie cenników: dostawcy oraz odbiorcy</t>
  </si>
  <si>
    <t xml:space="preserve">Analiza sugesti produkcyjnych i zakupowych </t>
  </si>
  <si>
    <t>Zarządzanie kartoteką i zapasami</t>
  </si>
  <si>
    <t>Zajęcia organizacyjne wraz z wprowadzeniem do systemu informatycznego</t>
  </si>
  <si>
    <t>Egzamin pisemny w formie pytań otwartych                                                                                 Udział w ocenie końcowej 50%</t>
  </si>
  <si>
    <t>LWP_W1; LWP_W2; LWP_K1; LWP_K2</t>
  </si>
  <si>
    <t>Analiza efektywnosci systemów i procesów logistycznych. Rachunek kosztów logistycznych. Controling logistyki. Wskazniki pomiaru efektywnosci systemów logistycznych. Proces tworzenia wartosci w łancuchu logistycznym.</t>
  </si>
  <si>
    <t>Koszty procesów logistycznych. Istota i struktura kosztów logistyki. Systemy klasyfikacyjne kosztów logistyki. Kontroling kosztów logistyki.</t>
  </si>
  <si>
    <t xml:space="preserve">Logistyka odpadów: istota i przedmiot logistyki odpadów, klasyfikacja odpadów, technologie i techniki gromadzenia, transportu i skłądowania odpadów, logistycznie zintegrowany system gospodarki odpadami </t>
  </si>
  <si>
    <t>Logistyka dystrybucji: istota i przedmiot logistyki dystrybucji, uwarunkowania logistyki dystrybucji, marketingowe kanały dystrybucji, logistyczne centra dystrybucji.</t>
  </si>
  <si>
    <t>Logistyka produkcji: klasyfikacja procesów produkcyjnych, obszary logistyki produkcji: definicja, cele, modele planowania produkcji, sterowanie przepływami w logistyce produkcji: zadania, algorytmy, logistyczne systemy sterowania produkcją.</t>
  </si>
  <si>
    <t>Logistyka zaopatrzenia: podstawowe pojęcia z zakresu sfery zaopatrzenia. Cele i zadania logistyki zaopatrzenia. Strategiczne decyzje w logistyce zaopatrzenia, organizacja procesu zakupów analiza rynku zaopatrzenia. Planowanie zaopatrzenia materiałowego.</t>
  </si>
  <si>
    <t>Pojęcie logistyki. Znaczenie i zadania logistyki. Organizacja logistyki w przedsiebiorstwie: koncepcje organizacji logistyki, determinanty organizacji logistyki w przedsiebiorstwie. Logistyka w strukturach zarzadzania przedsiebiorstwem. Procesy logistyczne. Podstawa i istota podejscia systemowego w logistyce. Systemy logistyczne. Łańcuch logistyczny.</t>
  </si>
  <si>
    <t>TiL_K05</t>
  </si>
  <si>
    <t>odpowiedzialnego pełnienie ról zawodowych, przestrzegania zasad etyki zawodowej i wymaga tego od innych podczas podejmowania decyzji związanych z optymalizacją kosztów logistycznych w przedsiębiorstwie</t>
  </si>
  <si>
    <t>LWP_K2</t>
  </si>
  <si>
    <t>TiL_K02</t>
  </si>
  <si>
    <t>uznawania znaczenia wiedzy w podejmowania trafnych decyzji związanych z optymalizacją kosztów logistycznych w przedsiębiorstwie</t>
  </si>
  <si>
    <t>LWP_K1</t>
  </si>
  <si>
    <t>TiL_U18</t>
  </si>
  <si>
    <t>optymalizować procesy logistyczne z wykorzystaniem systemów informatycznych</t>
  </si>
  <si>
    <t>LWP_U3</t>
  </si>
  <si>
    <t>dokonać analizy procesów logistycznych oraz zaproponować zmiany celem ich optymalizacji</t>
  </si>
  <si>
    <t>LWP_U2</t>
  </si>
  <si>
    <t>TiL_U09</t>
  </si>
  <si>
    <t>planować i zarządzać procesami logistycznymi w obrębie przedsiębiorstwa</t>
  </si>
  <si>
    <t>LWP_U1</t>
  </si>
  <si>
    <t xml:space="preserve">podstawowe zasady i metody projektowania systemów logistycznych, kalkulowania kosztów oraz oceny efektywności ich funkcjonowania </t>
  </si>
  <si>
    <t>LWP_W2</t>
  </si>
  <si>
    <t>rolę logistyki w przedsiębiorstwie oraz zasady funkcjonowania podstawowych podsystemów logistyki, a także zna i rozumie zasady tworzenia, funkcjonowania i oceny sprawności łańcuchów dostaw</t>
  </si>
  <si>
    <t>LWP_W1</t>
  </si>
  <si>
    <t>wiedza z zakresu podstaw działalności gospodarczej i ekonomii</t>
  </si>
  <si>
    <t>Logistyka w przedsiębiorstwie</t>
  </si>
  <si>
    <t>Litwińczuk Z. 2012. Towaroznawstwo surowców i produktów zwierzęcych. Powszechne Wydawnictwo Rolnicze i Leśne, Warszawa</t>
  </si>
  <si>
    <t>Flaczyk E., Górecka D., Korczak J. 2011. Towaroznawstwo żywności pochodzenia roślinnego. Wydawnictwo Uniwersytetu Przyrodniczego w Poznaniu</t>
  </si>
  <si>
    <t>Lisińska-Kuśnierz M. Ucherek M. 2005.  Znakowanie opakowań?, WAE Kraków</t>
  </si>
  <si>
    <t>Karpiel Ł., Skrzypek M. 2000. Towaroznawstwo ogólne, WAE Kraków</t>
  </si>
  <si>
    <t>Skrzypek M., Zaworny W. 2005. Towaroznawstwo ogólne, Wyższa Szkoła Informatyki i Zarządzania, Przemyśl</t>
  </si>
  <si>
    <t xml:space="preserve">Jałowiec T. 2011. Towaroznawstwo dla logistyki  Difin, W-wa </t>
  </si>
  <si>
    <t>TOW_U1</t>
  </si>
  <si>
    <t>Metody przechowywania i pakowania towarów</t>
  </si>
  <si>
    <t>Metody przedłużania trwałości towarów</t>
  </si>
  <si>
    <t>Wskaźniki jakości towarów i czynniki wpływające na ich jakość</t>
  </si>
  <si>
    <t>Metody identyfikacji towarów</t>
  </si>
  <si>
    <t>Metody analityczne stosowane do oceny towarów</t>
  </si>
  <si>
    <t>Zaliczenie pisemne (ocena sprawozdań)                                                                                                 Udział w ocenie końcowej - 20%</t>
  </si>
  <si>
    <t>Analiza wybranych właściwości towarów w kontekście krótkotrwałego przechowywania</t>
  </si>
  <si>
    <t>Analiza wybranych właściwości sensorycznych towarów</t>
  </si>
  <si>
    <t>Analiza wybranych właściwości chemicznych towarów</t>
  </si>
  <si>
    <t>Analiza wybranych właściwości fizycznych towarów</t>
  </si>
  <si>
    <t xml:space="preserve">Analiza wybranych właściwości morfologicznych surowców </t>
  </si>
  <si>
    <t>Egzamin pisemny w formie pytań otwartych                                                                                          Udział w ocenie końcowej - 60%</t>
  </si>
  <si>
    <t>TOW_W1; TOW_W2; TOW_K1</t>
  </si>
  <si>
    <t>Nowe trendy w towaroznawstwie – społeczne, ekologiczne.</t>
  </si>
  <si>
    <t>Cechy surowców i towarów istotne w ich transporcie i przechowywaniu.</t>
  </si>
  <si>
    <t>Normalizacja i certyfikacja - systemy normalizacji i certyfikacji.</t>
  </si>
  <si>
    <t>Jakość surowców i towarów – czynniki wpływające na jakość, cechy jakościowe, metody badań jakości, kontrola jakości.</t>
  </si>
  <si>
    <t>Surowce w produkcji towarów przemysłowych i spożywczych.</t>
  </si>
  <si>
    <t>Towary – klasyfikacja, właściwości, analiza cyklu życia, znakowanie, opakowanie.</t>
  </si>
  <si>
    <t>Towaroznawstwo jako nauka interdyscyplinarna (fizyka, chemia, mikrobiologia, nauki rolnicze i leśne, ekologia, logistyka, ekonomia, marketing, prawo, kwalitologia, technologia). Cel i zakres towaroznawstwa, Cykl życia produktu. Nowe obszary towaroznawstwa (technologiczna optymalizacja wydajności pracy; kompleksowe zarządzanie jakością, badanie oczekiwań konsumentów; odzysk i unieszkodliwianie pozostałości poprodukcyjnych). Waga towaroznawstwa we współczesnym świecie.</t>
  </si>
  <si>
    <t>TIL1_K05</t>
  </si>
  <si>
    <t>do przyjmowania odpowiedzialności za skutki produkcji, magazynowania i dystrybucji wybranych grup towarowych oraz do przestrzegania i rozwijania etyki zawodowej w tym zakresie</t>
  </si>
  <si>
    <t>TOW_K1</t>
  </si>
  <si>
    <t>dokonać oceny technicznej i ekonomicznej w zakresie przedsiębiorstw w sektorze TSL, dla poszczególnych grup towarowych</t>
  </si>
  <si>
    <t>TOW_U2</t>
  </si>
  <si>
    <t>identyfikować zjawiska procesów logistycznych związanych z produkcją, magazynowaniem i transportem poszczególnych grup towarowych</t>
  </si>
  <si>
    <t>konstrukcje i eksploatację chłodni, przechowalni i magazynów oraz zarządzanie gospodarką magazynową, przeznaczoną dla poszczególnych grup towarowych</t>
  </si>
  <si>
    <t>TOW_W2</t>
  </si>
  <si>
    <t xml:space="preserve">TIL1_W03      </t>
  </si>
  <si>
    <t>właściwości surowców i produktów pochodzenia rolniczego i nierolniczego oraz materiałów konstrukcyjnych w obrębie grup towarowych</t>
  </si>
  <si>
    <t>TOW_W1</t>
  </si>
  <si>
    <t>Wydział Inżynierii Produkcji i Energetyki                                                                                                                      Katedra Eksploatacji Maszyn, Ergonomii i Procesów Produkcyjnych</t>
  </si>
  <si>
    <t>wiedza z zakresu fizyki, inżynierii materiałowej, chemii, ekonomii, ochrony środowiska i logistyki transportu</t>
  </si>
  <si>
    <t xml:space="preserve">Frysikowski B., Grzejszczyk E. 2011. Mechatronika samochodowa – systemy transmisji danych. WKŁ, Warszawa. </t>
  </si>
  <si>
    <t xml:space="preserve">Korzeń Z. 2002 Logistyczne systemy transportu bliskiego i magazynowania tom 1 i 2. Wyd. Instytut Logistyki i Magazynowania, Poznań. </t>
  </si>
  <si>
    <t xml:space="preserve">Kacperczyk R. 2016. Środki transportu cz 1 i 2. Difin, </t>
  </si>
  <si>
    <t>Prochowski L., Żuchowski A. 2009. Samochody ciężarowe i autobusy. WKŁ, Warszawa</t>
  </si>
  <si>
    <t>Zaliczenie pisemne lub ustne treści i sprawozdań                                                                                                      Udział w ocenie końcowej - 25%</t>
  </si>
  <si>
    <t>Symulacja usterek, analiza schematów elektrycznych. Identyfikacja usterek - w wybranych podzespołach i zespołach.</t>
  </si>
  <si>
    <t>Diagnostyka równoległa wybranych podzespołów pojazdu.</t>
  </si>
  <si>
    <t xml:space="preserve">Wyważenie statyczne i dynamiczne elementów obrotowych w pojeździe. </t>
  </si>
  <si>
    <t>Analiza funkcjonalna i diagnostyka systemów pojazdowych z wykorzystaniem wybranego zestawu panelowego.</t>
  </si>
  <si>
    <t>Ćwiczenia  laboratoryjne</t>
  </si>
  <si>
    <t>Zaliczenie pisemne lub ustne treści i zadań                                                                                                    Udział w ocenie końcowej - 25%</t>
  </si>
  <si>
    <t>Analiza schematów elektrycznych układów mechatronicznych pojazdu - wprowadzenie do diagnostki.</t>
  </si>
  <si>
    <t>Środki transportu w aktualnych normatywach prawnych.</t>
  </si>
  <si>
    <t>Dobór środków transportu do wyznaczonych zadań transportowych. Wyznaczanie charakterystyk trakcyjnych.</t>
  </si>
  <si>
    <t>Opis istotnych zespołów i podzespołów pojazdu.</t>
  </si>
  <si>
    <t>Zaliczenie pisemne lub ustne (w formie testu, pytań otwartych, zamkniętych)                                                                                              Udział w ocenie końcowej - 50%</t>
  </si>
  <si>
    <t xml:space="preserve">Magistrale informatyczne - współdziałanie układów. </t>
  </si>
  <si>
    <t>Pojazdy autonomiczne - GSM oraz GPS w systemach nadzoru i diagnostyki pojazdów</t>
  </si>
  <si>
    <t>Środki i urządzenia transportowe stosowane w zmiennym środowisku pracy.</t>
  </si>
  <si>
    <t>Współczesne systemy sterowania pojazdami, struktura układów mechatronicznych.</t>
  </si>
  <si>
    <t>Podział, klasyfikacja i budowa pojazdów przeznaczonych do transportu.</t>
  </si>
  <si>
    <t>Przeznaczenie, klasyfikacja i budowa pojazdów.</t>
  </si>
  <si>
    <t>Budowa środków transportu drogowego.</t>
  </si>
  <si>
    <t xml:space="preserve">uznawania znaczenia wiedzy w rozwiązywaniu problemów poznawczych i praktycznych oraz zasięgania opinii ekspertów w przypadku trudności z samodzielnym rozwiązywaniem problemów </t>
  </si>
  <si>
    <t>PST_K1</t>
  </si>
  <si>
    <t>interpretować parametry techniczno-eksploatacyjne środków transportowych oraz identyfikować wady i zalety związane z wykonywanymi zadaniami w zakresie transportu i logistyki</t>
  </si>
  <si>
    <t>PST_U2</t>
  </si>
  <si>
    <t>TIL1_U05 TIL1_U16</t>
  </si>
  <si>
    <t>wykorzystać metody matematyczne oraz zastosować elementy elektrotechniki, elektroniki, automatyki, robotyki i techniki informatyczne do realizacji projektów inżynierskich i symulacji w zakresie transportu i logistyki</t>
  </si>
  <si>
    <t>PST_U1</t>
  </si>
  <si>
    <t>TIL1_W08, TIL1_W09</t>
  </si>
  <si>
    <t>metody diagnostyki i zasady eksploatacji maszyn i urządzeń technicznych stosowanych w transporcie i logistyce, procesy związane z elektrotechniką, elektroniką, automatyką oraz robotyką</t>
  </si>
  <si>
    <t>PST_W2</t>
  </si>
  <si>
    <t>TIL1_W05 TIL1_W08</t>
  </si>
  <si>
    <t>strukturę współczesnych środków transportowych oraz zagadnienia związane z budową maszyn i środków transportowych i organizacją ich pracy.</t>
  </si>
  <si>
    <t>PST_W1</t>
  </si>
  <si>
    <t xml:space="preserve"> 3</t>
  </si>
  <si>
    <t>wiedza z zakresu mechaniki technicznej, części maszyn</t>
  </si>
  <si>
    <t xml:space="preserve">Pojazdy i środki transportu </t>
  </si>
  <si>
    <t>Kiełbasa P., Dróżdż T., Nawara P., Trzyniec K., Kurpaska S. 2018. Wpływ intensywności wykorzystania przejścia dla pieszych na płynność ruchu na ul. balickiej w okolicy kampusu uniwersytetu rolniczego w Krakowie. Logistyka dla Regionu, s. 163-176. Monografia PTIR. ISBN 978-83-64377-27-3.</t>
  </si>
  <si>
    <t>Szołtysek J. 2009. Podstawy logistyki miejskiej.Wydawnictwo Akademii Ekonomicznej
w Katowicach, ISBN 978-83-7246-403-3 (dostępny online)</t>
  </si>
  <si>
    <t>Zaliczenie pisemne (ocena z projektu).                                                                                               Udział w ocenie końcowej - 60%</t>
  </si>
  <si>
    <t>Analiza i projekt systemu transportowego dla nowej dzielnicy mieszkaniowej - projekt polega na zaprojektowaniu systemu transportowego dla nowej dzielnicy mieszkaniowej, z uwzględnieniem kwestii związanych z transportem publicznym, indywidualnym, dostawami towarów i usług oraz aspektów związanych z ochroną środowiska</t>
  </si>
  <si>
    <t>Analiza i projekt możliwości wykorzystania nowych technologii w logistyce miejskiej - tj.: automatyzacja procesów, drony, autonomiczne pojazdy - opracowanie propozycji ich wykorzystania w logistyce miejskiej</t>
  </si>
  <si>
    <t>Analiza przepływu ruchu w centrum miasta - projekt polega na przeprowadzeniu analizy przepływu ruchu w centrum miasta, ze szczególnym uwzględnieniem wpływu dostaw na transport publiczny, ruch uliczny i środowisko oraz opracowanie propozycji rozwiązań logistycznych, które pozwolą zminimalizować negatywne skutki związane z dostawami.</t>
  </si>
  <si>
    <t>Projekt wielopoziomowego skrzyżowania (rond) oraz przejść dla pieszych itp.</t>
  </si>
  <si>
    <t>Analiza i projektowanie systemów transportu publicznego - obejmuje to planowanie sieci linii transportu publicznego, projektowanie rozkładów jazdy, analizę efektywności systemu oraz projektowanie infrastruktury transportu publicznego, takiej jak przystanki autobusowe czy stacje metra</t>
  </si>
  <si>
    <t>Zarządzanie ruchem drogowym - dotyczy koordynacji ruchu na skrzyżowaniach, sterowania sygnalizacją świetlną, monitorowania natężenia ruchu oraz planowania i zarządzania reakcją na incydenty drogowe</t>
  </si>
  <si>
    <t>Planowanie i projektowanie systemów transportowych - obejmuje to projektowanie sieci drogowej, planowanie tras dla transportu publicznego, analizę ruchu ulicznego i projektowanie rozwiązań mających na celu zwiększenie przepustowości dróg</t>
  </si>
  <si>
    <t>Zaliczenie pisemne w formie testu                                                                                             Udział w ocenie końcowej  - 40%</t>
  </si>
  <si>
    <t>LGM_W1; LGM_W2; LGM_K1</t>
  </si>
  <si>
    <t>Case study: analiza rzeczywistego systemu logistycznego w wybranym mieście</t>
  </si>
  <si>
    <t>Sygnalizacja świetlna na skrzyżowaniach oraz analiza przepustowości rond</t>
  </si>
  <si>
    <t>Analiza ruchu pieszego, rowerowego i specjalnego w aglomeracjach miejskich</t>
  </si>
  <si>
    <t>Priorytety w ruchu dla środków transportu zbiorowego</t>
  </si>
  <si>
    <t>Systemy sterowania ruchem na drogach miejskich</t>
  </si>
  <si>
    <t>Polityka transportowa w miastach i narzędzia jej realizacji</t>
  </si>
  <si>
    <t>Procesy planowania i projektowania systemów logistycznych w mieście</t>
  </si>
  <si>
    <t>Systemy informacji i technologie stosowane w logistyce miejskiej</t>
  </si>
  <si>
    <t>Charakterystyka miasta i jej wpływ na logistykę miejską</t>
  </si>
  <si>
    <t>Wprowadzenie do logistyki miejskiej</t>
  </si>
  <si>
    <t>wieloaspektowej analizy swoich decyzji zawodowych oraz prywatnych, oraz merytorycznie uzasadnionej samokrytyki</t>
  </si>
  <si>
    <t>LM_K1</t>
  </si>
  <si>
    <t xml:space="preserve">TIL1_U05 </t>
  </si>
  <si>
    <t>wykorzystywać odpowiednie systemy informatyczne do zbierania informacji, jej wizualizacji i klasyfikacji wg założonego kryterium, wykorzystywać w pracach projektowych dostępne narzędzia informatyczne oraz wybrane techniki analizy danych</t>
  </si>
  <si>
    <t>LM_U2</t>
  </si>
  <si>
    <t xml:space="preserve"> TIL1_U03</t>
  </si>
  <si>
    <t>projektować elementy miejskiej infrastruktury logistycznej, projektować przepustowość skrzyżowań, przejść dla pieszych itp., oraz modyfikować już istniejące rozwiązania wg wybranej funkcji celu</t>
  </si>
  <si>
    <t>LM_U1</t>
  </si>
  <si>
    <t>zasady funkcjonowania oraz strukturę transportu zbiorowego, transportu  drogowego osób i rzeczy a także innych środków transportowych wykorzystywanych w przestrzeni oraz metody zarządzania w/w środkami</t>
  </si>
  <si>
    <t>LM_W2</t>
  </si>
  <si>
    <t xml:space="preserve">TIL1_W11       </t>
  </si>
  <si>
    <t xml:space="preserve">podstawowe zagadnienia z  zakresu inżynierii ruchu miejskiego, zna podstawowe elementy miejskiej infrastruktury transportowej  i logistycznej , potrzeby utrzymania i rozwoju miejskich systemów transportowych i logistycznych, również tych przyjaznych środowisku  </t>
  </si>
  <si>
    <t>LM_W1</t>
  </si>
  <si>
    <t>podstawowa wiedza z zakresu inżynierii ruchu</t>
  </si>
  <si>
    <t>Praca zbiorowa. 2004. Współczesna metrologia; Warszawa, WN-T.</t>
  </si>
  <si>
    <t>Chwalba A. 2000. Metrologia elektryczna; Warszawa , WN-T</t>
  </si>
  <si>
    <t>Piotrowski J. 2002. Podstawy miernictwa; Warszawa, WN-T,</t>
  </si>
  <si>
    <t>Adamczak S., Makieła W. 2004. Metrologia w budowie maszyn; Warszawa, WN-T,</t>
  </si>
  <si>
    <t>Zaliczenie sprawozdań z ćwiczeń oraz sprawdzianów pisemnych; na ocenę pozytywną należy udzielić co najmniej 51% prawidłowych odpowiedzi. Udział w ocenie końcowej przedmiotu - 70%</t>
  </si>
  <si>
    <t>Charakterystyka przetwornika, wzmacniacza, np.: rezystancyjnego, identyfikacja i czułość tych elementów.</t>
  </si>
  <si>
    <t>Kalibracja toru pomiarowego np.: temperatury, przepływu, określenie ich czułości.</t>
  </si>
  <si>
    <t>Pomiary mocy i energii w układach jednofazowych i trójfazowych z wykorzystaniem przetwornika mocy.</t>
  </si>
  <si>
    <t>Metody pośrednie pomiaru różnicowa, odchyłki kształtu i położenia,</t>
  </si>
  <si>
    <t>Metody bezpośrednie pomiaru przyrządami wyposażonymi w śrubę mikrometryczną, błędy - ocena niepewności pomiarów.</t>
  </si>
  <si>
    <t>Metody bezpośrednie pomiaru przyrządami wyposażonymi w noniusz, błędy - ocena niepewności pomiarów.</t>
  </si>
  <si>
    <t>Tolerancja, a błędy - ocena niepewności pomiarów</t>
  </si>
  <si>
    <t>Zaliczenie pisemne w formie pytań otwartych - na ocenę pozytywną należy udzielić co najmniej 51% prawidłowych odpowiedzi.                                               Udział w ocenie końcowej przedmiotu - 30%</t>
  </si>
  <si>
    <t>Czujniki elektryczne wielkości nieelektrycznych, komputerowe wspomaganie w metrologii.</t>
  </si>
  <si>
    <t>Wielkości i sygnały pomiarowe.</t>
  </si>
  <si>
    <t>Charakterystyki przyrządów i przetworników pomiarowych.</t>
  </si>
  <si>
    <t>Pomiary wielkości geometrycznych.</t>
  </si>
  <si>
    <t>Rodzaje i przyczyny powstawania błędów w pomiarach, metoda oszacowania przedziału niepewności pomiarów.</t>
  </si>
  <si>
    <t>Metrologia podstawowe pojęcia współczesnej metrologii, jednostki miar, tolerancja.</t>
  </si>
  <si>
    <t>TIL1_K5</t>
  </si>
  <si>
    <t>rzetelnego wykonywania badań i pomiarów, w kontekście ich znaczenia dla rozwiązywania problemów inżynierskich</t>
  </si>
  <si>
    <t>TIL1_K1</t>
  </si>
  <si>
    <t>ciągłego zdobywania wiedzy wynikającej z postępu w zakresie metrologii</t>
  </si>
  <si>
    <t>TIL1_U5      TIL1_U16</t>
  </si>
  <si>
    <t>określić czułość poszczególnych elementów toru pomiarowego np.: temperatury, przepływu i innych układów przetwarzających wielkości nieelektryczne</t>
  </si>
  <si>
    <t>TIL1_U1      TIL1_U5</t>
  </si>
  <si>
    <t xml:space="preserve">wykonać pomiary podstawowymi przyrządami warsztatowymi, obliczyć wartość przedziału niepewności stosownie do przeprowadzonych doświadczeń, obliczenia tolerancji i pasowań </t>
  </si>
  <si>
    <t xml:space="preserve">TIL1_W08         TIL1_W09 </t>
  </si>
  <si>
    <t>zjawiska fizyczne niezbędne przy pomiarze, analizie sygnałów pomiarowych, metody określenia i miary położenia oraz rozproszenia</t>
  </si>
  <si>
    <t>TIL1_W07         TIL1_W08</t>
  </si>
  <si>
    <t>podstawowe pojęcia w metrologii, w tym podział błędów, metody określania niepewności pomiaru, procesy zużycia elementów i potrzeba weryfikacji ich stanu, w odniesieniu do tolerancji</t>
  </si>
  <si>
    <t>wiedza z zakresu mechaniki, fizyki</t>
  </si>
  <si>
    <t>Zdanowicz R.: 2012. Podstawy robotyki. Wyd. Politechnika Śląska, Gliwice.</t>
  </si>
  <si>
    <t>Kaczmarek W, Panasiuk J.: 2017. Robotyzacja procesów produkcyjnych. Wyd. PWN, Warszawa.</t>
  </si>
  <si>
    <t>Tomasik M., Juszka H., Lis S.: 2013. Sterowanie i wizualizacja rolniczych procesów produkcyjnych. s. 1-238, Wyd. PTIR, Kraków.</t>
  </si>
  <si>
    <t>Juszka H., Lis S., Tomasik M., Janosz R.: 2013. Robotyzacja rolno-spożywczych procesów technologicznych. s. 1-192, Wyd. PTIR, Kraków.</t>
  </si>
  <si>
    <t>Zaliczenie ćwiczeń na podstawie: 
- indywidualnych sprawozdań z prac laboratoryjnych (obligatoryjnie) - udział w ocenie końcowej przedmiotu 10%; 
- sprawdzenie wiedzy teoretycznej i praktycznej  z ćwiczeń laboratoryjnych - udział w ocenie końcowej przedmiotu 40%;</t>
  </si>
  <si>
    <t>Testowanie i korygowanie algorytmów sterujących.</t>
  </si>
  <si>
    <t>Programowanie robota Fanuc S-420i F za pomocą programatora ręcznego.</t>
  </si>
  <si>
    <t>Analiza modelu systemowego maszyny manipulacyjnej. Struktura i budowa robota Fanuc S-420i F oraz kontrolera R-J2.</t>
  </si>
  <si>
    <t>Projektowanie zabezpieczeń fizycznych i elektronicznych na zrobotyzowanych stanowiskach produkcyjnych.</t>
  </si>
  <si>
    <t>Projektowanie stanowiska produkcyjnego z robotem Kawasaki.</t>
  </si>
  <si>
    <t>Opracowanie programów sterujących za pomocą języka wysokiego poziomu AS Language.</t>
  </si>
  <si>
    <t>Opracowanie programów sterujących za pomocą wirtualnego programatora ręcznego.</t>
  </si>
  <si>
    <t>Planowanie działań elementarnych i trajektorii ruchu dla robotów Kawasaki.</t>
  </si>
  <si>
    <t>Wprowadzenie do programowania robotów Kawasaki w środowisku PC-ROSET.</t>
  </si>
  <si>
    <t>Projektowanie stanowiska produkcyjnego z robotem przemysłowym Fanuc.</t>
  </si>
  <si>
    <t>Opracowanie programów sterujących za pomocą komputerowego systemu wspomagania programowania.</t>
  </si>
  <si>
    <t>Konfiguracja zewnętrznych osi i efektorów dla robotów Fanuc.</t>
  </si>
  <si>
    <t>Dobór elementów i konfiguracja zrobotyzowanych stanowisk dla określonych zadań procesów produkcji rolno-spoywczej.</t>
  </si>
  <si>
    <t>Komputerowe modelowanie i symulacja zrobotyzowanych procesów produkcyjnych z wykorzystaniem środowiska Fanuc Roboguide.</t>
  </si>
  <si>
    <t>Zaliczenie pisemne - na ocenę pozytywną należy udzielić co najmniej 51% prawidłowych odpowiedzi na zadane pytania.                                                              Udział w ocenie końcowej z przedmiotu - 50%</t>
  </si>
  <si>
    <t>Przykłady zastosowania robotów i manipulatorów w magazynowaniu transporcie i logistyce.</t>
  </si>
  <si>
    <t>Bezpieczeństwo pracy z maszynami manipulacyjnymi i robotami.</t>
  </si>
  <si>
    <t>Aspekty techniczne, organizacyjne i ekonomiczne stosowania maszyn manipulacyjnych i robotów. Podatność procesu produkcyjnego na robotyzację.</t>
  </si>
  <si>
    <t>Programowanie robotów.</t>
  </si>
  <si>
    <t>Układy sterowania o strukturze mikroprocesorowej.</t>
  </si>
  <si>
    <t>Problematyka projektowania układów sterujących.</t>
  </si>
  <si>
    <t>Podstawowe systemy sterowania. Sterowanie o zmiennej strukturze i sterowanie adaptacyjne.</t>
  </si>
  <si>
    <t xml:space="preserve">Systemy napędowe robotów i maszyn manipulacyjnych. Serwomechanizmy. Napędy elektryczne. </t>
  </si>
  <si>
    <t xml:space="preserve"> Czujniki i sensoryczne urządzenia wizyjne. Systemy pomiarowe robotów.</t>
  </si>
  <si>
    <t>Chwytaki i narzędzia. Wyposażenie chwytaków. Metody doboru chwytaków w procesach rolno-spożywczych.</t>
  </si>
  <si>
    <t>Struktura robotów. Podstawowe elementy i układy robotyki. Parametry ruchowe.</t>
  </si>
  <si>
    <t>Model systemowy człowieka i maszyny manipulacyjnej.</t>
  </si>
  <si>
    <t>Problematyka badawcza. Rozwój prac badawczych i aplikacyjnych w Polsce i na świecie.</t>
  </si>
  <si>
    <t>Podstawowe pojęcia. Klasyfikacja maszyn manipulacyjnych i robotów. Stan obecny i prognozy rozwoju techniki robotyzacyjnej.</t>
  </si>
  <si>
    <t>krytycznej oceny zalet i zagrożeń wynikających ze stosowania robotów przemysłowych</t>
  </si>
  <si>
    <t>RBT_K1</t>
  </si>
  <si>
    <t>zastosować sensory oraz chwytaki w projektach zrobotyzowanych stanowisk produkcyjnych.</t>
  </si>
  <si>
    <t>RBT_U2</t>
  </si>
  <si>
    <t>identyﬁkować, interpretować i konfigurować parametry zrobotyzowanych stanowisk produkcyjnych i magazynowych.</t>
  </si>
  <si>
    <t>RBT_U1</t>
  </si>
  <si>
    <t>zjawiska i procesy związne z funkcjonowaniem stanowisk logistycznych z robotami przemysłowymi.</t>
  </si>
  <si>
    <t>RBT_W2</t>
  </si>
  <si>
    <t>prawa fizyki niezbędne do opracowania danych dotyczących zrobotyzowanych procesów w transporcie i logistyce.</t>
  </si>
  <si>
    <t>RBT_W1</t>
  </si>
  <si>
    <t>4</t>
  </si>
  <si>
    <t>wiedza z zakresu elektrotechniki i automatyki</t>
  </si>
  <si>
    <t>Knosala R. 2017. Inżynieria produkcji - kompendium wiedzy. PWE, Warszawa</t>
  </si>
  <si>
    <t>Czerwińska-Kayzer, D., Florek J. 2019. Rachunkowość finansowa z elementami rachunkowości zarządczej, Wydawnictwo UP w Poznaniu.</t>
  </si>
  <si>
    <t>Stronczek A., Surowiec A., Sawicka. J., Marcinkowska E., Białas M. 2010. Rachunek kosztów. Wybrane zagadnienia w teorii i przykładach, C.H. BECK, Warszawa.</t>
  </si>
  <si>
    <t>Wdowiak W. 2013. Wybrane metody rachunku kosztów w zarządzaniu produkcją i przetwórstwem płodów rolniczych. Wydawnictwo UR w Krakowie.</t>
  </si>
  <si>
    <t>Matuszek J., Krokosz-Krynke Z., Kołosowski M. 2011. Rachunek kosztów dla inżynierów. PWE, Warszawa.</t>
  </si>
  <si>
    <t>Zaliczenie pisemne (ocena z kolokwiów, projektu)                                                                                                 Udział w ocenie końcowej - 60%</t>
  </si>
  <si>
    <t xml:space="preserve">Efektywność produkcji i optimum produkcyjne. </t>
  </si>
  <si>
    <t>Rachunek kosztów przy stosowaniu metody Just in Time.</t>
  </si>
  <si>
    <t>Rozliczenia międzyokresowe kosztów</t>
  </si>
  <si>
    <t>Kalkulacje: podziałowe, doliczeniowe, według metody kosztów działań.</t>
  </si>
  <si>
    <t>Systemy rozliczeniowo - ewidencyjne: wycena zużycia środków produkcji.</t>
  </si>
  <si>
    <t>Ewidencja kosztów, rozliczenia okresowe kosztów, rachunek zysków i strat.</t>
  </si>
  <si>
    <t>Egzamin pisemny (w formie testu, pytań otwartych i zadań)                                                                                              Udział w ocenie końcowej - 40%</t>
  </si>
  <si>
    <t>ERK_W1; ERK_W2; ERK_K1; ERK_K2</t>
  </si>
  <si>
    <t>Koszty w kontekscie wybranych działań przedsiębiorstwa i metod zarządczych: Cykl Życia Produktu, Łańcuch Wartości, Just in Time, Target-Costing.</t>
  </si>
  <si>
    <t>Nowoczesne koncepcje modeli rachunku kosztów - rachunek kosztów rzeczywistych, normalnych i postulowanych.</t>
  </si>
  <si>
    <t>Pomiar i wycena kosztów dla celów decyzyjnych i kontrolnych - rachunek kosztów pełnych i zmiennych, rachunek kosztów standardowych, budżetowanie.</t>
  </si>
  <si>
    <t>Definicje i znaczenie pojęć: koszt, przychód, zysk. Podstawowe kryteria i podział kosztów.</t>
  </si>
  <si>
    <t>Rachunkowość w przedsiębiorstwie: znaczenie, zadania, podstawowe elementy oraz miejsce rachunku kosztów w systemie rachunkowości.</t>
  </si>
  <si>
    <t>krytycznej oceny posiadanej wiedzy i odbieranych treści oraz rozwijania kompetencji niezbędnych w pacy zespołowej</t>
  </si>
  <si>
    <t>ERK_K2</t>
  </si>
  <si>
    <t>TIL_K01</t>
  </si>
  <si>
    <t>dostrzegania znaczenie wiedzy teoretycznej z zakresu rachunku kosztów i jej utylitarnego charakteru w rozwiązywaniu problemów inżynierskich</t>
  </si>
  <si>
    <t>ERK_K1</t>
  </si>
  <si>
    <t>TIL_U17</t>
  </si>
  <si>
    <t xml:space="preserve">określić związki pomiędzy wielkością realizowanych zadań, technologią i organizacją procesu transportowego i przedsiębiorstwa a poziomem ponoszonych kosztów oraz ocenić efekty prowadzonej działalności </t>
  </si>
  <si>
    <t>ERK_U2</t>
  </si>
  <si>
    <t>TIL_U10       TIL_U17</t>
  </si>
  <si>
    <t>dokonać kalkulacji kosztów oraz rozwiązać problemy typowe dla różnych modeli rachunku kosztów stosowanych w przedsiębiorstwie transportowym i logistycznym</t>
  </si>
  <si>
    <t>ERK_U1</t>
  </si>
  <si>
    <t>wpływ kosztów na osiągane efekty</t>
  </si>
  <si>
    <t>ERK_W2</t>
  </si>
  <si>
    <t>rolę i funkcje rachunku kosztów w systemie zarządzania przedsiębiorstwem, metody kalkulacji oraz wskazuje problemy związane z ich zastosowaniem w rozwiązaniu problemów TSL</t>
  </si>
  <si>
    <t>ERK_W1</t>
  </si>
  <si>
    <t>wiedza z zakresu ekonomii</t>
  </si>
  <si>
    <t>Markusik S. 2013. Infrastrukturalogistyczna w transporcie. T. I i II. Wyd. Politechniki Śląskiej. Gliwice</t>
  </si>
  <si>
    <t>Lipińska-Słota A., Mutwil A. 2019. Elementy infrastruktury systemów logistycznych. WUE w Katowicach</t>
  </si>
  <si>
    <t>Kowalska-Napora E. 2011. Infrastruktura logistyczna. ECONOMICUS</t>
  </si>
  <si>
    <t>Ficoń K. Logistyka techniczna, infrastruktura logistyczna, Belstudio Warszawa</t>
  </si>
  <si>
    <t>Zaliczenie pisemne (ocena z projektu)                                                                                                                                      Udział w ocenie końcowej - 50%</t>
  </si>
  <si>
    <t>Programowanie systemu automatycznego sortowania na linii transportu wewnętrznego w magazynie (sortowanie paczek wg. gabarytów i wg kodów RFID).</t>
  </si>
  <si>
    <t>Projektowanie i programowanie systemu automatycznej układnicy magazynowej oraz systemu zautomatyzowanego paletyzatora.</t>
  </si>
  <si>
    <t>Analiza i ocena efektywności gospodarki magazynowej</t>
  </si>
  <si>
    <t xml:space="preserve">Dobór ilościowy i jakościowy środków transportu bliskiego w zależności od postaci ładunku i rodzaju jednostki logistycznej  </t>
  </si>
  <si>
    <t>Optymalizacja przepływu towarów w magazynie oraz między poszczególnymi magazynami w sieci dostaw</t>
  </si>
  <si>
    <t>Analiza przepływu towarów przez magazyn oraz zagospodarowanie przestrzeni magazynowej</t>
  </si>
  <si>
    <t>Lokalizacja centrum logistycznego w łańcuchu dostaw – projekt centrum wraz z zagospodarowaniem terenu w aspekcie infrastruktury transportowej</t>
  </si>
  <si>
    <t>Egzamin w formie pytań otwartych                                                                                              Udział w ocenie końcowej - 50%</t>
  </si>
  <si>
    <t xml:space="preserve">Budowa i zasada działania systemów automatycznej identyfikacji na liniach transportu wewnętrznego. Zrobotyzowane systemy paletyzacji i depaletyzacji. </t>
  </si>
  <si>
    <t>Infrastruktura systemów przetwarzania danych. Pojęcie, rola, zadania infrastruktury informatycznej. Infrastruktura systemów automatycznej identyfikacji. Infrastruktura systemów elektronicznej wymiany informacji. Zintegrowane systemy zarządzania przedsiębiorstwem.</t>
  </si>
  <si>
    <t>Infrastruktura systemów opakowaniowych. Pojęcie i funkcje opakowań. Rola opakowań w łańcuchu transportowo-magazynowym. Cykl życia i użytkowanie opakowań. Charakterystyka jednostek ładunkowych. Proekologiczna gospodarka opakowaniami.</t>
  </si>
  <si>
    <t>Infrastruktura systemów magazynowych. Pojęcie, rola, zadania infrastruktury magazynowej. Budynki i budowle magazynowe. Systemy technicznego wyposażenia magazynów. Projektowanie magazynów w sieci dostaw. Problemy decyzyjne gospodarki magazynowej.</t>
  </si>
  <si>
    <t xml:space="preserve">Infrastruktura liniowa i punktowa systemów transportowych. Pojęcie, rola, zadania infrastruktury transportowej w łańcuchach dostaw. Charakterystyka gałęzi transportowych. Problemy decyzyjne logistyki transportu. </t>
  </si>
  <si>
    <t xml:space="preserve">Miejsce infrastruktury logistyczne w łańcuchu dostaw. Podstawowa rola i zadania infrastruktury logistycznej w przedsiębiorstwach. </t>
  </si>
  <si>
    <t>rozwiązywania zadań logistycznych i zasięgania opinii ekspertów w przepadku wystąpienia trudności z samodzielnym ich rozwiązaniem</t>
  </si>
  <si>
    <t>TiL1_U09</t>
  </si>
  <si>
    <t>wyposażyć magazyn w stałe i ruchome elementy infrastruktury oraz dokonać doboru ilościowego i jakościowego środków transportu wewnętrznego dla określonego rodzaju magazynu</t>
  </si>
  <si>
    <t>zaprojektować powierzchnie magazynową dla magazynów przedprodukcyjnych i dystrybucyjnych oraz dokonać analizy przepływu towarów przez magazyn</t>
  </si>
  <si>
    <t>metody projektowania, eksploatacji i zarządzania infrastrukturą magazynową i transportową</t>
  </si>
  <si>
    <t>uwarunkowania społeczne, techniczne i ekonomiczne rozwoju infrastruktury logistycznej w Polsce i Europie</t>
  </si>
  <si>
    <t>wiedza z zakresu logistyki w przedsiębiorstwie</t>
  </si>
  <si>
    <t>przedmiot obowiązkowy</t>
  </si>
  <si>
    <t>Chwalba A. 2000. Metrologia elektryczna WN-T, Warszawa</t>
  </si>
  <si>
    <t xml:space="preserve"> Piotrowski J. 2002. Podstawy miernictwa WN-T, Warszawa</t>
  </si>
  <si>
    <t>Hempowicz P. 2009. Elektrotechnika i elektronika dla nieelektryków, WNT, Warszawa</t>
  </si>
  <si>
    <t>Zaliczenie ćwiczeń na podstawie:                                                                                                                 - indywidualnych sprawozdań z prac laboratoryjnych (obligatoryjnie);                                                                                                                                                    - kolokwiów cząstkowych z zakresu ćwiczeń (ocena pozytywna dla min. 51% punktów)                                                                                                                                   - Udział w ocenie końcowej 70%</t>
  </si>
  <si>
    <t>Kalibracja wybranego toru pomiarowego.</t>
  </si>
  <si>
    <t>Badanie transoptorów i separatorów.</t>
  </si>
  <si>
    <t>Badanie przetworników analogowych.</t>
  </si>
  <si>
    <t>Wyznaczenie charakterystyk statycznych wybranych sensorów wielkości nieelektrycznych.</t>
  </si>
  <si>
    <t>Wyznaczenie podstawowych charakterystyk wybranych sensorów wielkości elektrycznych.</t>
  </si>
  <si>
    <t>Badanie układów prostowniczych niesterowanych.</t>
  </si>
  <si>
    <t>Wyznaczenie podstawowych charakterystyk tranzystora.</t>
  </si>
  <si>
    <t>Badanie układów prostowniczych sterowanych i filtrów.</t>
  </si>
  <si>
    <t>Badanie sterowanego zaworu elektrycznego -tyrystor</t>
  </si>
  <si>
    <t>Badanie układów prostowniczych i filtrów.</t>
  </si>
  <si>
    <t>Badanie diod półprzewodnikowych prostowniczych i specjalnych.</t>
  </si>
  <si>
    <t>Zaliczenie pisemne w formie pytań otwartych:                                                                                       - na ocenę pozytywną należy udzielić co najmniej 51% prawidłowych odpowiedzi na zadane pytania.                                                                                                                                             Udział w ocenie końcowej przedmiotu - 30%</t>
  </si>
  <si>
    <t>EPW_W1; EPW_W2; EPW_K1;</t>
  </si>
  <si>
    <t>Podstawy komputerowych układów pomiarowych.</t>
  </si>
  <si>
    <t>Czujniki elektryczne wielkości elektrycznych i nieelektrycznych.</t>
  </si>
  <si>
    <t>Układy prostownicze sterowane i niesterowane. Filtry w układach prostowniczych i sygnałowych, ich znaczenie</t>
  </si>
  <si>
    <t>Elektroniczne elementy scalone; układy prostownicze niesterowane, filtry, stabilizatory napięcia, wzmacniacze.</t>
  </si>
  <si>
    <t>Właściwości przewodników półprzewodników i elementy półprzewodnikowe złączowe - diody, tranzystory, tyrystory.</t>
  </si>
  <si>
    <t>pogłębiania wiedy z elektroniki i układów elektronicznych, oraz  krytycznie odnosi się do własnej wiedzy</t>
  </si>
  <si>
    <t>EiPW_K1</t>
  </si>
  <si>
    <t>łączyć proste układy elektroniczne oraz modyfikować jego kolejne wersje oraz zestawić tor pomiarowy wybranych wiekości fizycznych</t>
  </si>
  <si>
    <t>EiPW_U2</t>
  </si>
  <si>
    <t>wykonywać pomiary wielkości fizycznych w tym elektronicznych i elektrycznych, analizować i interpretować wyniki pomiarów</t>
  </si>
  <si>
    <t>EiPW_U1</t>
  </si>
  <si>
    <t>funkcjonowanie  podstawowych urządzeń pomiarowych, czujników i przetworników wielkości nieelektrycznych</t>
  </si>
  <si>
    <t>EiPW_W2</t>
  </si>
  <si>
    <t>zjawiska i procesy związane z przepływem prądu w przewodnikach i półprzewodnikach oraz elementach półprzewodnikowych wykorzystywanych w technice i procesach technologicznych</t>
  </si>
  <si>
    <t>EiPW_W1</t>
  </si>
  <si>
    <r>
      <t>)</t>
    </r>
    <r>
      <rPr>
        <vertAlign val="superscript"/>
        <sz val="10"/>
        <color indexed="8"/>
        <rFont val="Arial Narrow"/>
        <family val="2"/>
        <charset val="238"/>
      </rPr>
      <t>*</t>
    </r>
    <r>
      <rPr>
        <sz val="10"/>
        <color indexed="8"/>
        <rFont val="Arial Narrow"/>
        <family val="2"/>
        <charset val="238"/>
      </rPr>
      <t xml:space="preserve"> - Podawane z dokładnością do 0,1 ECTS, gdzie 1 ECTS = 25-30 godz. zajęć</t>
    </r>
  </si>
  <si>
    <t>Mirosław Zagórda, Tadeusz Juliszewski, Paweł Kiełbasa, Piotr Nawara, Tomasz Dróżdż, Karolina Trzyniec. 2017. Control of electrovalve assembly based on signal from trimble CFX-750 navigation panel with field-iq module. Przegląd Elektrotechniczny, nr 12, s. 199-203</t>
  </si>
  <si>
    <t>Kielbasa Pawel ; Zagórda Miroslaw ; Oblicki Marek ; Posylek Zdzislaw ; Drózdz Tomasz. 2018. Evaluation of the use of autonomous driving systems and identification of spatial diversity of selected soil parameters. Applications of Electromagnetics in Modern Techniques and Medicine (PTZE). Racławice, Poland, Page s: 121 – 124, DOI: 10.1109/PTZE.2018.8503167.</t>
  </si>
  <si>
    <t>Mirosław Zagórda, Tadeusz Juliszewski, Paweł Kiełbasa, Tomasz Dróżdż. 2018. Planowanie transportu drogowego w przedsiębiorstwie rolnym. Autobusy- Efektywność transportu, nr 6, s. 977-980.</t>
  </si>
  <si>
    <t xml:space="preserve">Bogdan Żółtowski, Marek Jankowski, Zenon Ćwik. 1994. Diagnostyka techniczna pojazdów : materiały do wykładów i ćwiczeń laboratoryjnych.  Bydgoszcz : Wydaw. Uczelniane ATR, </t>
  </si>
  <si>
    <t>Michał Hebda, Tadeusz Mazur. 1980. Podstawy eksploatacji pojazdów samochodowych. WKiŁ. Warszawa ISBN 83-206-0040-5</t>
  </si>
  <si>
    <t>Maria Walczykova, Paweł Kiełbasa, Mirosław Zagórda. 2016. Pozyskanie i wykorzystanie informacji w rolnictwie precyzyjnym. Polskie Towarzystwo Inżynierii Rolniczej, Kraków, ISBN 978-83-64377-03-7</t>
  </si>
  <si>
    <t>Projekt z ćwiczeń i odpowiedź ustna                                                                                               Udział w ocenie końcowej 10%</t>
  </si>
  <si>
    <t>Obliczenia niezawodności urządzeń naprawialnych i nienaprawialnych</t>
  </si>
  <si>
    <t>Skracanie czasu realizacji zadania z uwzględnieniem kosztów</t>
  </si>
  <si>
    <t>Empiryczne charakterystyki funkcyjne niezawodności urządzeń naprawialnych i nienaprawialnych</t>
  </si>
  <si>
    <t>Projekt z ćwiczeń i odpowiedź ustna                                                                                               Udział w ocenie końcowej 30%</t>
  </si>
  <si>
    <t xml:space="preserve">Charakterystyka parametrów eksploatacyjnych środków transportowych oraz pojazdów specjalistycznych, realizujących wybrane procesy transportowe oraz technologiczne  </t>
  </si>
  <si>
    <t>Diagnostyka silnika pojazdów oraz parametry techniczne pojazdów</t>
  </si>
  <si>
    <t>Techniczno-eksploatacyjne aspekty agregatowania maszyn i środków transportowych</t>
  </si>
  <si>
    <t>Bilans mocy dla wybranej czynności transportowej, realizowanej w wybranych warunkach terenowych</t>
  </si>
  <si>
    <t>Charakterystyki warunków stateczności podłużnej i poprzecznej pojazdów transportowych oraz specjalistycznych w warunkach statycznych i dynamicznych</t>
  </si>
  <si>
    <t>Zaliczenie pisemne i ocena sprawozdania                                                                                                Udział w ocenie końcowej - 20%</t>
  </si>
  <si>
    <t>wyznaczenie promieni: statycznych i dynamicznych oraz długości drogi hamowania oraz promienia skrętu</t>
  </si>
  <si>
    <t>wyznaczenie charakterystyki  poślizgu kół napędowych w funkcji siły na zaczepie</t>
  </si>
  <si>
    <t>wyznaczenie położenia środka ciężkości pojazdów</t>
  </si>
  <si>
    <r>
      <t>Egzamin pisemn</t>
    </r>
    <r>
      <rPr>
        <sz val="10"/>
        <rFont val="Arial Narrow"/>
        <family val="2"/>
        <charset val="238"/>
      </rPr>
      <t xml:space="preserve">y w formie testu  </t>
    </r>
    <r>
      <rPr>
        <sz val="10"/>
        <color rgb="FF000000"/>
        <rFont val="Arial Narrow"/>
        <family val="2"/>
        <charset val="238"/>
      </rPr>
      <t xml:space="preserve">                                                                                               Udział w ocenie końcowej  -  40%</t>
    </r>
  </si>
  <si>
    <t>EST_W1; EST_W2; EST_K1</t>
  </si>
  <si>
    <t>Nowe technologie w transporcie, systemy transportowe wykorzystujące technologie jazdy automatycznej oraz pojazdy autonomiczne</t>
  </si>
  <si>
    <t>Zagadnienia z zakresu: miejsce i rola obsługi technicznej w procesach eksploatacji maszyn i środków transportowych, specyfika obsługi technicznej maszyn, procesy fizycznego starzenia maszyn, smarowanie, procesy obsługi technicznej maszyn i urządzeń, mycie i czyszczenie podczas naprawy maszyn, zasady demontażu ciągników i maszyn w procesie ich naprawy, procesy regeneracji części maszyn, zasady przechowywania maszyn i urządzeń , ochrona środowiska w obsłudze technicznej środków transportowych, zagadnienia diagnostyki w procesie eksploatacji maszyn i urządzeń</t>
  </si>
  <si>
    <t>Stateczność podłużna i poprzeczna oraz sterowność agregatów i pojazdów, charakterystyki użytkowe silnika  oraz bilans energetyczny agregatu ciągnikowego, kołowe mechanizmy jezdne w gospodarce komunalnej i leśnictwie, normalizacja i eksploatacyjna ocena TUZ; badania atestacyjne ciągników wg OECD, podstawy systemów telematycznych oraz bezpieczeństwo w czasie eksploatacji</t>
  </si>
  <si>
    <t xml:space="preserve">zachowania postawy etycznej  adekwatnej do zajmowanego stanowiska   </t>
  </si>
  <si>
    <t xml:space="preserve">TIL1_U12 </t>
  </si>
  <si>
    <t xml:space="preserve">oceniać przydatność i inne walory eksploatacyjne maszyn i pojazdów transportowych z uwzględnieniem zasad bezpieczeństwa w czasie ich eksploatacji </t>
  </si>
  <si>
    <t xml:space="preserve"> TIL1_U8</t>
  </si>
  <si>
    <t>stosować podstawowe zasady w diagnostyce wybranych podzespołów samochodowych oraz optymalizować parametry pracy urządzeń technicznych wykorzystywanych w transporcie i logistyce</t>
  </si>
  <si>
    <t xml:space="preserve"> TIL1_U06</t>
  </si>
  <si>
    <t>obliczać parametry pracy maszyn i agregatów ciągnikowych, istotne w aspekcie ich prawidłowego użytkowania m.in. w transporcie</t>
  </si>
  <si>
    <t>podstawowe zasady utrzymania pojazdów oraz urządzeń technicznych stosowanych  w transporcie, oraz zasady bezpiecznej eksploatacji środków technicznych wykorzystywanych w transporcie</t>
  </si>
  <si>
    <t>TIL1_W09       TIL1_W15</t>
  </si>
  <si>
    <t>współzależności parametrów konstrukcyjnych wybranych pojazdów i urządzeń transportowych z warunkami ich eksploatacji, diagnostyki oraz opisuje aktualny stan i tendencje w zakresie wykorzystania nowoczesnych rozwiązań stosowanych w pojazdach i maszynach oraz narzędziach wykorzystywanych w transporcie</t>
  </si>
  <si>
    <t>podstawowa wiedza z inżynierii ruchu i budowy pojazdów</t>
  </si>
  <si>
    <t>Specht C. 2007. System GPS. Wydawnictwo Bernardinum</t>
  </si>
  <si>
    <t>Merkisz, J.; Mazurek, S. 2006. Pokładowe systemy diagnostyczne pojazdów samochodowych. WKiŁ, Warszawa</t>
  </si>
  <si>
    <t>Zimmermann W. 2008. Schmidgall R., Magistrale danych w pojazdach. Protokoły i standardy., WKŁ, Warszawa</t>
  </si>
  <si>
    <t xml:space="preserve">Jasiński M. 2010. Systemy mechatroniczne pojazdów i maszyn., Politechnika Warszawska, Warszawa </t>
  </si>
  <si>
    <t xml:space="preserve">Ambroszko W. 2013. Układy mechatroniczne w pojazdach. Przykłady., Politechnika Wrocławska, </t>
  </si>
  <si>
    <t>Zaliczenie pisemne lub ustne treści oraz sprawozdań                                                                                              Udział w ocenie końcowej - 25%</t>
  </si>
  <si>
    <t>MST_U1</t>
  </si>
  <si>
    <t xml:space="preserve">Zasady diagnostyki pokładowej. </t>
  </si>
  <si>
    <t>Pokładowe systemy diagnostyczne.</t>
  </si>
  <si>
    <t>Odbiorniki GPS, EGNOS, GALILEO.</t>
  </si>
  <si>
    <t xml:space="preserve">Wybrane systemy mechatroniczne pojazdów budowa i interakcja </t>
  </si>
  <si>
    <t>Transmisja danych w pojeździe.</t>
  </si>
  <si>
    <t>Zaliczenie pisemne lub ustne treści oraz zadań                                                                                           Udział w ocenie końcowej - 25%</t>
  </si>
  <si>
    <t xml:space="preserve">Inteligentne Systemy Transportowe (ITS) </t>
  </si>
  <si>
    <t>Sterowanie otwarte oraz zmaknięte.</t>
  </si>
  <si>
    <t>Zakłócenia w sygnałach GPS, GLONASS, GALILEO.</t>
  </si>
  <si>
    <t>Sensory i aktory w diagnostyce szeregowej i równoległej.</t>
  </si>
  <si>
    <t>Sensory i aktory stosowane w mechatronice.</t>
  </si>
  <si>
    <t>MST_W1; MST_K1</t>
  </si>
  <si>
    <t>Wybrane systemy mechatroniczne w pojazdach.</t>
  </si>
  <si>
    <t>Systemy nawigacji w pojazdach (GPS, GLONASS, GALILEO). System TMC- Traffic Message Channel.  Radio Data System (RDS)</t>
  </si>
  <si>
    <t>Bezprzewodowe systemy transmisji danych. GSM. Interface Bluetooth. Pakietowa transmisja danych GPRS.</t>
  </si>
  <si>
    <t>Magistrala CAN. Warstwa fizyczna CAN. Komponenty, zastosowania i narzędzia CAN. Protokół CAN.</t>
  </si>
  <si>
    <t xml:space="preserve">Urządzenie mechatroniczne, Sensory i aktory definicje i przykłady. </t>
  </si>
  <si>
    <t>Definicje, cel i zastosowania mechatroniki w systemach transportowych</t>
  </si>
  <si>
    <t>wykorzytsywania nabytej wiedzy w rozwiązywaniu problemów oraz korzysta z wiedzy ekspertów w przypadkach trudnych</t>
  </si>
  <si>
    <t>MST_K1</t>
  </si>
  <si>
    <t>TIL1_U01 TIL1_U11 TIL1_U16</t>
  </si>
  <si>
    <t>prowadzić obserwacje i pomiary, analizować i interpretować parametry techniczno-eksploatacyjne oraz zastosować elementy elektroniki, elektrotechniki, automatyki i robotyki do projektowania, eksploatacji i diagnostyki systemów transportowych</t>
  </si>
  <si>
    <t>TIL1_W08 TIL1_W09</t>
  </si>
  <si>
    <t>budowę maszyn i środków transportowych w aspekcie diagnostyki pokładowej oraz eksploatacji systemów mechatronicznych</t>
  </si>
  <si>
    <t>MST_W1</t>
  </si>
  <si>
    <t xml:space="preserve"> 4</t>
  </si>
  <si>
    <t>wiedza z zakresu pojazdów i systemów transportowych oraz automatyki</t>
  </si>
  <si>
    <r>
      <t>)</t>
    </r>
    <r>
      <rPr>
        <vertAlign val="superscript"/>
        <sz val="11"/>
        <color theme="1"/>
        <rFont val="Arial Narrow"/>
        <family val="2"/>
        <charset val="238"/>
      </rPr>
      <t>*</t>
    </r>
    <r>
      <rPr>
        <sz val="11"/>
        <color theme="1"/>
        <rFont val="Arial Narrow"/>
        <family val="2"/>
        <charset val="238"/>
      </rPr>
      <t xml:space="preserve"> - Podawane z dokładnością do 0,1 ECTS, gdzie 1 ECTS = 25-30 godz. zajęć</t>
    </r>
  </si>
  <si>
    <t>Stryczek S. Napęd hydrostatyczny: elementy i układy. Warszawa : Wydawnictwa Naukowo-Techniczne, 1984.</t>
  </si>
  <si>
    <t xml:space="preserve"> Miszczak M., Nowakowski T. 2006 Zbiór zadan z teorii mechanizmów Wyd. SGGW, Warszawa</t>
  </si>
  <si>
    <t>Rutkowski A. 2012: Części maszyn. WSiP, Warszawa</t>
  </si>
  <si>
    <t>Dreszer K A [i in].Napędy hydrostatyczne w maszynach rolniczych. Poznań: Przemysłowy Instytut Maszyn Rolniczych, 2005.</t>
  </si>
  <si>
    <t>Parszewski Z. Teoria maszyn i mechanizmów. 
Wydawnictwa Naukowo-Techniczne, Warszawa 1978.</t>
  </si>
  <si>
    <t>Osiński Z., Bajon W., Szczucki T. 2001: Podstawy Konstrukcji Maszyn. PWN, Warszawa</t>
  </si>
  <si>
    <t>Podstawy konstrukcji maszyn. T. 1 -3 / pod redakcją Marka Dietricha/ 
Wydawnictwa Naukowo-Techniczne, Warszawa.</t>
  </si>
  <si>
    <t>Zaliczenie pisemne (ocena z projektu)
Udział w ocenie końcowej - 50%
Zaliczenie pisemne (w formie zadań obliczeniowych)
Udział w ocenie końcowej - 10%</t>
  </si>
  <si>
    <t>2. Projekt indywidualny - obliczenia typowych podzespołów i wykonanie dokumentacji rysunkowej (przekładnia zębata pojedyncza zamknięta, łożyskowanie, połączenia).</t>
  </si>
  <si>
    <t>1. Projekt koncepcyjny systemu technicznego (zespołowy):
Rozeznanie problemu. 
Specyfikacja wymagań (założenia, kryteria).Istota działania (zapis systemowy).
Określenie struktury funkcjonalnej projektowanego systemu technicznego. 
Opracowanie karty struktur. 
Ocena i wybór koncepcji konstrukcyjnej. 
Warianty postaci konstrukcyjnej.
Plan obliczeń. 
Schematy kinematyczne lub hydrauliczne. Analiza kinematyczna ruchu elementow roboczych.
Opracowanie dokumentacji technicznej - rysunek.</t>
  </si>
  <si>
    <t>Ćwiczenia specjalistyczne-projektowe</t>
  </si>
  <si>
    <t>Zaliczenie pisemne (w formie pytań otwartych)
Udział w ocenie końcowej - 40%</t>
  </si>
  <si>
    <t>PKI_W01; PKI_W02; PKI_K01</t>
  </si>
  <si>
    <t>Podstawy teorii mechanizmów i maszyn (pojęcia podstawowe; wyznaczanie trajektorii, prędkości, przyspieszeń metodami graficznymi; schematy mechanizmów). 
Schematy kinematyczne układów napędowych.</t>
  </si>
  <si>
    <t xml:space="preserve">Podstawy napędów i sterowania hydrostatycznego. Schematy układów hydrauliki siłowej. </t>
  </si>
  <si>
    <t xml:space="preserve">Wytrzymałość zmęczeniowa. Metodyka prowadzenia obliczeń wytrzymałościowych typowych części maszyn. Normalizacja części. Tolerancje i pasowania.  Technologiczność konstrukcji. </t>
  </si>
  <si>
    <t>Klasyfikacja, budowa i zasada działania podstawowych zespołów i części maszyn(przekładnie, sprzęgła, hamulce, łożyska, połączenia, elemeny podatne).</t>
  </si>
  <si>
    <t>Projektowanie i jego struktura (podstawowe pojęcia; modele projektowania). 
Metody poszukiwania zasady rozwiązania technicznego (metody konwencjonalne, intuicyjne, dyskursywne).</t>
  </si>
  <si>
    <t>kreatywnego myślenia i działania oraz podejmowania decyzji w działalności projektowej, ze świadomością aspektów technicznych i odpowiedzialności inżyniera w rozstrzyganiu problemów z zakresu techniki</t>
  </si>
  <si>
    <t>PKI_K1</t>
  </si>
  <si>
    <t>projektować podstawowe zespoły maszyn i prawidłowo dobrać znormalizowane części maszyn oraz wykonać rysunki techniczne zaprojektowanych części</t>
  </si>
  <si>
    <t>PKI_U2</t>
  </si>
  <si>
    <t>wykonać projek koncepyjny prostego systemu technicznego z zastosowaniem metod twórczego rozwiązywania problemu technicznego oraz wykorzystaniem wiedzy z teorii mechanizmów; wykonać rysunki zaprojektowanego systemu (wykorzystując metody CAD).</t>
  </si>
  <si>
    <t>PKI_U1</t>
  </si>
  <si>
    <t>TIL1_W08
TIL1_W10</t>
  </si>
  <si>
    <t>zagadnienia związane z zasadą działania, przeznaczeniem i obliczaniem typowych części maszyn i wytrzymałość zmęczeniowa</t>
  </si>
  <si>
    <t>PKI_W2</t>
  </si>
  <si>
    <t xml:space="preserve">podstawy nauki o projektowaniu, metodykę projektowania inżynierskiego oraz metody znajdowania rozwiązań; podstawy teroii mechanizmów oraz napędów i sterowania hydrulicznego </t>
  </si>
  <si>
    <t>PKI_W1</t>
  </si>
  <si>
    <t>Wydział Inżynierii Produkcji i Energetyki                                                                                                                      Katedra Inżynierii Mechanicznej i Agrofizyki</t>
  </si>
  <si>
    <t>wiedza z zakresu grafiki inżynierskiej, mechaniki i wytrzymałości materiałów i inżynierii materiałowej</t>
  </si>
  <si>
    <t>Zachwieja, K., Kwaśniewski, D., Kuboń, M., Malaga-Toboła, U., Olech, E., &amp; Kaczmar, I. (2022). Efektywność procesów transportowych. W G. Dzieniszewski, M. Kuboń, &amp; I. Kaczmar (red.), Tendencje rozwojowe w transporcie i logistyce : Monografia (s. 295–318).</t>
  </si>
  <si>
    <t xml:space="preserve">Mendyk E. 2009. Ekonomika transportu. Wydawca:  Wyższa Szkoła Logistyki. Poznań ISBN 978-83-925896-7-9. s.439.     </t>
  </si>
  <si>
    <t>Platje J. (Joost), Paradowska M., Kociszewski K. 2018. Ekonomika
transportu - teoria dla praktyki, Wyższa Szkoła Bankowa we Wrocławiu,
ISBN 9788394526252.</t>
  </si>
  <si>
    <t>Kotłowska M., Kowalak R. 2016. Kluczowe mierniki dokonań w zarządzaniu przedsiębiorstwem. Wyd. Uniwersytetu Ekonomicznego we Wrocławiu. ISBN: 978-83-7695-575-9</t>
  </si>
  <si>
    <t xml:space="preserve">Szymonik A. 2014. Ekonomika transportu dla potrzeb logistyka(i): teoria i praktyka. Wyd. Difin. ISBN 978-83-7641-784-4. </t>
  </si>
  <si>
    <t>Zaliczenie projektów na ocenę i rozmowa ustna                                                                                                 Udział w ocenie końcowej - 30%</t>
  </si>
  <si>
    <t>Przedstawienie i ocena układu kalkulacyjnego kosztów w przedsiębiorstwie transportowym. Całkowite koszty wytworzenia usugi transportowej oraz ich struktura.</t>
  </si>
  <si>
    <t>Analiza czasu pracy kierowców z wykorzystaniem specjalistycznego oprogramowania. Przepisy dotyczące czasu pracy kierowców. Przykłady oceny pracy kierowców.</t>
  </si>
  <si>
    <t>Koszty transportu w przedsiębiorstwie. Określenie efektywności wykorzystania pojazdów samochodowych i nakładów eksploatacyjnych na przewozy.</t>
  </si>
  <si>
    <t>Ocena działalności przedsiębiorstwa transportowego z wykorzystaniem mierników i wskaźników.</t>
  </si>
  <si>
    <t>Ocena potencjału przewozowego oraz przebiegu i efektów procesu transportowego w przedsiębiorstwie w skali miesiąca i w skali roku.</t>
  </si>
  <si>
    <t>Zaliczenie pisemne w formie testu                                                                                               Udział w ocenie końcowej - 20%</t>
  </si>
  <si>
    <t>Ekonomiczne wskaźniki oceny przedsiębiorstwa. Ekonomiczne wskaźniki rentowności. Finansowe wskaźniki płynności. Finansowe wskaźniki zadłużenia. Ekonomiczne wskaźniki efektywności.</t>
  </si>
  <si>
    <t xml:space="preserve">Analiza transportu w przedsiębiorstwie - analiza środków transportu oraz systemu organizacji transportu w przedsiębiorstwie.
</t>
  </si>
  <si>
    <t>Przykłady mierników i wskaźników do oceny potencjału przewozowego oraz przebiegu i efektów procesu transportowego w przedsiębiorstwie w skali miesiąca i w skali roku. Przykłady obliczania wskaźników oraz interpretacja wyników.</t>
  </si>
  <si>
    <t>Pojęcie i istota transportu w przedsiębiorstwie transportowym. Mierniki i wskaźniki pracy w transporcie. Wskaźniki opisujące potencjał przewozowy w przedsiębiorstwie. Wskaźniki opisujące przebieg procesu transportowego. Wskaźniki opisujące efekty ekonomiczne procesu transportowego.</t>
  </si>
  <si>
    <t>Egzamin pisemny w formie pytań otwartych                                                                                              Udział w ocenie końcowej - 50%</t>
  </si>
  <si>
    <t>EPT_W1; EPT_W2; EPT_K01</t>
  </si>
  <si>
    <t>Definicja i zasady rachunku ekonomicznego. Specyfika rachunku ekonomicznego w transporcie. Rachunek wyników, bilans i rachunek przepływów pieniężnych. Metody badania efektywności inwestycji transportowych (ocena finansowa, ekonomiczna i społeczna). Rachunek ekonomiczny działalności eksploatacyjnej w transporcie. Istota i zadania rachunku ekonomicznego.</t>
  </si>
  <si>
    <t>Koszty transportu w przedsiębiorstwie. Klasyfikacja kosztów. Podział kosztów działalności operacyjnej według typów i rodzajów działalności. Podział kosztów według rodzajów poniesionych kosztów. Podział kosztów według stopnia zmienności ich ponoszenia. Podział kosztów według miejsc ich powstawania.</t>
  </si>
  <si>
    <t>Tworzenie przedsiębiorstw transportowych. Kryteria klasyfikacji przedsiębiorstw. Typy przedsiębiorstw i organizacja przedsiębiorstw transportowych. Formy prawne przedsiębiorstw transportowych. Przedsiębiorstwa transportu drogowego. Przedsiębiorstwa transportu kolejowego, transportu morskiego, transportu śródlądowego w Polsce. Przedsiębiorstwa usług kurierskich, ekspresowych i pocztowych. Przedsiębiorstwa transportowe w branży TSL. Źródła finansowania przedsiębiorstw transportowych.</t>
  </si>
  <si>
    <t>Przedmiot działalności przedsiębiorstwa. Cele i funkcje przedsiębiorstwa transportowego. Zasoby przedsiębiorstw transportowych. Struktura organizacyjna przedsiębiorstw transportowych. Elementy struktury organizacyjnej. Podstawowe cechy struktur organizacyjnych. Układy graficzne i rodzaje struktur organizacyjnych.</t>
  </si>
  <si>
    <t xml:space="preserve">Zarządzanie w transporcie. Zarządzanie przedsiębiorstwem transportowym. Istota zarządzania i kierowania. Planowanie i organizowanie działalności przedsiębiorstwa transportowego. Motywowanie  i kontrola w przedsiębiorstwie.
</t>
  </si>
  <si>
    <t>TIL1_K04</t>
  </si>
  <si>
    <t>identyfikowania oraz rozstrzygania problemów transportowych w obszarze przedsiębiorstwa transportowego</t>
  </si>
  <si>
    <t>EPT_K1</t>
  </si>
  <si>
    <t>wykorzystywać oprogramowanie specjalistyczne do wspomagania procesów transportowych</t>
  </si>
  <si>
    <t>EPT_U3</t>
  </si>
  <si>
    <t>dokonać oceny ekonomicznej  z wykorzystaniem rachunku ekonomicznego w zakresie działalności przedsiębiorstw transportowych</t>
  </si>
  <si>
    <t>EPT_U2</t>
  </si>
  <si>
    <t>dokonać krytycznej oceny sposobu funkcjonowania rozwiązań organizacyjnych i technicznych w przedsiębiorstwie transportowym</t>
  </si>
  <si>
    <t>EPT_U1</t>
  </si>
  <si>
    <t xml:space="preserve">metody stosowane w organizacji i zarządzaniu przedsiębiorstwem transportowym z uwzględnieniem obowiązujących uwarunkowań ekonomicznych </t>
  </si>
  <si>
    <t>EPT_W2</t>
  </si>
  <si>
    <t>zagadnienia związane z tworzeniem i działaniem przedsiębiorstw transportowych oraz specyfiką rachunku ekonomicznego w transporcie</t>
  </si>
  <si>
    <t>EPT_W1</t>
  </si>
  <si>
    <t>Wydział Inżynierii Produkcji i Energetyki                                                                                                                      Katedra Inżynierii produkcji, logistyki i informatyki stosowanej</t>
  </si>
  <si>
    <t>wiedza z zakresu logistyki transportowej i logistyki przedsiębiorstw</t>
  </si>
  <si>
    <t xml:space="preserve">egzamin </t>
  </si>
  <si>
    <t xml:space="preserve">Koradecka D. 1997. Bezpieczeństwo pracy i ergonomia. Tom I i II </t>
  </si>
  <si>
    <t xml:space="preserve">Jabłoński J. 2006. Ergonomia produktu. Ergonomiczne zasady projektowania produktów.  </t>
  </si>
  <si>
    <t xml:space="preserve">Kodeks pracy. Wydanie aktualne na bieżący rok akademicki.  </t>
  </si>
  <si>
    <t>Złowodzki M., Juliszewski T., Ogińska H., Taczalska A., Trzyniec K. (red). 2017. Ergonomia w produkcji, przetwarzaniu i dystrybucji surowców biologicznych. Kraków: Wydawnictwo Politechniki Krakowskiej</t>
  </si>
  <si>
    <t>Bolesław Przybyliński. 2012. BHP i ergonomia. Bydgoszcz: Wydawnictwo Uczelniane Uniwersytetu Technologiczno-Przyrodniczego</t>
  </si>
  <si>
    <t>Oddanie sprawozdań z ćwiczeń laboratoryjnych (warunek konieczny)</t>
  </si>
  <si>
    <t>Symulacja poprawnej geometrii komputerowego stanowiska pracy i struktury obciążenia układu mięśniowo szkieletowego przy przenoszeniu przedmiotów wykorzystując program ErgoEaser</t>
  </si>
  <si>
    <t xml:space="preserve">Ocena obciążenia psychicznego pracą umysłową </t>
  </si>
  <si>
    <t>Ocena ryzyka zawodowego metodami indukcyjnymi i dedukcyjnymi oraz analiza wypadku przy pracy</t>
  </si>
  <si>
    <t>Badania obciążenia pracą statyczną i dynamiczną człowieka w wybranym procesie produkcyjnym</t>
  </si>
  <si>
    <t>Badania środowiska świetlnego, ocena środowiska akustycznego, ocena narażenia na drgania mechaniczne o odziaływaniu ogólnym i miejscowym, ocena środowiska cieplnego i wydatku energatycznego pracownika</t>
  </si>
  <si>
    <t>Egzamin pisemny (w formie testu z pytaniami otwartymi i zamkniętymi)                                                                                              Udział w ocenie końcowej - 100%</t>
  </si>
  <si>
    <t>BPE_W1; BPE_W2; BPE_K1</t>
  </si>
  <si>
    <t>Obciążenie pracą fizyczną. Pozycje przy pracy. Przenoszenie ładunków. Metody i kryteria oceny obciążenia pracą fizyczną. Obciążenie pracą umysłową. Monotonia. Okołodobowy cykl zmian gotowości do pracy. Praca zmianowa. Metody szacowania obciążenia pracą umysłową.</t>
  </si>
  <si>
    <t>Środowisko świetlne. Ergonomiczna charakterystyka sztucznych źródeł światła. Metody oceny oświetlenia stanowisk pracy światłem naturalnym i sztucznym. Normalizacja oświetlenia. Środowisko akustyczne. Fizyczne podstawy rozprzestrzeniania się hałasu. Bierne i aktywne metody redukcji hałasu. Kryteria oceny środowiska akustycznego (normalizacja). Metodyka pomiarów. Środowisko drganiowe. Drgania mechaniczne (wibracje) o oddziaływaniu miejscowym i ogólnym. Metody redukcji drgań. Znormalizowane kryteria oceny drgań mechanicznych. Środowisko cieplne. Mikroklimat zimny, umiarkowany i gorący. Izolacyjność odzieży. Znormalizowane kryteria i metody oceny. Środowisko atmosferyczne. Skażenia powietrza gazami, aerozolami i pyłami. Klasy toksyczności. NDS, NDSCh, NDSP. Metody i kryteria oceny skażenia powietrza.</t>
  </si>
  <si>
    <t>Zarządzanie bezpieczeństwem i higieną pracy.Podstawy prawne ochrony pracy. Kodeks pracy. Wypadki – definicje, statystyki. Okoliczności występowania wypadków. Prewencja wypadkowa. Metody oceny ryzyka zawodowego.</t>
  </si>
  <si>
    <t>Obciążenie pracą fizyczną. Pozycje przy pracy. Przenoszenie ładunków. Metody i kryteria oceny obciążenia pracą fizyczną. Obciążenie pracą umysłową. Monotonia. Metody szacowania obciążenia pracą umysłową.</t>
  </si>
  <si>
    <t>Współczesna definicja ergonomii i definicje historyczne. Interdyscyplinarny charakter ergonomii. Związek ergonomii z bezpieczeństwem i higieną pracy (BHP). Teoretyczne i utylitarne aspekty ergonomii. System (układ) człowiek – maszyna (lista Fittsa). Zastosowania danych antropometrycznych w ergonomii. Atlas antropometryczny. Centyl. Podstawy projektowania i oceny przestrzennego rozplanowania stanowisk pracy.</t>
  </si>
  <si>
    <t>ciągłego zdobywania wiedzy, dokształcania i samodoskonalenia oraz znaczenia aspektów bezpieczeństwa pracy w działalności przedsiębiorstwa</t>
  </si>
  <si>
    <t>BPE_K1</t>
  </si>
  <si>
    <t>korygować stanowiska pracy w oparciu o obowiązujące akty prawne</t>
  </si>
  <si>
    <t>BPE_U2</t>
  </si>
  <si>
    <t>obsłużyć urządzenia do pomiaru środowiska fizycznego pracy oraz poziomu zmęczenia organizmu człowieka i analizować wyniki pomiarów</t>
  </si>
  <si>
    <t>BPE_U1</t>
  </si>
  <si>
    <t>pojęcia z zakresu bezpieczeństwa pracy i ergonomii oraz zna zasady BHP</t>
  </si>
  <si>
    <t>BPE_W2</t>
  </si>
  <si>
    <t>kryteria oceny środowiska pracy pod względem komfortu i bezpieczeństwa pracy</t>
  </si>
  <si>
    <t>BPE_W1</t>
  </si>
  <si>
    <t>5</t>
  </si>
  <si>
    <t>podstawowa wiedza z zakresu fizyki</t>
  </si>
  <si>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</si>
  <si>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ECTS</t>
  </si>
  <si>
    <t>Pająk E. 2021. Zarządzanie produkcją. Produkt, technologia, organizacja. Wydawnictwo Naukowe PWN, Warszawa</t>
  </si>
  <si>
    <t>Knosala R. 2017. Inżynieria produkcji – kompendium wiedzy. PWE, Warszawa</t>
  </si>
  <si>
    <t>Szatkowski K. 2021. Nowoczesne zarządzanie produkcją. Ujęcie procesowe. Wydawnictwo Naukowe PWN, Warszawa</t>
  </si>
  <si>
    <t>Pająk E., Klimkiewicz M., Kosieradzka A. 2021. Zarządzanie produkcją i usługami. PWE, Warszawa</t>
  </si>
  <si>
    <t>Durlik I. 2007. Inżynieria zarządzania część I i II. Agencja Wydawnicza Placet, Warszawa</t>
  </si>
  <si>
    <t>Zajęcia projektowe: Wykonanie i zaliczenie projektu - ocena stopnia osiągnięcia umiejętności i kompetencji społecznych poprzez wykonanie projektu i ustne uzasadnienie przyjętych rozwiązań, wg zasad podanych na zajęciach obliczeniowych. Udział w ocenie końcowej - 25%.</t>
  </si>
  <si>
    <t>Zajęcia obliczeniowe: 3 sprawdziany okresowe - ocena stopnia osiągnięcia umiejętności poprzez wykonanie zadań obliczeniowych i przeprowadzenie analizy przypadku właściwego dla przetwórstwa rolno-spożywczego i usług sektora agrobiznesu. Udział w ocenie końcowej - 25%.</t>
  </si>
  <si>
    <t>PIU_U1; PIU_U2; PIU_U3; PIU_K1; PIU_K2; PIU_K3</t>
  </si>
  <si>
    <t xml:space="preserve">  Projekt zespołowy wybranego procesu wytwórczego i logistycznego w agrobiznesie (usługowego)</t>
  </si>
  <si>
    <t>II. Projekt:</t>
  </si>
  <si>
    <t xml:space="preserve">  Równoważenie linii produkcyjnych i projektowanie produkcji</t>
  </si>
  <si>
    <t xml:space="preserve">  Zarządzanie różnorodnością asortymentu wyrobów</t>
  </si>
  <si>
    <t xml:space="preserve">  Cykl produkcyjny, mierzenie czasu pracy i ocena zdolności produkcyjnych</t>
  </si>
  <si>
    <t xml:space="preserve">   Dokumentowanie przepływu produkcji i projektowanie procesu produkcyjnego</t>
  </si>
  <si>
    <t>I. Zajęcia obliczeniowe:</t>
  </si>
  <si>
    <t>Zaliczenie pisemne - obowiązuje wiedza z wykładów (4 zagadnienia) i ćwiczeń (1 zadanie). Minimalny próg zaliczenia 60%. Udział w ocenie końcowej - 50%.</t>
  </si>
  <si>
    <t>PIU_W1; PIU_W2; PIU_W3; PIU_K1; PIU_K2; PIU_K3</t>
  </si>
  <si>
    <t>Elastyczne systemy produkcyjne</t>
  </si>
  <si>
    <t>Planowanie i sterowanie produkcją oraz sterowanie zasobami</t>
  </si>
  <si>
    <t>Organizacja produkcji, program i harmonogram produkcji</t>
  </si>
  <si>
    <t>Struktura produkcyjna</t>
  </si>
  <si>
    <t>System produkcyjny oraz jego zasoby i efektywność</t>
  </si>
  <si>
    <t>Struktura i zasady projektowania - proces produkcyjny, wytwórczy i usługowy</t>
  </si>
  <si>
    <t>Przygotowanie produkcji i projektowanie produktu</t>
  </si>
  <si>
    <t>Istota zarządzania produkcją i inżynieria produkcji</t>
  </si>
  <si>
    <t>uwzględniania zmieniających się potrzeb konsumentów w zakresie transportu i logistyki</t>
  </si>
  <si>
    <t>PIU_K3</t>
  </si>
  <si>
    <t>TIL1_K03</t>
  </si>
  <si>
    <t>właściwego postępowania w zakresie racjonalnego wykorzystania zasobów w realizowanych procesach</t>
  </si>
  <si>
    <t>PIU_K2</t>
  </si>
  <si>
    <t>TIL1_K01 TIL1_K02</t>
  </si>
  <si>
    <t>krytycznej analizy posiadanej wiedzy teoretycznej z zakresu transportu i logistyki oraz docenia jej utylitarny charakter w zakresie planowania, organizowania, sterowania i kontroli realizowanych procesów</t>
  </si>
  <si>
    <t>PIU_K1</t>
  </si>
  <si>
    <t>TIL1_U07 TIL1_U17</t>
  </si>
  <si>
    <t>projektować proces produkcyjny i proces wytwórczy oraz strukturę produkcyjną, oceniać zdolność produkcyjną i jej wykorzystanie oraz produktywność</t>
  </si>
  <si>
    <t>PIU_U3</t>
  </si>
  <si>
    <t>TIL1_U09 TIL1_U17</t>
  </si>
  <si>
    <t>dobierać metody oraz określać parametry sterowania wewnątrzkomórkowego i zewnątrzkomórkowego właściwe dla procesów przetwórczych</t>
  </si>
  <si>
    <t>PIU_U2</t>
  </si>
  <si>
    <t>określać strukturę cyklu produkcyjnego i opracowywać harmonogramy produkcji</t>
  </si>
  <si>
    <t>PIU_U1</t>
  </si>
  <si>
    <t>TIL1_W14 TIL1_W16</t>
  </si>
  <si>
    <t>zasady sterowania przepływem produkcji oraz możliwości wykorzystania komputerowego wspomagania zarządzania produkcją i usługami, w tym kontrolowania procesów produkcyjnych i usługowych</t>
  </si>
  <si>
    <t>PIU_W3</t>
  </si>
  <si>
    <t>zasady organizacji procesów produkcyjnych i usługowych</t>
  </si>
  <si>
    <t>PIU_W2</t>
  </si>
  <si>
    <t>istotę zarządzania produkcją i usługami oraz definicje, rodzaje i strukturę systemów oraz procesów produkcyjnych</t>
  </si>
  <si>
    <t>PIU_W1</t>
  </si>
  <si>
    <t>wiedza z zakresu teorii procesów produkcyjnych</t>
  </si>
  <si>
    <t>Surma J. 2009. Business Intelligence : systemy wspomagania decyzji biznesowych. Wydawnictwo Naukowe PWN, Warszawa</t>
  </si>
  <si>
    <t>Tadeusiewicz R., Gąciarz T., Borowik B., Leper B. 2007. Odkrywanie właściwości sieci neuronowych przy użyciu programów w języku C#, Polska Akademia Umiejętności, Międzywydzialowa Komisja Nauk Technicznych</t>
  </si>
  <si>
    <t>Kurpaska S., Trzyniec K., Gliniak M. 2021. Modelowanie i symulacja procesów logistycznych: wybrane problemy. W: Dzieniszewski Grzegorz, Kuboń Maciej, Tomaszewska-Górecka Wioletta (red.): Systemy wspomagania komputerowego w transporcie i logistyce, 2021, Przemyśl, Polskie Towarzystwo Inżynierii Rolniczej - Wydawnictwo Inżynieria Rolnicza, 309 s., ISBN 978-83-64377-49-5</t>
  </si>
  <si>
    <t>Trzyniec K., Kurpaska S. 2022. Sztuczna inteligencja w systemach telematycznych wspierających logistykę. W: Dzieniszewski Grzegorz, Kuboń Maciej, Kaczmar Ireneusz (red.): Tendencje rozwojowe w transporcie i logistyce : Monografia, 2022, Przemyśl, Polskie Towarzystwo Inżynierii Rolniczej - Wydawnictwo Inżynieria Rolnicza, 334 s., ISBN 978-83-64377-53-2</t>
  </si>
  <si>
    <t xml:space="preserve">Laskowski L., Piecha J., 2003. Rejestracja i przetwarzanie danych w telematycznych systemach transportu, Wydawnictwo Politechniki Śląskiej, Gliwice </t>
  </si>
  <si>
    <t>Zaliczenie pisemne (ocena sprawozdań).                                                                    Udział w ocenie końcowej - 25%</t>
  </si>
  <si>
    <t>Zarządzanie wirtualnym procesem logistycznym przy wykorzystaniu oprogramowania użytkowego</t>
  </si>
  <si>
    <t>Obsługa wybranych interfejsów programów użytkowych stosowanych w systemach logistycznych</t>
  </si>
  <si>
    <t>Modyfikacja i analiza procesów logistycznych przy wykorzystaniu wybranych programów komputerowych</t>
  </si>
  <si>
    <t>Analiza i obsługa wybranego oprogramowania wspomagającego zarządzanie transportem oraz wykonanie pełnego cyklu wybranego procesu</t>
  </si>
  <si>
    <t>Zaliczenie pisemne (w formie pytań otwartych)                                                                                              Udział w ocenie końcowej - 75%</t>
  </si>
  <si>
    <t>PUL_W1; PUL_W2; PUL_K1</t>
  </si>
  <si>
    <t xml:space="preserve">Sztuczna inteligencja w programach użytkowych </t>
  </si>
  <si>
    <t>Terminologia stosowana w nowoczesnych programach logistycznych</t>
  </si>
  <si>
    <t>Systemy typu ERP, CRM, WMS, EDW, BI i inne</t>
  </si>
  <si>
    <t xml:space="preserve">Zintegrowane systemy informatyczne dedykowane logistyce </t>
  </si>
  <si>
    <t>Optymalizacja procesów logistycznych przy użyciu narzędzi informatycznych</t>
  </si>
  <si>
    <t>TIL1_K01       TIL1_K04</t>
  </si>
  <si>
    <t>ciągłego zdobywania wiedzy; dokształcania i samodoskonalenia, myślenia i działania w sposób przedsiębiorczy w zakresie wykorzystywania specjalistycznego oprogramowania</t>
  </si>
  <si>
    <t>PUL_K1</t>
  </si>
  <si>
    <t>TIL1_U05       TIL1_U07</t>
  </si>
  <si>
    <t>tworzyć nieskomplikowane informatyczne systemy logistyczne w środowisku wybranego programu użytkowego a następnie je walidować dla zadanej funkcji celu</t>
  </si>
  <si>
    <t>PUL_U2</t>
  </si>
  <si>
    <t xml:space="preserve">obsługiwać wybrane programy użytkowe stosowane w procesach logistycznych </t>
  </si>
  <si>
    <t>PUL_U1</t>
  </si>
  <si>
    <t>zasady funkcjonowania oraz wykorzystania  programów użytkowych stosowanych w procesach logistycznych i transportu specjalistycznego</t>
  </si>
  <si>
    <t>PUL_W2</t>
  </si>
  <si>
    <t>strukturę programów użytkowych wykorzystywanych w poszczególnych etapach procesu logistycznego</t>
  </si>
  <si>
    <t>PUL_W1</t>
  </si>
  <si>
    <t>podstawowa wiedza z zakresu technologii informacyjnych</t>
  </si>
  <si>
    <t xml:space="preserve">zaliczenie </t>
  </si>
  <si>
    <t>Programy użytkowe w logistyce</t>
  </si>
  <si>
    <t xml:space="preserve">Katalogi firm produkujących środki transportowe </t>
  </si>
  <si>
    <t>Ślipek Z., Frączek J., Francik S., Cieślikowski B., Pedryc N. 2015.  Wymagania projektowe dla pojazdów przeznaczonych do transportu zwierząt. Logistyka.</t>
  </si>
  <si>
    <t xml:space="preserve">Sarnacka M., Solecka P. 2020. Transport materiałów wymagających specjalnych warunków podczas przewozu. Translogistic </t>
  </si>
  <si>
    <t>Prochowski L., Żuchowski A. 2016. Technika transportu ładunków. Wydawnictwa Komunikacji i Łączności. Warszawa.</t>
  </si>
  <si>
    <t>Kasperczyk R. 2016. Środki transportu. Difin. Warszawa.</t>
  </si>
  <si>
    <t>Zaliczenie pisemne (ocena z projektów)                                                                                                             Udział w ocenie końcowej - 30%</t>
  </si>
  <si>
    <t>TSP_U2</t>
  </si>
  <si>
    <t xml:space="preserve">Projekt zespołowy zadanego/wybranego zespołu, elementu, części środka specjalnego do transportu </t>
  </si>
  <si>
    <t>Zaliczenie pisemne (ocena ze sprawdzianów)                                                                                Udział w ocenie końcowej - 20%</t>
  </si>
  <si>
    <t>TSP_U1</t>
  </si>
  <si>
    <t xml:space="preserve">Budowa, rozwiązania konstrukcyjne, parametry techniczno-eksploatacyjne środków technicznych do przewozu materiałów niebezpiecznych ADR, żywnościowych ATP, kwiatów, zwierząt, leków </t>
  </si>
  <si>
    <t>Wojskowy transport specjalistyczny</t>
  </si>
  <si>
    <t>Transport specjalistyczny maszyn rolniczych</t>
  </si>
  <si>
    <t>Zaliczenie pisemne                                                                                                       Udział w ocenie końcowej - 50%</t>
  </si>
  <si>
    <t>TSP_W1; TSP_K1</t>
  </si>
  <si>
    <t>Środki techniczne transportu specjalistycznego zwierząt, roślin, leków,materiałów radioaktywnych, zwłok itd.</t>
  </si>
  <si>
    <t>Wodny transport specjalistyczny materiałów nienormatywnych.</t>
  </si>
  <si>
    <t>Lotniczy transport specjalistyczny materiałów nienormatywnych.</t>
  </si>
  <si>
    <t>Kolejowy transport specjalistyczny materiałów nienormatywnych.</t>
  </si>
  <si>
    <t>Samochodowy transport specjalistyczny materiałów nienormatywnych.</t>
  </si>
  <si>
    <t>Transport nienormatywny, podział środków transportowych.</t>
  </si>
  <si>
    <t>TSP_K1</t>
  </si>
  <si>
    <t xml:space="preserve">projektować, modyfikować urządzenia wykorzystywane w transporcie specjalistycznym </t>
  </si>
  <si>
    <t>TIL1_U08 TIL1_U11</t>
  </si>
  <si>
    <t xml:space="preserve">wykorzystać typowe dla obszaru kierunku studiów rozwiązania techniczne i technologiczne przy projektowaniu transportu specjalistycznego oraz interpretować i oceniać parametry techniczno-eksploatacyjne specjalistycznych środków transportowych </t>
  </si>
  <si>
    <t>zagadnienia związane z budową maszyn, urządzeń i środków transportowych oraz zna zasady eksploatacji maszyn, urządzeń i środków transportowych stosowanych w transporcie specjalistycznym</t>
  </si>
  <si>
    <t>TSP_W1</t>
  </si>
  <si>
    <t xml:space="preserve"> 5</t>
  </si>
  <si>
    <t>wiedza z zakresu budowy pojazdów i środków transportowych</t>
  </si>
  <si>
    <t>przedmiot uzupełniający do wyboru – fakultatywny</t>
  </si>
  <si>
    <t>Macniak H., Makowicz Z. Vademecum wyceny maszyn i urządzeń. Wydawnictwo ODDK, wydanie II. 2004.</t>
  </si>
  <si>
    <t>Borcz J., Kosek J. 1994. Zasady wyceny maszyn i urządzeń, Vademecum Rzeczoznawcy majątkowego, Szkoła Wiedzy o Terenie, Kraków</t>
  </si>
  <si>
    <t>Klimek T. Szacowanie wartości środków i megaukładów technicznych. Wydawca
Fundacja Bomis. Poznań. 2020</t>
  </si>
  <si>
    <t xml:space="preserve">Napiórkowski J., Źróbek R. 2001. Metody wyceny maszyn i urządzeń. Zachodnie Centrum Organizacji. Zielona Góra  </t>
  </si>
  <si>
    <t>Rynek wycen środków transportowych - podmioty, regulacje, tendencje</t>
  </si>
  <si>
    <t>Przykłady katalogów, opracowań i instrukcji branżowych wykorzystywanych w procesach szacowania wartości środków transportowych</t>
  </si>
  <si>
    <t>Szacowanie wartości odtworzeniowej brutto i netto środka transportowego. Metodyka obliczeń</t>
  </si>
  <si>
    <t>Szacowanie wartości rynkowej środka transportowego. Metodyka obliczeń</t>
  </si>
  <si>
    <t>Wartościowanie czynników wpływających na utratę wartości środka transportowego. Obliczenia wartości żuzycia fizycznego, funkcjonalnego i środowiskowego</t>
  </si>
  <si>
    <t>Ocena środków transportowych na podstawie oględzin. Symptomy zuzycia fizycznego, funkcjonalnego i środowiskowego</t>
  </si>
  <si>
    <t>Praktyczne przykłady oceny i wyceny środków transportowych związanych oraz nie związanych z nieruchomością. Zawartość operatu szacunowego</t>
  </si>
  <si>
    <t>Zaliczenie pisemne w formie pytań otwartych                                                                                  Udział w ocenie końcowej - 50%</t>
  </si>
  <si>
    <t>OST_W1; OST_W2; OST_K1</t>
  </si>
  <si>
    <t>Podstawy formalno-prawne wycen środków transportowych. Zawód rzeczoznawcy majątkowego</t>
  </si>
  <si>
    <t>Podejście kosztowe (metoda kosztu odtworzenia, metoda kosztu zastąpienia). Podejście dochodowe (technika kapitalizacji prostej, technika dyskontowania strumieni pieniężnych)</t>
  </si>
  <si>
    <t xml:space="preserve">Podejście porównawcze (metoda porównywania parami, metoda korygowania ceny średniej, metoda analizy statystycznej rynku). </t>
  </si>
  <si>
    <t>Rodzaje wartości w procesie wyceny. Wartość rynkowa. Wartość odtworzeniowa. Procedury szacowania wartości - podejścia, metody, techniki. Dobór własciwej metodyki w zależności od celu i przeznaczenia wyceny</t>
  </si>
  <si>
    <t>Rodzaje zużycia środków transportowych wpływającego na ich wartość końcową. Zużycie fizyczne. Zuzycie funkcjonalne. Zużycie środowiskowe</t>
  </si>
  <si>
    <t>Podstawowe pojęcia. Cena, wartość, koszt w procesie wyceny. Zapotrzebowanie na wyceny środków transportowych</t>
  </si>
  <si>
    <t xml:space="preserve">wykorzystywania zdobytej wiedzy w rozwiązywaniu problemów poznawczych i praktycznych w sektorze TSL </t>
  </si>
  <si>
    <t>OST_K1</t>
  </si>
  <si>
    <t>dokonać oceny czynników wpływających na wartość środków transportowych oraz oszacować ich wartość z wykorzystaniem różnych podejść, metod i technik</t>
  </si>
  <si>
    <t>OST_U2</t>
  </si>
  <si>
    <t>określić i ocenić stan techniczny i poziom nowoczesności środków transportowych</t>
  </si>
  <si>
    <t>OST_U1</t>
  </si>
  <si>
    <t>rodzaje zużycia, wartości, sposoby oceny środków transportowych</t>
  </si>
  <si>
    <t>OST_W2</t>
  </si>
  <si>
    <t>podstawy prawne i cele i sposoby szacowania wartości środków transportowych</t>
  </si>
  <si>
    <t>OST_W1</t>
  </si>
  <si>
    <t>wiedza z zakresu budowy środków technicznych</t>
  </si>
  <si>
    <t>przedmiot uzupełniający do wyboru - fakultatywny</t>
  </si>
  <si>
    <t>Januła E i in. 2011. Spedycja. Wydawnictwo Diffin, Warszawa</t>
  </si>
  <si>
    <t>Salamon A. 2012. Spedycja: teoria, przykłady ćwiczenia. WydawnictwoAkademii Morskiej w Gdyni, Gdynia</t>
  </si>
  <si>
    <t>Wierzejski T., Kędzior-Loskowska M. 2014. Transport i spedycja. Wyd. UWM. Olsztyn</t>
  </si>
  <si>
    <t>Rokicki T., Klepacki B. 2019. Transport żywności: uwarunkowania organizacyjne, techniczne, ekonomiczne oraz jego skal. Wydawnictwo SGGW, Warszawa</t>
  </si>
  <si>
    <t>Januła E. i in. 2021. Nowoczesna spedycja. Wydawnictwo As Pik, Poznań</t>
  </si>
  <si>
    <t>Zaliczenie pisemne (ocena z projektów).                                                                                                                                      Udział w ocenie końcowej - 50%</t>
  </si>
  <si>
    <t>Ocena efektywności procesu spedycyjnego</t>
  </si>
  <si>
    <t>Kalkulacje kosztów przemieszczania ładunków</t>
  </si>
  <si>
    <t>Dokumentacja w procesie transportowym i spedycyjnym</t>
  </si>
  <si>
    <t>Organizacja transportu wraz z optymalizacją wykorzystania powierzchni ładunkowej</t>
  </si>
  <si>
    <t>Zasady formowania ładunków i zabezpieczania na pojazdach towarów i jednostek logistycznych</t>
  </si>
  <si>
    <t>Podstawy ładunkoznawstwa i towaroznawstwa dla potrzeb logistyki</t>
  </si>
  <si>
    <r>
      <t xml:space="preserve">Egzamin pisemny </t>
    </r>
    <r>
      <rPr>
        <sz val="11"/>
        <color theme="1"/>
        <rFont val="Arial Narrow"/>
        <family val="2"/>
        <charset val="238"/>
      </rPr>
      <t xml:space="preserve">w formie pytań otwartych  </t>
    </r>
    <r>
      <rPr>
        <sz val="11"/>
        <color rgb="FFFF0000"/>
        <rFont val="Arial Narrow"/>
        <family val="2"/>
        <charset val="238"/>
      </rPr>
      <t xml:space="preserve"> </t>
    </r>
    <r>
      <rPr>
        <sz val="11"/>
        <color rgb="FF000000"/>
        <rFont val="Arial Narrow"/>
        <family val="2"/>
        <charset val="238"/>
      </rPr>
      <t xml:space="preserve">                                                                                           Udział w ocenie końcowej - 50%</t>
    </r>
  </si>
  <si>
    <t>SGZ_W1; SGZ_W2; SGZ_K1; SGZ_K2</t>
  </si>
  <si>
    <t>Spedycja surowców i artykułów żywnościowych transportem lądowym, wodnym i lotniczym</t>
  </si>
  <si>
    <t xml:space="preserve">Narażenia oddziałowujące na ładunki oraz sposoby ograniczenia wielkości szkód podczas organizacji i przewozu produktów żywnościowych </t>
  </si>
  <si>
    <t>Podstawowe zwyczaje i uzanse handlowe stosowane w spedycji. Opakowania w transporcie ładunków żywnościowych.</t>
  </si>
  <si>
    <t>Spedycja w łańcuchu dostaw. Zarządzanie łańcuchem dostaw żywności</t>
  </si>
  <si>
    <t>Międzynarodowe konwencje i umowy wpływające na prace spedytora: Konwencja Wiedeńska, Konwencja o znakach i sygnałach drogowych, Konwencja CMR, ADR, ATP, TIR, ATER.</t>
  </si>
  <si>
    <t>Istota działalności spedycyjnej i rola spedytora w handlu. Geneza spedycji. Spedycja w Polsce. Aspekty prawne działalności spedycyjnej i transportowej. Ceny za usługi spedycyjne i taryfy specjalne.</t>
  </si>
  <si>
    <t>podejmowania ryzyka przy organizacji procesów spedycyjnych oraz jest w stanie ocenić skutki wykonywanej działalności zawodowej</t>
  </si>
  <si>
    <t>SGZ_K2</t>
  </si>
  <si>
    <t>działania w sposób przedsiębiorczy oraz jest chętny do współpracy z innymi uczestnikami rynku TSL</t>
  </si>
  <si>
    <t>SGZ_K1</t>
  </si>
  <si>
    <t xml:space="preserve">optymalizować procesy spedycyjne i transportowe w aspekcie wybranych kryteriów </t>
  </si>
  <si>
    <t>SGZ_U3</t>
  </si>
  <si>
    <t>organizować  procesy spedycyjne w poszczególnych gałęziach transportu z wykorzystaniem narzędzi informatycznych</t>
  </si>
  <si>
    <t>SGZ_U2</t>
  </si>
  <si>
    <t>zbierać informację i podejmować decyzje odnośnie wyboru sposobu dostaw przesyłek w oparciu o kalkulacje ekonomiczne, obliczanie stawek transportowych, podejmowanie optymalnych decyzji dotyczących realizacji poszczególnych etapów procesu spedycyjnego i transportowego.</t>
  </si>
  <si>
    <t>SGZ_U1</t>
  </si>
  <si>
    <t>TiL1_W16</t>
  </si>
  <si>
    <t>sposoby organizacji przewozów artykułów żywnościowych w różnych gałęziach transportu w aspekcie utrzymania standardów jakościowych przewożonych towarów</t>
  </si>
  <si>
    <t>istotę działalności spedycjnej oraz podstawowe krajowe i międzynarodowe akty prawne wpływające na działalność spedytora</t>
  </si>
  <si>
    <t>SGZ_W1</t>
  </si>
  <si>
    <t>Kuboń, M., Kwaśniewski, D., Sikora, J., Kaczmar, I. (2022). Identyfikacja i klasyfikacja obszarów dla zastosowania symulacji komputerowej w logistyce. W T. Rokicki (red.), Znaczenie logistyki we współczesnym świecie : Wpływ covid-19, (s. 124–143).transport, magazynowanie, zarządzanie procesami, łańcuchy dostaw</t>
  </si>
  <si>
    <t>Karolina, B., Obrzut, J., Kwiecień, K., Malinowski, M., Salamon, J., Krakowiak-Bal, A. (2021). Aspekty projektowe terminali intermodalnych – studium przypadku: terminal lądowy. W A. Krakowiak-Bal, M. Malinowski, J. Sikora (red.), (s. 205–216).Infrastruktura i środowisko w gospodarce o obiegu zamkniętym</t>
  </si>
  <si>
    <t>Ustawy o transporcie drogowym z dnia 14 października 2019 r.Dz. U. 2019 poz. 2140</t>
  </si>
  <si>
    <t>Praca zbiorowa. 2023. Dokumentacja w transporcie uprawnienia i listy przewozowe, Wydawnictwo: Wiedza i Praktyka</t>
  </si>
  <si>
    <t>Madej B. i inni. 2017. Przewozy drogowe osób i rzeczy</t>
  </si>
  <si>
    <t>Madej B. 2023. Certyfikat kompetencji zawodowych przewoźnika drogowego. Podręcznik przewoźnika, Wydawca ATUT-BM</t>
  </si>
  <si>
    <t>Zaliczenie pisemne i ustne  (ocena z projektów)                                                                                                 Udział w ocenie końcowej - 20%</t>
  </si>
  <si>
    <t>TDR_U1; TDR_U2; TDR_U3</t>
  </si>
  <si>
    <t xml:space="preserve">Projekt wykonania transportu ludzi w komunikacji  turystycznej </t>
  </si>
  <si>
    <t>Projekt wykonania transportu ludzi w komunikacji podmiejskiej i dalekobieżnej</t>
  </si>
  <si>
    <t>Projekt wykonania transportu ludzi w komunikacji miejskiej</t>
  </si>
  <si>
    <t>Zaliczenie pisemne  (ocena ze sprawdzianów i sprawozdań)                                                                                                 Udział w ocenie końcowej - 20%</t>
  </si>
  <si>
    <t xml:space="preserve">Wyjazd studyjny do Okręgowej Stacji Kontroli Pojazdów – zapoznanie się z niezbędnymi dokumentami pozwalającymi prowadzić kontrolę pojazdów, analiza przebiegu kontroli pojazdów. </t>
  </si>
  <si>
    <t>Pojęcie eko-drivingu i jego wykorzystanie w pracy kierowcy</t>
  </si>
  <si>
    <t>Zasady postępowania przy przewozie osób (w komunikacji miejskiej, podmiejskiej dalekobieżnej i turystycznej)</t>
  </si>
  <si>
    <t>Bezpieczeństwo ruchu drogowego</t>
  </si>
  <si>
    <t>Zawodowe manewrowanie pojazdem</t>
  </si>
  <si>
    <t>Parametry ruchu pojazdu</t>
  </si>
  <si>
    <t>Egzamin pisemny w formie testu - pytania zamknięte                                                                                              Udział w ocenie końcowej - 60%</t>
  </si>
  <si>
    <t>TDR_W1; TDR_W2; TDR_W3; TDR_K1; TDR_K2</t>
  </si>
  <si>
    <t>Ograniczenia w przewozach drogowych towarów</t>
  </si>
  <si>
    <t xml:space="preserve">Kontrola transportu drogowego </t>
  </si>
  <si>
    <t>Bezpieczna jazda pojazdem</t>
  </si>
  <si>
    <t xml:space="preserve">Czynniki ludzki w transporcie drogowym </t>
  </si>
  <si>
    <t>Pojazdy do transportu osób</t>
  </si>
  <si>
    <t xml:space="preserve">Zasady wykonywania zawodu w zakresie przewozu osób </t>
  </si>
  <si>
    <t>Normy i opłaty ekologiczne dla pojazdów ciężarowych</t>
  </si>
  <si>
    <t>Systemy poboru opłat drogowych w Polsce i Europie</t>
  </si>
  <si>
    <t xml:space="preserve">Zasady podejmowania i wykorzystania krajowego transportu drogowego: warunki niezbędne do uzyskania licencji; cofanie, wygaszanie i przenoszenie uprawnień wynikających z licencji oraz zmiana licencji; opłaty administracyjne związane z licencją </t>
  </si>
  <si>
    <t>Warunki techniczne dopuszczenia pojazdów do ruchu drogowego</t>
  </si>
  <si>
    <t xml:space="preserve">Szkolenie kierowców wykonujących zarobkowe i na potrzeby własne przewozy towarów i osób </t>
  </si>
  <si>
    <t xml:space="preserve">Zezwolenie na wykonywanie przewozów regularnych i przewozów regularnych specjalnych zgodnie  z ustawą o transoprcie drogowym </t>
  </si>
  <si>
    <t>myślenia i działania w sposób przedsiębiorczy w zakresie drogowego transportu osób i rzeczy</t>
  </si>
  <si>
    <t>TDR_K2</t>
  </si>
  <si>
    <t>uznawania znaczenia wiedzy oraz jej krytycznej analizy i oceny w rozstrzyganiu problemów poznawczych i praktycznych w drogowym transporcie osób i rzeczy</t>
  </si>
  <si>
    <t>TDR_K1</t>
  </si>
  <si>
    <t>stosować zasady ergonomicznej i bezpiecznej eksploatacji pojazdów wykorzystywanych w drogowym transporcie osób i rzeczy</t>
  </si>
  <si>
    <t>TDR_U3</t>
  </si>
  <si>
    <t>dokonać podstawowej oceny ekonomicznej w zakresie działalności przedsiębiorstw prowadzących drogowy transport osób i rzeczy</t>
  </si>
  <si>
    <t>TDR_U2</t>
  </si>
  <si>
    <t>identyfikować zjawiska wpływające na przebieg procesów logistycznych związanych z transportem drogowym osób i rzeczy</t>
  </si>
  <si>
    <t>TDR_U1</t>
  </si>
  <si>
    <t>czynniki wpływające na funkcjonowanie i rozwój infrastruktury transportowej w drogowym transporcie osób i rzeczy</t>
  </si>
  <si>
    <t>TDR_W3</t>
  </si>
  <si>
    <t>funkcjonowanie ekosystemów oraz metody wykorzystywane w analizie cyklu życia systemów technicznych realizujących drogowy transport osób i rzeczy</t>
  </si>
  <si>
    <t>TDR_W2</t>
  </si>
  <si>
    <t>podstawowe zjawiska ekonomiczne, społeczne oraz uwarunkowania prawne funkcjonowania drogowego transportu osób i rzeczy</t>
  </si>
  <si>
    <t>TDR_W1</t>
  </si>
  <si>
    <t xml:space="preserve">Wydział Inżynierii Produkcji i Energetyki                                                                                                                      Katedra Inżynierii Bioprocesów, Energetyki i Automatyzacji </t>
  </si>
  <si>
    <t>wiedza z zakresu towaroznawstwa, pojazdów i systemów transportowych</t>
  </si>
  <si>
    <t xml:space="preserve">Dąbkowski J., Molenda K. 2004. Ćwiczenia z baz danych CCNS, Kraków </t>
  </si>
  <si>
    <t>Miles R. 2018. Python. Zacznij programować. Helion, Gliwice</t>
  </si>
  <si>
    <t>Shaw Zed A.. 2018. Python 3 : proste wprowadzenie do fascynującego świata programowania. Helion, Gliwice</t>
  </si>
  <si>
    <t>Wilton P., Colby J. 2005 SQL.od podstaw Helion, Gliwice</t>
  </si>
  <si>
    <t>Sarbicki G. 2019. Python: kurs dla nauczycieli i studentów. Helion, Gliwice</t>
  </si>
  <si>
    <t xml:space="preserve">Brookshear J.G, Brylow D. 2022. Informatyka w ogólnym zarysie. WN PWN, Warszawa </t>
  </si>
  <si>
    <t>Oceny z zadań realizowanych podczaś ćwiczeń, zadań domowych (dwa mini-projekty śródsemestralne - aplikacja na smartfona, relacyjna baza danych), dwa sprawdziany śródsemestralne, realizacja kursów zewnętrznych z zakresu przedmiotu.                                                                                                                Udział w ocene końcowej - 60%</t>
  </si>
  <si>
    <t>IBD_U1; IBD_U2; IBD_U3; IBD_K1</t>
  </si>
  <si>
    <t>Przetwarzanie danych w chmurze z wykorzystaniem narzędzi BI</t>
  </si>
  <si>
    <t>Przetwarzanie i wizualizowanie danych w Python i Jupyter Notebook (biblioteka pandas)</t>
  </si>
  <si>
    <t>Przetwarzanie informacji w relacyjnych bazach danych - język SQL</t>
  </si>
  <si>
    <t>Projektowanie relacyjnych baz danych i notacja ER</t>
  </si>
  <si>
    <t>Programowanie wizualne. Tworzenie aplikacji na urządzenie mobilne (Android, iPhone)</t>
  </si>
  <si>
    <t>Programowanie w języku Python. Grafy, ich realizacje i wykorzystanie</t>
  </si>
  <si>
    <t>Programowanie w języku Python. Struktury danych - krotka, lista, zbiór, słownik. Formaty danych CSV, XML, JSON</t>
  </si>
  <si>
    <t>Programowanie w języku Python.Instrukcje sterujące języków programowania: podstawienie, warunkowy wybór, obliczenia cykliczne, funkcje i procedury. Środowisko Jupyter Notebook</t>
  </si>
  <si>
    <t>Ćwiczenia w zakresie projektowania i analizy algorytmów - schematy blokowe i pseudokod</t>
  </si>
  <si>
    <t>Ćwiczenia w zakresie cyfrowej reprezentacji informacji. Kompresja danych, kontrola integralności danych, szyfrowanie.</t>
  </si>
  <si>
    <t>Ćwiczenia w zakresie reprezentowania informacji matematycznych. Notacja liniowa. Wzory matematyczne w LaTeX. Środowiska obliczeń symbolicznych (CAS - Computer Algebra Systems)</t>
  </si>
  <si>
    <t>Egzamin pisemny w formie testu. Pytania jedno- i wielokrotnego wyboru, na dopasowanie, uzupełnianie kodu SQL i Python (pytania zamknięte).                                                                                                                         Udział w ocenie końcowej -  40%</t>
  </si>
  <si>
    <t>IBD_W1; IBD_W2; IBD_W3; IBD_K1</t>
  </si>
  <si>
    <t>Możliwości maszyn algorytmicznych. Inteligencja i komputery</t>
  </si>
  <si>
    <t>Przetwarzanie danych w chmurze obliczeniowej</t>
  </si>
  <si>
    <t>Nierelacyjne i grafowe bazy danych</t>
  </si>
  <si>
    <t>Matematyczne podstawy relacyjnych baz danych. Język SQL</t>
  </si>
  <si>
    <t>Języki i paradygmaty programowania.</t>
  </si>
  <si>
    <t>Algorytm i problem algorytmiczny. Złożoność obliczeniowa algorytmów. Organizacja i przetwarzanie danych - podstawowe struktury danych (stos, kolejka, zbiór, słownik, graf, ...)</t>
  </si>
  <si>
    <t>Architektura komputera, systemy operacyjne, sieci komputerowe, usługi sieciowe, urządzenia mobilne, IoT.</t>
  </si>
  <si>
    <t>Reprezentacja informacji w formie cyfrowej. Kodowanie (liczby, tekst, grafika wektorowa, grafika rastrowa, dźwięk, film). Błędy zaokrąglenia w masowych obliczeniach numerycznych. Kontrola poprawności danych. Kompresja. Szyfrowanie. Podpis cyfrowy.</t>
  </si>
  <si>
    <t>poszerzania swojej wiedzy korzystając z materiałów publikowanych w formie kursów e-learning oraz formalnej dokumentacji technicznej narzędzi i systemów informatycznych</t>
  </si>
  <si>
    <t>IBD_K1</t>
  </si>
  <si>
    <t>wykorzystać narzędzie Jupyter Notebook i język programowania Python do zaprogramowania procesów obliczeniowych, analizy i wizualizacji danych; wykorzystać narzędzia PowerBI do agregacji, analizy i wizualizacji danych</t>
  </si>
  <si>
    <t>IBD_U3</t>
  </si>
  <si>
    <t>projektować relacyjne bazy danych z wykorzystaniem narzędzi informatycznych; analizować i programować algorytmy obliczeniowe w imperatywnym języku programowania (Pythhon/VBA Excel)</t>
  </si>
  <si>
    <t>IBD_U2</t>
  </si>
  <si>
    <t>korzystając z zasobów Internetu - zbierać informacje konieczne do modelowania bazy danych;
z wykorzystaniem technologii Business Intelligence - łączyć się z zewnętrznymi źródłami danych</t>
  </si>
  <si>
    <t>IBD_U1</t>
  </si>
  <si>
    <t>konsekwencje społeczne i ekonomiczne wykorzystania nowoczesnych technologii informatycznych w TSL</t>
  </si>
  <si>
    <t>IBD_W3</t>
  </si>
  <si>
    <t xml:space="preserve">TIL1_W01       </t>
  </si>
  <si>
    <t>metody modelowania danych w relacyjnych i nierelacyjnych bazach danych</t>
  </si>
  <si>
    <t>IBD_W2</t>
  </si>
  <si>
    <t>sposoby cyfrowej reprezentacji informacji w systemach informatycznych oraz rozumie konsekwencje błędów zaokrągleń w masowych obliczeniach numerycznych</t>
  </si>
  <si>
    <t>IBD_W1</t>
  </si>
  <si>
    <t>wiedza z zakresu podstaw inforatyki na poziomie szkoły średniej oraz oprogramowania biurowego (Word, Excel, Access)</t>
  </si>
  <si>
    <r>
      <t>)</t>
    </r>
    <r>
      <rPr>
        <vertAlign val="superscript"/>
        <sz val="10"/>
        <rFont val="Arial Narrow"/>
        <family val="2"/>
        <charset val="238"/>
      </rPr>
      <t>*</t>
    </r>
    <r>
      <rPr>
        <sz val="10"/>
        <rFont val="Arial Narrow"/>
        <family val="2"/>
        <charset val="238"/>
      </rPr>
      <t xml:space="preserve"> - Podawane z dokładnością do 0,1 ECTS, gdzie 1 ECTS = 25-30 godz. zajęć</t>
    </r>
  </si>
  <si>
    <t>Lesiak P., Świsulski D. 2002. Komputerowa technika pomiarowa w przykładach. PAK, Warszawa.</t>
  </si>
  <si>
    <t>Giełżecki J., Tabor J., Cupiał M., Molenda K. 2020. Zastosowanie technologi informatycznych w logistyce i zarządzaniu źródłami energii odnawialnej. Transport i logistyka w dobie inżynierii mechanicznej, Inżynieria Rolnicza.</t>
  </si>
  <si>
    <t>Gajewski P., Wszelak St. 2015. Technologie bezprzewodowe sieci teleinformatycznych. WKiŁ, Warszwa.</t>
  </si>
  <si>
    <t>Andrew S. Tanenbaum, David J. Wetherall. 2012. Sieci komputerowe. Helion.</t>
  </si>
  <si>
    <t>Halska B., Bensel P. 2014. Projektowanie lokalnych sieci komputerowych i administrowanie sieciami. Helion.</t>
  </si>
  <si>
    <t>Zaliczenie pisemne w formie testu.                                                                                                  Udział w ocenie końcowej - 50%</t>
  </si>
  <si>
    <t>SKP_U1; SKP_U2; SKP_U3; SKP_U4, SKP_K1</t>
  </si>
  <si>
    <t>Wykonywanie prostych konfiguracji sieciowych z urządzeniami peryferyjnymi (ploter, kamera WIFI, drukarka 3d, skaner 3d, smartfon, karty AC/DC oraz czujniki pomiarowe).</t>
  </si>
  <si>
    <t>Ćwiczenia z konfiguracji sieci oraz usług sieciowych.</t>
  </si>
  <si>
    <t>Ćwiczenia z konstrukcji sieci komputerowej.</t>
  </si>
  <si>
    <t>Dyskusja nad projektem.</t>
  </si>
  <si>
    <t>Projekt zestawu usług sieciowych dla lokalnej sieci komputerowej.</t>
  </si>
  <si>
    <t>Egzamin pisemny w formie testu.                                                                                                Udział w ocenie końcowej - 50%</t>
  </si>
  <si>
    <t>SKP_W1; SKP_W2; SKP_W3; SKP_W4; SKP_K1</t>
  </si>
  <si>
    <t>Komunikacja w sieci Modbus RTU.</t>
  </si>
  <si>
    <t>Wprowadzenie do technologii sieci rozległych. Architektura protokołu MODBUS RTU, PROFIBUS i PROFINET. Podstawy działania sieci Ethernet. Protokół TCP/IP.</t>
  </si>
  <si>
    <t xml:space="preserve">Mechanizmy wyznaczania trasy w sieciach IP. Ogólna struktura Internetu. System DNS: budowa i zasada działania. Sieci bezprzewodowe: specyfikacja WLAN 802.11. </t>
  </si>
  <si>
    <t>Klasyfikacja sieci. Model transmisji danych. Pojęcie protokołu komunikacyjnego. Kapsułkowanie jednostek danych.  Metody transmisji bitów. Rodzaje i własności medium transmisyjnego.</t>
  </si>
  <si>
    <t>rozwijania swojej wiedzy teoretycznej z zakresu sieci komputerowych i wykorzystywania jej do rozwiązywaniu problemów inżynierskich. Potrafi pracować w zespole.</t>
  </si>
  <si>
    <t>SKP_K1</t>
  </si>
  <si>
    <t>potrafi konfigurować, uruchamiać i testować urządzenia w sieci Modbus RTU</t>
  </si>
  <si>
    <t>SKP_U4</t>
  </si>
  <si>
    <t>wykorzystać standardowe interfejsy komunikacyjne do zarządzania typowymi urządzeniami sieciowymi</t>
  </si>
  <si>
    <t>SKP_U3</t>
  </si>
  <si>
    <t>skonfigurować oraz uruchomić oprogramowanie systemów sterowania oraz wymiany informacji pomiedzy urządzeniami peryferyjnymi a urządzeniami sterującymi</t>
  </si>
  <si>
    <t>SKP_U2</t>
  </si>
  <si>
    <t>skonfigurować prostą sieć komputerową wraz z podstawowymi usługami sieciowymi, zarządzać nią i rozwiązywać problemy powstające podczas jej używania</t>
  </si>
  <si>
    <t>SKP_U1</t>
  </si>
  <si>
    <t>zasadę działania protokołów sieci MODBUS RTU</t>
  </si>
  <si>
    <t>SKP_W4</t>
  </si>
  <si>
    <t>proces transmisji danych w sieci komputerowej oraz poprawnie identyfikuje mechanizmy sieciowe w ramach modelu. Potrafi określić zagrożenia występujące w sieciach komputerowych i wybrać odpowiednie rodzaje
zabezpieczeń</t>
  </si>
  <si>
    <t>SKP_W3</t>
  </si>
  <si>
    <t>popularne protokoły, usługi i technologie sieciowe</t>
  </si>
  <si>
    <t>SKP_W2</t>
  </si>
  <si>
    <t>zasady działania podstawowych urządzeń sieciowych</t>
  </si>
  <si>
    <t>SKP_W1</t>
  </si>
  <si>
    <t xml:space="preserve">Wydział Inżynierii Produkcji i Energetyki                                                                                                                      Katedra Inżynierii Bioprocesów, Energetyki i Automatyzacji    </t>
  </si>
  <si>
    <t xml:space="preserve">Prowadzący przedmiot: </t>
  </si>
  <si>
    <t xml:space="preserve">Merkisz, J.; Mazurek, S. 2006. Pokładowe systemy diagnostyczne pojazdów samochodowych. WKiŁ, Warszawa, </t>
  </si>
  <si>
    <t>Widerski, T. 05/2005.Samochodowe sieci informatyczne. Poradnik Serwisowy</t>
  </si>
  <si>
    <t>Zimmermann, W.; Schmidgall, R.  2008. Magistrale danych w pojazdach. Protokoły i standard. WKiŁ, Warszawa,</t>
  </si>
  <si>
    <t xml:space="preserve">Fryśkowski, B.; Grzejszczyk, E. 2010. Systemy transmisji danych. WKiŁ, Warszawa, </t>
  </si>
  <si>
    <t>Zaliczenie w formie pisemnej                                                                                                  Udział w ocenie końcowej - 20%</t>
  </si>
  <si>
    <t>SIP_U1</t>
  </si>
  <si>
    <t>Struktury funkcjonalne diagnostyki pokładowej oraz sterowania</t>
  </si>
  <si>
    <t>Topologie magistral informatycznych</t>
  </si>
  <si>
    <t>Zaliczenie w formie pisemnej oraz zaliczenie sprawozdań                                                                                                     Udział w ocenie końcowej - 20%</t>
  </si>
  <si>
    <t>Diagnostyka pokładowa OBD II i K-Line. Pokładowe systemy diagnostyczne.</t>
  </si>
  <si>
    <t>Analiza ramek w sieci CAN.</t>
  </si>
  <si>
    <t>Transmisja szeregowa i równoległa. Zakłócenia i metody ich eliminacji.</t>
  </si>
  <si>
    <t>Kodowanie i metody korekcji błędów.</t>
  </si>
  <si>
    <t>Zaliczenie pisemne (w formie testu, pytań otwartych, zamkniętych)                                                                                              Udział w ocenie końcowej - 60%</t>
  </si>
  <si>
    <t>SIP_W1; SIP_W2; SIP_K1</t>
  </si>
  <si>
    <t xml:space="preserve">Awarie i błędy w sieciach informatycznych - diagnostyka </t>
  </si>
  <si>
    <t>Współpraca pojazdów z siecią GSM oraz GPS</t>
  </si>
  <si>
    <t>Systemy bezpieczeństwa czynnego i biernego w pojazdach-komunikacja oraz wymiana danych między nimi.</t>
  </si>
  <si>
    <t>Systemy nawigacji w pojazdach . System TMC- Traffic Message Channel.  Radio Data System (RDS)</t>
  </si>
  <si>
    <t>Transmisja danych w sieci informatycznej pojazdów. Podstawowe tryby transmisji.</t>
  </si>
  <si>
    <t xml:space="preserve">Architektury sieci informatycznych w pojazdów. </t>
  </si>
  <si>
    <t>ciągłego podnoszenia kwalifikacji zawodowych w zakresie diagnostyki pokładowej pojazdów</t>
  </si>
  <si>
    <t>SIP_K1</t>
  </si>
  <si>
    <t>wykorzystywać systemy informatyczne w diagnostyce pojazdów, obsługiwać podstawowy sprzęt diagnostyczny, dokonywać pomiarów podstawowych parametrów diagnostyki pojazdowej oraz interpretować ich wyniki</t>
  </si>
  <si>
    <t>podstawowe metody diagnostyki pojazdów z wykorzystaniem specjalistycznych systemów diagnostycznych</t>
  </si>
  <si>
    <t>SIP_W2</t>
  </si>
  <si>
    <t>podstawową architekturę informatyczną w pojazdach oraz stosowane magistrale. Systemy nawigacji  oraz systemy bezpieczeństwa czynnego i biernego</t>
  </si>
  <si>
    <t>SIP_W1</t>
  </si>
  <si>
    <t xml:space="preserve">zaliczenie na ocenę </t>
  </si>
  <si>
    <t>Materiały dotyczące cyberbezpieczeństwa publikowane przez dział IT URK, Centrum Cyberbezpieczeństwa AGH, Ministerstwo Cyfryzacji</t>
  </si>
  <si>
    <t>Liderman K. 2012. Bezpieczeństwo informacyjne. PWN, Warszawa</t>
  </si>
  <si>
    <t>Barczak A., Sydoruk T. 2002. Bezpieczeństwo systemów informatycznych. WAP, Siedlce</t>
  </si>
  <si>
    <t>Sprawdzian umiejętności praktycznych (ocena z zadań wykonywanych w trakcie ćwiczeń), wymagany poziom zaliczenia 51%.                                                          Udział w ocenie końcowej - 50%</t>
  </si>
  <si>
    <t>BSI_U1</t>
  </si>
  <si>
    <t>Instalacja systemu w środowiskach wirtualnych</t>
  </si>
  <si>
    <t>Systemy wykrywania włamań, reakcje na włamania, dokumentowanie incydentów</t>
  </si>
  <si>
    <t>Uprawnienia administracyjne i użytkownika. Dostęp do systemu, usług sieciowych, baz danych</t>
  </si>
  <si>
    <t>Archiwizacja danych, oprogramowanie, tworzenie skryptów automatyzujących proces archiwizacji danych</t>
  </si>
  <si>
    <t>Dostęp zdalny, praktyczna obsługa VPN, SSH, SSL</t>
  </si>
  <si>
    <t>Konfiguracja firewalla, aktualizacji oraz zabezpieczeń</t>
  </si>
  <si>
    <t>Zaliczenie w formie testu lub pisemnej, wymagany poziom zaliczenia 51%.                                 Udział w ocenie końcowej - 50%</t>
  </si>
  <si>
    <t>BSI_W1; BSI_K1</t>
  </si>
  <si>
    <t>Środowiska o podwyższonym ryzyku, infrastruktura krytyczna.</t>
  </si>
  <si>
    <t>Monitorowanie bezpieczeństwa i sposoby reagowania na zagrożenia</t>
  </si>
  <si>
    <t>Dostęp zdalny do usług, elementy kryptografii</t>
  </si>
  <si>
    <t>Bezpieczeństwo aplikacji użytkowych i usług</t>
  </si>
  <si>
    <t>Bezpieczeństwo systemów operacyjnych i infrastruktury sieciowej</t>
  </si>
  <si>
    <t>Podstawowe problemy bezpieczeństwa systemów ITC</t>
  </si>
  <si>
    <t>odpowiedzialnego stosowania nowych technologii informatycznych w sektorze TSL</t>
  </si>
  <si>
    <t>BSI_K1</t>
  </si>
  <si>
    <t>stosować zasady bezpieczeństwa podczas wykorzystywania systemów informatycznych</t>
  </si>
  <si>
    <t>zagadnienia związane z bezpieczeństwem wykorzystania ITC</t>
  </si>
  <si>
    <t>BSI_W1</t>
  </si>
  <si>
    <t>wiedza z zakresu technologii informacyjnych</t>
  </si>
  <si>
    <t>podstawowa wiedza z inżynierii ruchu, informatyki i transportu</t>
  </si>
  <si>
    <t>6</t>
  </si>
  <si>
    <t>IPS_W1</t>
  </si>
  <si>
    <t>zasady inżynierii projektowania systemów technicznych i infrastruktury transportowej z uwzględnieniem modelowania wybranych procesów transportowych</t>
  </si>
  <si>
    <t xml:space="preserve">TIL1_W08       </t>
  </si>
  <si>
    <t>IPS_W2</t>
  </si>
  <si>
    <t>specyfikę rozwiązań technicznych systemów transportowych w tym te, które oparte są na inteligentnych systemach transportowych, oraz możliwości wykorzystania systemów informatycznych</t>
  </si>
  <si>
    <t>IPS_U1</t>
  </si>
  <si>
    <t>zaprojektować proces transportowy, logistyczny i system techniczny wg zadanej funkcji celu</t>
  </si>
  <si>
    <t>IPS_U2</t>
  </si>
  <si>
    <t>optymalizować i modyfikować systemy techniczne i procesy transportowe wykorzystując metody matematyczno-statystyczne i techniki informatyczne</t>
  </si>
  <si>
    <t xml:space="preserve"> TIL1_U05</t>
  </si>
  <si>
    <t>IPS_K1</t>
  </si>
  <si>
    <t>zachowania postawy etycznej  adekwatnej do zajmowanego stanowiska  i pełnionej funkcji w społeczeństwie</t>
  </si>
  <si>
    <t xml:space="preserve">Metodykę modelowania systemów transportowych, modele systemów empirycznych podobne informacyjnie i strukturalnie, modelowanie systemów złożonych, odwzorowanie zbiorów i struktur relacyjnych, metodyka oceny wielokryterialnej  rozłożenia potoku ruchu w sieci transportowej, wybrane problemy decyzyjne rozwoju systemu transportowego, wybrane metody optymalizacji i oceny systemów transportowych  </t>
  </si>
  <si>
    <t>Zasady inżynierii projektowania systemów technicznych, układ telemetrii do rejestracji parametrów eksploatacyjnych pojazdów elektrycznych, analiza danych pomiarowych pochodzących z inteligentnych systemów transportowych, wykorzystanie systemu TRISTAR do badań wpływu warunków atmosferycznych na ruch drogowy, efektywność wdrażania miejskich systemów ITS, wykorzystanie tematyki w komunikacji miejskiej</t>
  </si>
  <si>
    <t>IPS_W1; IPS_W2; IPS_K1</t>
  </si>
  <si>
    <t>Zaliczenie pisemne  w formie testu                                                                                             Udział w ocenie końcowej - 40%</t>
  </si>
  <si>
    <t>Projekt systemu technicznego realizującego wybrany proces transportowy w systemie określonego procesu technologicznego</t>
  </si>
  <si>
    <t>Projekt sieci transportowej w obszarze współdziałania wielu środków transportu</t>
  </si>
  <si>
    <t>Opracowanie interaktywnego systemu wizualizacji i wyznaczania optymalnych tras na mapie</t>
  </si>
  <si>
    <t>Modelowanie i optymalizacja łańcucha dostaw w firmie produkcyjnej z wykorzystaniem programowania liniowego</t>
  </si>
  <si>
    <t>Analiza wielokryterialna w wyznaczaniu optymalnej lokalizacji obiektu magazynowego</t>
  </si>
  <si>
    <t>Analiza popytu na transport publiczny w oparciu o modele uczenia maszynowego w ramach Inteligentnych Systemów Transportowych</t>
  </si>
  <si>
    <t>Analiza wpływu awarii i incydentów na system transportu</t>
  </si>
  <si>
    <t>Porównanie wybranych heurystycznych metod optymalizacji do celów organizacji rozładunku towarów</t>
  </si>
  <si>
    <t>IPS_U1; IPS_U2; IPS_K1</t>
  </si>
  <si>
    <t>Zaliczenie pisemne (ocena z projektu i rozmowa ustna)     
Udział w ocenie końcowej - 60%</t>
  </si>
  <si>
    <t>Jaros M., Stanisław P. 2007. Inżynieria systemów. Wydawnictwo SGGW, Warszaw, ISBN 83-7244-832-9</t>
  </si>
  <si>
    <t>Rosiński A. 2015. Modelowanie procesu eksploatacji systemów telematyki transportu. Oficyna Wydawnicza Politechniki Warszawskiej, Warszawa, ISBN 978-83-7814-450-2</t>
  </si>
  <si>
    <t>Izdebski M. 2018. Modelowanie i analiza problemów decyzyjnych przydziału pojazdów do zadań w zagadnieniach transportowych. Oficyna Wydawnicza Politechniki Warszawskiej, Warszawa, ISBN 978-83-7814-838-8</t>
  </si>
  <si>
    <t>Zagórda M., Juliszewski T., Kiełbasa P., Dróżdż T. 2018. Planowanie transportu drogowego w przedsiębiorstwie rolnym. Autobusy- Efektywność transportu, nr 6, s. 977-980.</t>
  </si>
  <si>
    <t xml:space="preserve">Kharchenko S., , Borshch Y., Kovalyshyn S.,, Piven M.,  Abduev M., Miernik A., Popardowski E., Kiełbasa P. 2021. Modeling of Aerodynamic Separation of Preliminarily Stratified Grain Mixture in Vertical Pneumatic Separation Duct. Appl. Sci. 2021, 11, 4383. </t>
  </si>
  <si>
    <t>Zagórda M., Kiełbasa P. 2023. The use of telematics systems to optimize the operation of agricultural machinery. Przegląd Elektrotechniczny, ISSN 0033-2097, R. 99 NR 2/2023, s.246-249.</t>
  </si>
  <si>
    <t>wiedza z zakresu logistyki i infrastruktury logistycznej</t>
  </si>
  <si>
    <t xml:space="preserve"> 6</t>
  </si>
  <si>
    <t>GMA_W1</t>
  </si>
  <si>
    <t>pojęcia z zakresu magazynowania i organizacji gospodarki magazynowej, rolę magazynów w łańcuchu logistycznym oraz  czynniki wpływające na funkcjonowanie i rozwój infrastruktury magazynowej</t>
  </si>
  <si>
    <t>GMA_W2</t>
  </si>
  <si>
    <t>zasady konstrukcji i eksploatacji przestrzeni magazynowych i wyposażenia magazynowego w kontekście warunków przechowywania towarów, zgodnie z ich podatnością magazynową</t>
  </si>
  <si>
    <t>GMA_W3</t>
  </si>
  <si>
    <t>źródła kosztów magazynowania oraz mierniki oceny gospodarki magzynowej wykorzystywane przy doborze metod zarządzania magazynem</t>
  </si>
  <si>
    <t>GMA_U1</t>
  </si>
  <si>
    <t xml:space="preserve">przeprowadzić, kontrolować i nadzorować procesy magazynowe z wykorzystaniem systemów informatycznych oraz dobrać wyposażenie techniczne do składowanych towarów </t>
  </si>
  <si>
    <t>TIL1_U03, TIL1_U18</t>
  </si>
  <si>
    <t>GMA_U2</t>
  </si>
  <si>
    <t>właściwie odczytywać i interpretować oznakowania w magazynie oraz stosować przepisy i normy związane z ergonomiczną i bezpieczną eksploatacją wyposażenia magazynowego</t>
  </si>
  <si>
    <t>GMA_K1</t>
  </si>
  <si>
    <t xml:space="preserve">samodzielnego doboru wyposażenia magazynowego do rodzaju składowanych asortymentów oraz nadzorowania realizacji procesów magazynowych </t>
  </si>
  <si>
    <t>Istota i znaczenie magazynowania. Funkcje i zadania magazynów w systemie logistycznym. Przesłanki tworzenia magazynów</t>
  </si>
  <si>
    <t>Organizacja gospodarki magazynowej i przestrzeni magazynowej z wykorzystaniem magazynowych systemów informatycznych</t>
  </si>
  <si>
    <t>Dokumentacja magazynowa - rodzaje i charakterystyka dokumentów</t>
  </si>
  <si>
    <t>Inwentaryzacja w magazynach - przedmiot, przebieg, rodzaje inwentaryzacji</t>
  </si>
  <si>
    <t>Charakterystyka właściwości fizycznych i chemicznych wyrobów decydujących o warunkach ich przechowywania. Oznakowanie opakowań</t>
  </si>
  <si>
    <t>Warunki przechowywania zapasów magazynowych</t>
  </si>
  <si>
    <t>Koszty oraz mierniki gospodarki magazynowej</t>
  </si>
  <si>
    <t>GMA_W1; GMA_W2; GMA_W3; GMA_K1</t>
  </si>
  <si>
    <t>Egzamin pisemny w formie testu oraz pytań otwartych                                                                                 Udział w ocenie końcowej - 50%</t>
  </si>
  <si>
    <t>Magazyn i magazynowanie - rodzaje budowli magazynowych, moduły magazynowe, zakładanie nowego magazynu z wykorzystaniem systemu informatycznego</t>
  </si>
  <si>
    <t>Procesy magazynowe z uwzględnieniem wyposażenia technicznego do ich realizacji. Wprowadzanie stanów magazynowych i realizacja zleceń  w systemie informatycznym</t>
  </si>
  <si>
    <t xml:space="preserve">Zakup i sprzedaż materiałów z opcją śledzenia partii i numerów seryjnych z wkorzystaniem systemu informatycznego </t>
  </si>
  <si>
    <t>Organizacja gospodarki opakowaniami. Tworzenie kodów opakowań, generowanie kodu ID kontroli opakowań w systemie informatycznym</t>
  </si>
  <si>
    <t>Realizacja procesów inwentaryzacji z wykorzystanie systemu informatycznego - wydruk etykiet inwentaryzacynych, wprowadzanie wyników inwentaryzacji do systemu, generowanie raportu różnic, zatwierdzanie inwentaryzacji</t>
  </si>
  <si>
    <t>Bezpieczeństwo i higina pracy w magazynie. Oznakowanie miejsc składowania w magazynie</t>
  </si>
  <si>
    <t>Zaliczenie pisemne w formie testów oraz ocena zadań projektowych                                                                                        Udział w ocenie końcowej - 50%</t>
  </si>
  <si>
    <t>Andryszak M. 2020. Organizacja prac magazynowych. Wydawnictwo TD s.c.</t>
  </si>
  <si>
    <t>Gąsowska M. K. 2022. Zarządzanie procesami logistycznymi we współczesnych przedsiębiorstwach. Wydawnictwo Difin</t>
  </si>
  <si>
    <t>Szymonik A., Dudzik D. 2018. Logistyka nowoczesnej gospodarki magazynowej. Wydawnictwo DIFIN Spółka Akcyjna. ISBN: 9788380855250</t>
  </si>
  <si>
    <t>Rożej A., Stolarski S., Śliżewska J. 2017. Obsługa magazynów. Wydawnictwo WSiP.</t>
  </si>
  <si>
    <t>Galińska B. 2016. Gospodarka magazynowa. Wydawnictwo Difin</t>
  </si>
  <si>
    <t xml:space="preserve"> przedmiot uzupełniający do wyboru - fakultatywny</t>
  </si>
  <si>
    <t>wiedza z zakresu środków transportu specjalnego</t>
  </si>
  <si>
    <t>SŁS_W1</t>
  </si>
  <si>
    <t>właściwości materiałów konstrukcyjnych oraz surowców pochodzenia rolniczego i nierolniczego oraz metody stosowane w organizacji i zarządzaniu przedsiębiorstwem z uwzględnieniem spedycji ładunków specjalnych</t>
  </si>
  <si>
    <t xml:space="preserve">TIL1_W03  TIL1_W14 </t>
  </si>
  <si>
    <t>SŁS_W2</t>
  </si>
  <si>
    <t xml:space="preserve">zasady konstrukcji i eksploatacji obiektów magazynowych oraz zasady spedycji </t>
  </si>
  <si>
    <t>SŁS_U1</t>
  </si>
  <si>
    <t>pozyskiwać informacje z różnych źródeł wykorzystując technologie informatyczne oraz wyciągać wnioski, planować i optymalizować spedycję ładunków specjalnych z uwzględnieniem zasad ergonomicznej i bezpiecznej eksploatacji maszyn, urządzeń oraz środków transportowych w sektorze TSL</t>
  </si>
  <si>
    <t>TiL_U02  TiL_U09  TiL_U12</t>
  </si>
  <si>
    <t>SŁS_K1</t>
  </si>
  <si>
    <t>kreatywnego myślenia i samodzielnego podejmowania decyzji w zakresie transportu i logistyki oraz działania w sposób przedsiębiorczy oraz odpowiedzialnego pełnienia ról zawodowych, z uwzględnieniem zmieniających się potrzeb społecznych w sektorze TSL</t>
  </si>
  <si>
    <t>TiL_K03 TiL_K04</t>
  </si>
  <si>
    <t>Organizacja transportu ładunku specjalnego drogą lądową (transport drogowy i kolejowy).</t>
  </si>
  <si>
    <t>Organizacja transportu ładunku specjalnego drogą wodną (transport morski i śródlądowy).</t>
  </si>
  <si>
    <t>Organizacja transportu ładunku specjalnego drogą powietrzną (transport lotniczy).</t>
  </si>
  <si>
    <t>ADR jako szczególny rodzaj transportu specjalnego.</t>
  </si>
  <si>
    <t>Mocowanie ładunków w spedycji ładunków specjalnych</t>
  </si>
  <si>
    <t>Ubezpieczenia transportowe</t>
  </si>
  <si>
    <t>Etyka w spedycji</t>
  </si>
  <si>
    <t>SŁS_W1; SŁS_W2; SŁS_K1</t>
  </si>
  <si>
    <t>Egzamin pisemny (w formie pytań otwartych).                                                                            Udział w ocenie końcowej - 50%.</t>
  </si>
  <si>
    <t>Projekt organizacji transportu zwierząt.</t>
  </si>
  <si>
    <t>Projekt organizacji transportu ładunku specjalnego- nienormatywnego.</t>
  </si>
  <si>
    <t>Projekt organizacji transportu specjalnego (ADR, promieniotwórczego itd).</t>
  </si>
  <si>
    <t>Zaliczenie pisemne (ocena z projektów i rozmowa ustna).                                                                                           Udział w ocenie końcowej - 50%.</t>
  </si>
  <si>
    <t>Stajniak M., Hajdul M., Foltyński M., Krupa A. 2008. Transport i spedycja. Instytut Logistyki i Magazynowania. ISBN: 978-83-87344-68-9</t>
  </si>
  <si>
    <t>Korzeniowski A. 2006. Magazynowanie towarów niebezpiecznych, przemysłowych i spożywczych. Instytut logistyki i magazynowania. ISBN: 83-87344-42-7</t>
  </si>
  <si>
    <t xml:space="preserve">Różycki M. 2019. Towary niebezpieczne podręcznik. Bezpieczeństwo w logistyce. Mikołów. ISBN 978-83-62839-00-1   </t>
  </si>
  <si>
    <t>Januła E. 2021. Nowoczesna spedycja. Wydawnictwo As Pik. ISBN 978-83-66800-13-7</t>
  </si>
  <si>
    <t>Starkowski D. 2012. Samochodowy transport krajowy i międzynarodowy: kompendium wiedzy praktycznej. T5. Wydawnictwo Systherm D. Gazińska. Poznań. ISBN 978-83-61265-69-6</t>
  </si>
  <si>
    <r>
      <rPr>
        <sz val="11"/>
        <color rgb="FF000000"/>
        <rFont val="Arial Narrow"/>
        <family val="2"/>
        <charset val="238"/>
      </rPr>
      <t>ECTS</t>
    </r>
    <r>
      <rPr>
        <vertAlign val="superscript"/>
        <sz val="11"/>
        <color rgb="FF000000"/>
        <rFont val="Arial Narrow"/>
        <family val="2"/>
        <charset val="238"/>
      </rPr>
      <t>*</t>
    </r>
  </si>
  <si>
    <r>
      <rPr>
        <sz val="10"/>
        <color rgb="FF000000"/>
        <rFont val="Arial Narrow"/>
        <family val="2"/>
        <charset val="238"/>
      </rPr>
      <t>)</t>
    </r>
    <r>
      <rPr>
        <vertAlign val="superscript"/>
        <sz val="10"/>
        <color rgb="FF000000"/>
        <rFont val="Arial Narrow"/>
        <family val="2"/>
        <charset val="238"/>
      </rPr>
      <t>*</t>
    </r>
    <r>
      <rPr>
        <sz val="10"/>
        <color rgb="FF000000"/>
        <rFont val="Arial Narrow"/>
        <family val="2"/>
        <charset val="238"/>
      </rPr>
      <t xml:space="preserve"> - Podawane z dokładnością do 0,1 ECTS, gdzie 1 ECTS = 25-30 godz. zajęć</t>
    </r>
  </si>
  <si>
    <t>Dolny S. 1999. Transport pneumatyczny i odpylanie w przemyśle drzewnym. 
Wyd. 5 uzup. Poznań: Wydaw. Akademii Rolniczej.</t>
  </si>
  <si>
    <t>Rokicki T. 2020. Technologie transportu wewnętrznego: uwarunkowania techniczno-organizacyjne i ekonomiczne. Wydanie I. Warszawa: Wydawnictwo SGGW.</t>
  </si>
  <si>
    <t>Raczyk R. 2013. Środki transportu bliskiego i magazynowania. Wydanie II, Wydawnictwo Politechniki Poznańskiej. ISBN 978-83-7143-828-8.</t>
  </si>
  <si>
    <t>Kokoszka S. 1996. Transport w rolnictwie: wykłady / Stanisław Kokoszka.
Kraków: Wydawnictwo Akademii Rolniczej.</t>
  </si>
  <si>
    <t>Pawlicki K. 1996. Transport w przedsiębiorstwie : maszyny i urządzenia. Wydawnictwa Szkolne i Pedagogiczne. Warszawa.</t>
  </si>
  <si>
    <t xml:space="preserve">Projekt systemu transportu dostosowanego do wybranego systemu – magazynowego lub produkcyjnego (projekt zespołowy) </t>
  </si>
  <si>
    <t>Zaliczenie pisemne (ocena ze sprawdzianu).                                                                    Udział w ocenie końcowej - 30%</t>
  </si>
  <si>
    <t>STB_U1</t>
  </si>
  <si>
    <t xml:space="preserve">Obliczenia i dobór elementów urządzeń wydzwigowych </t>
  </si>
  <si>
    <t xml:space="preserve">Obliczenia przenośników w transporcie bliskim (np. taśmowego, pneumatycznego)  </t>
  </si>
  <si>
    <t>Egzamin pisemny.                                                                                                           Udział w ocenie końcowej - 30%</t>
  </si>
  <si>
    <t>STB_W1; STB_K1</t>
  </si>
  <si>
    <t>Systemy wydzwigowe stosowane do transportu towarów oraz osprzęt pomocniczy</t>
  </si>
  <si>
    <t>Organizacja transportu w wybranych procesach technologicznych, planowanie przebiegu tras transportu wewnętrznego. Efektywność wykorzystania środków transportowych.</t>
  </si>
  <si>
    <t xml:space="preserve">Kołowe środki transportowe oraz urządzenia załadunkowe i wyładunkowe - budowa i zasada działania </t>
  </si>
  <si>
    <t xml:space="preserve">Przenośniki - budowa i zasada działania, metodyka obliczania. </t>
  </si>
  <si>
    <t>Definicje i wiadomości podstawowe dotyczące transportu w aspekcie transportu bliskiego. Klasyfikacja środków transportu bliskiego.</t>
  </si>
  <si>
    <t xml:space="preserve">ciągłego zdobywania wiedzy i dokształcania w zakresie nowych rozwiązań technicznych stosowanych w transporcie i magazynowaniu </t>
  </si>
  <si>
    <t>STB_K1</t>
  </si>
  <si>
    <t>zaprojektować wybrane środki transportu wewnętrznego, zaprojektować system transportu wydziałowego i międzywydziałowego w małych i średnich przedsiębiorstwach z wykorzystaniem technik informatycznych</t>
  </si>
  <si>
    <t xml:space="preserve">podstawowe pojęcia dotyczące transportu, klasyfikuje i wyjaśnia budowę i zasadę działania środków transportu bliskiego w przedsiębiorstwie i gospodarce magazynowej, a także wymienia i wyjaśnia zasady projektowania systemów transportu bliskiego </t>
  </si>
  <si>
    <t>STB_W1</t>
  </si>
  <si>
    <t xml:space="preserve">Wydział Inżynierii Produkcji i Energetyki                                                                                                                      Katedra Inżynierii Mechanicznej i Agrofizyki      </t>
  </si>
  <si>
    <t>wiedza z zakresu części maszyn, pojazdów i systemów transportowych</t>
  </si>
  <si>
    <t>Stajniak M. [et al.]. 2008. Transport i spedycja : podręcznik do kształcenia w zawodzie technik logistyk. Poznań : Instytut Logistyki i Magazynowania.</t>
  </si>
  <si>
    <t>Gołembska E. 2020. Transport w logistyce. Wydanie I. Warszawa: CeDeWu.</t>
  </si>
  <si>
    <t>Kwiecień J., 2004. Systemy informacji geograficznej: podstawy. Bydgoszcz. Wydawnictwa Uczelniane Akademii Techniczno-Rolniczej.</t>
  </si>
  <si>
    <t>Januszewski J. 2006. Systemy satelitarne GPS, Galileo i inne. Warszawa, Wydawnictwo Naukowe PWN.</t>
  </si>
  <si>
    <t>Zaliczenie pisemne w formie testu z pytaniami zamkniętymi; na ocenę pozytywną należy udzielić co najmniej 51% prawidłowych odpowiedzi.                                                                                              Udział w ocenie końcowej - 50%</t>
  </si>
  <si>
    <t>Analiza wyników zapisanych przez rejestrator trasy.</t>
  </si>
  <si>
    <t>Praca w programie QGIS: a) przenoszenie wyników pomiarów do programu QGIS, b) podstawowe ustawienia
dla projektu w programie QGIS, c) edycja danych poligonowych, dzielenie poligonu, rysowanie poligonu na podstawie danych punktowych, d) wyznaczanie przebiegu tras na podstawie zadanych parametrów, e) edycja danych punktowych i poligonów, dopisywanie atrybutów, f) wizualizacja zmienności wartości na podstawie wybranego atrybutu, g) eksport danych do odbiornika GPS.</t>
  </si>
  <si>
    <t>Praca z odbiornikami GPS: pomiary powierzchni, logowanie
punktów, nawigacja do wyznaczonych punktów, zapis trasy,  przypisywanie wyników
pomiarów do atrybutów punktów i trasy.</t>
  </si>
  <si>
    <t>Wizualizacja danych cyfrowych. Struktura danych geograficznych.
Bazy danych. Relacyjne i obiektowe bazy danych.</t>
  </si>
  <si>
    <t>Analizy obrazów rastrowych w programie GIS.</t>
  </si>
  <si>
    <t>Wybór optymalnej lokalizacji obiektów i przebiegu tras z wykorzystaniem programu GIS.</t>
  </si>
  <si>
    <t>Wyznaczenie profilu terenu.</t>
  </si>
  <si>
    <t>Łączenie map. Obliczanie pól i objętości. Tworzenie zapytań przestrzennych.</t>
  </si>
  <si>
    <t>Typy map. Właściwości map. Obróbka map. Generowanie map warstwicowych, powierzchniowych. Analiza i zarządzanie informacją przestrzenną.</t>
  </si>
  <si>
    <t>Pozyskiwanie i obróbka danych. Tworzenie plików z danymi.
Importowanie i eksportowanie danych.</t>
  </si>
  <si>
    <t>SIT_W1; SIT_W2; SIT_K1; SIT_K2</t>
  </si>
  <si>
    <t>Programy do zarządzania flotą i do rejestrowania danych przestrzennych.</t>
  </si>
  <si>
    <t>Programy do edycji danych przestrzennych.</t>
  </si>
  <si>
    <t>Odbiorniki GPS i urządzenia rejestrujące dane przestrzenne w transporcie i logistyce.</t>
  </si>
  <si>
    <t>Systemy komputerowe wspomagające zarządzanie gospodarstwem i zbieranie danych z komputerów pokładowych.</t>
  </si>
  <si>
    <t>Sygnały korekcyjne i lokalizacja w zwartej zabudowie.</t>
  </si>
  <si>
    <t>Systemy nawigacji satelitarnej (GPS, GLONASS, BEIDOU, GALILEO)</t>
  </si>
  <si>
    <t>Pojecie mapy kartograficznej i mapy cyfrowej. Odwzorowania kartograficzne. Współrzędne geograficzne. Układy odniesienia.</t>
  </si>
  <si>
    <t>Modele danych przestrzennych (rastrowe, wektorowe).</t>
  </si>
  <si>
    <t>Funkcje systemów informacji przestrzennej (pozyskiwanie i wprowadzanie danych, zarządzanie bazami danych).</t>
  </si>
  <si>
    <t>Podstawowe cechy systemów informacji przestrzennej stosowane w transporcie i logistyce.</t>
  </si>
  <si>
    <t>kultywowania i upowszechniania znaczenia informacji przestrzennej w sektorze TLS</t>
  </si>
  <si>
    <t>SIT_K2</t>
  </si>
  <si>
    <t>uznawania znaczenia wiedzy z zakresu systemów informacji przestrzennej oraz jej krytycznej analizy i oceny w rozstrzyganiu problemów poznawczych i praktycznych w sektorze TSL</t>
  </si>
  <si>
    <t>SIT_K1</t>
  </si>
  <si>
    <t>TIL1_U08  TIL1_U09</t>
  </si>
  <si>
    <t>wykorzystać typowe techniki i technologie rejestrowania i obróbki danych przestrzennych w procesach transportowych i systemach logistycznych oraz optymalizować procesy logistyczne na podstawie informacji przestrzennej</t>
  </si>
  <si>
    <t>SIT_U1</t>
  </si>
  <si>
    <t xml:space="preserve">zbierać informacje przestrzenne z różnych źródeł, w tym wykorzystując technologie informatyczne do ich gromadzenia oraz wyciągania wniosków w obrębie transportu i logistyki  </t>
  </si>
  <si>
    <t>TIL1_W11  TIL1_W13</t>
  </si>
  <si>
    <t>czynniki przestrzenne wpływające na funkcjonowanie i rozwój infrastruktury transportowej oraz magazynowej oraz uwarunkowania tworzenia i rozwoju przedsiębiorczości na podstawie analizy informacji przestrzennych w obrębie logistyki</t>
  </si>
  <si>
    <t>SIT_W2</t>
  </si>
  <si>
    <t xml:space="preserve">TIL1_W10       TIL1_W11 </t>
  </si>
  <si>
    <t xml:space="preserve">metody wykorzystywane w analizie systemów technicznych oraz pozyskiwania informacji przestrzennej do analizy funkcjonowania i planowania infrastruktury transportowej oraz magazynowej  
</t>
  </si>
  <si>
    <t>SIT_W1</t>
  </si>
  <si>
    <t>Bernardelli M., Decewicz A., Tomczyk E. 2021. Ekonometria i badania operacyjne: zbiór zadań. Wydawnictwo Naukowe PWN, Warszawa.</t>
  </si>
  <si>
    <t xml:space="preserve">Gruszczyński M., Kuszewski T., Podgórska M. /red. nauk/ 2009. Ekonometria i badania operacyjne : podręcznik dla studiów licencjackich. Wydawnictwo Naukowe PWN, Warszawa. </t>
  </si>
  <si>
    <t>Trzaskalik T. 2008. Wprowadzenie do badań operacyjnych z komputerem. PWE, Warszawa.</t>
  </si>
  <si>
    <t>Jędrzejczyk Z., Kukuła K., Skrzypek J., Walkosz A. 2016. Badania operacyjne w przykładach i zadaniach. Wydawnictwo Naukowe PWN, Warszawa.</t>
  </si>
  <si>
    <t>Zaliczenie pisemne (ocena sprawozdań z ćwiczeń)
Udział w ocenie końcowej - 40%</t>
  </si>
  <si>
    <t>ODL_U1</t>
  </si>
  <si>
    <t xml:space="preserve">Optymalizacja przepływów w sieciach transportowych lub programowanie dynamiczne. </t>
  </si>
  <si>
    <t>Zagadnienia masowej obsługi, problematyka kolejek lub szeregowanie zadań.</t>
  </si>
  <si>
    <t>Metody teorii gier lub drzewa decyzjne. Metoda Monte Carlo.</t>
  </si>
  <si>
    <t xml:space="preserve">Programowanie sieciowe </t>
  </si>
  <si>
    <t>Zagadnienia transportowe i przydziału.</t>
  </si>
  <si>
    <t xml:space="preserve">Programowanie liniowe </t>
  </si>
  <si>
    <t>Egzamin pisemny część 2 (w formie zadań)
Udział w ocenie końcowej - 30%
Zaliczenie pisemne (ocena z zadań)
Udział w ocenie końcowej - 10%</t>
  </si>
  <si>
    <t>Podejmowanie decyzji w warunkach niepełnej informacji (teoria gier lub drzewa decyzyjne).</t>
  </si>
  <si>
    <t>Programowanie liniowe; zagadnienia transportowe.</t>
  </si>
  <si>
    <t>Programowanie sieciowe: CPM, PERT, CPM-Cost.</t>
  </si>
  <si>
    <t>Egzamin pisemny część 1 (w formie pytań otwartych)
Udział w ocenie końcowej - 20%</t>
  </si>
  <si>
    <t>ODL_W1; ODL_K1</t>
  </si>
  <si>
    <t>Podejmowanie decyzji w warunkach niepełnej informacji (teoria gier; drzewa decyzyjne; Metoda Monte Carlo). Drzewa klasyfikacyjne.</t>
  </si>
  <si>
    <t>Wybrane metody badań operacyjnych jako narzędzie optymalizacji decyzji: programowanie dyskretne lub programowanie liniowe; zagadnienia transportowe i przydziału; szeregownie zadań lub zagadnienie kolejek; programowanie sieciowe (CPM, PERT, CPM-COST, PERT-COST, GERT). Programowanie dynamiczne.</t>
  </si>
  <si>
    <t>Proces decyzyjny (klasyfikacja problemów i systemów decyzyjnych, rodzaje decyzji). Decydowanie jako proces rozwiązywania problemu. Style, reguły i modele podejmowania decyzji. Informacja w procesie decyzyjnym. Analiza cyklu podejmowania decyzji. Sposoby podwyższania racjonalności decydowania.</t>
  </si>
  <si>
    <t>formułułowania opinii dotyczących możliwości zastosowania metod optymalizacji decyzji logistycznych, identyfikowania oraz rozstrzygania dylematów decyzyjnych w obszarze transportu i logistyki</t>
  </si>
  <si>
    <t>ODL_K1</t>
  </si>
  <si>
    <t>TIL1_U05
TIL1_U08
TIL1_U09</t>
  </si>
  <si>
    <t>stosować w praktyce rożne metody optymalizacyjne do wspomagania decyzji, omówić proces decyzyjny, zbadać możliwości zastosowania metod wspomagania decyzji w procesach związanych z logistyką</t>
  </si>
  <si>
    <t>TIL1_W01
TIL1_W14
TIL1_W16</t>
  </si>
  <si>
    <t xml:space="preserve">podstawowe pojęcia teorii decyzji (decyzja, proces decyzyjny, wspomaganie decyzji), różne metody optymalizacji wykorzystywane we wspomaganiu decyzji i wie w jaki sposób można je wykorzystać przy podejmowaniu decyzji logistycznych - badania operacyjne </t>
  </si>
  <si>
    <t>ODL_W1</t>
  </si>
  <si>
    <t>wiedza z zakresu logistyki transportowej i logistyki w przedsiębiorstwie</t>
  </si>
  <si>
    <t>Korzeń Z. 1998.  Zastosowanie sztucznej inteligencji w logistyce. Logistyka, część I,
nr 4/1997, część II, nr 1/1998.</t>
  </si>
  <si>
    <t xml:space="preserve">Szymonik A., Chudzik D. 2018. Logistyka nowoczesnej gospodarki magazynowej. Wyd. Difin. </t>
  </si>
  <si>
    <t>Juszka H., Lis S., Tomasik M., Janosz R. 2013. Robotyzacja rolno-spożywczych procesów technologicznych. Wyd. PTIR, Kraków.</t>
  </si>
  <si>
    <t>B. Śliwczyński, A. Koliński. 2013. Organizacja i monitorowanie procesów dystrybucji, ILiM, Poznań.</t>
  </si>
  <si>
    <t>Korzeń Z. 1999. Logistyczne systemy transportu bliskiego magazynowania. Tom II: Projektowanie – Modelowanie – Zarządzanie. Biblioteka Logistyka, ILiM, Poznań.</t>
  </si>
  <si>
    <t>Zaliczenie ćwiczeń na podstawie: 
- indywidualnych sprawozdań z prac laboratoryjnych (obligatoryjnie) 
- sprawdzenie wiedzy teoretycznej i praktycznej  z ćwiczeń laboratoryjnych.                                                      Udział w ocenie końcowej - 50%.</t>
  </si>
  <si>
    <t>Integracja elementów i zaprogramowanie detektora ognia dla pomieszczeń magazynowych.</t>
  </si>
  <si>
    <t>Połączenie elementów funkcjonalnych i zaprogramowanie mikroprocesorowego systemu do pomiaru poziomu napełnienia zbiornika magazynowego.</t>
  </si>
  <si>
    <t>Integracja elementów i zaprogramowanie modułu systemu sterowania przepływem towarów w magazynie w oparciu o technologię RFID.</t>
  </si>
  <si>
    <t>Integracja elementów i zaprogramowanie systemu identyfikacji towarów na bazie technologii RFID.</t>
  </si>
  <si>
    <t>Połączenie elementów funkcjonalnych oraz zaprogramowanie układu pomiarowego parametrów mikroklimatu (temperatury i wilgotności względnej) w magazynie.</t>
  </si>
  <si>
    <t>Integracja członów układu sterowania (sterownik, element pomiarowy, element wykonawczy) do realizacji funkcji systemu magazynowego.</t>
  </si>
  <si>
    <t>Programowanie sterowników sprzętowych w aspekcie realizacji funkcji systemu magazynowego.</t>
  </si>
  <si>
    <t xml:space="preserve">Egzamin pisemny w formie testu.                                                                               Udział w ocenie końcowej - 50%.                                               </t>
  </si>
  <si>
    <t>ISM_W1; ISM_W2; ISM_K1</t>
  </si>
  <si>
    <t xml:space="preserve">Automatyczne składowanie ładunków w systemach magazynowych – zastosowanie układnic magazynowych, autonomiczny transport w systemach magazynowych. </t>
  </si>
  <si>
    <t>Zastosowanie metody sztucznej inteligencji w systemach magazynowych.</t>
  </si>
  <si>
    <t xml:space="preserve">Metodyka projektowania układów sterowania dla zautomatyzowanych systemów magazynowych. </t>
  </si>
  <si>
    <t>Technologia EAN i RFID w identyfikacji towarów w systemie logistycznym.</t>
  </si>
  <si>
    <t>Automatyczna identyfikacja w systemach magazynowych z zastosowaniem inteligentnych sensorów.</t>
  </si>
  <si>
    <t>Programowanie sterowników i mikrokontrolerów. Zagadnienia ogólne, wybrane instrukcje, typy, operatory, funkcje, preprocesor, tablice, wskaźniki.</t>
  </si>
  <si>
    <t>Programatory sprzętowe. Elementy języków, wybrane instrukcje: instrukcja warunkowa IF-ElSE, instrukcje pętli.</t>
  </si>
  <si>
    <t>Funkcje i typy pamięci zaimplementowanych w mikrokontrolerze. Metodyka programowania mikrokontrolerów. Języki programowania. Struktura programu użytkownika.</t>
  </si>
  <si>
    <t xml:space="preserve">Wewnętrzne moduły procesorów – pamięć, przerwania, timery sprzętowe, tryb PWM. </t>
  </si>
  <si>
    <t xml:space="preserve">Budowa mikrokomputerowych układów sterowania. Architektura. Interfejsy komunikacyjne, kontrolery sieci (Ethernet, bezprzewodowe).  Komunikacja i transmisja danych. </t>
  </si>
  <si>
    <t>Systemy informacyjno-pomiarowe jako podstawowe ogniwo sterowania zautomatyzowanym magazynem.</t>
  </si>
  <si>
    <t>Budowa i funkcjonowanie zautomatyzowanych systemów magazynowych. Elementy składowe, rodzaje systemów sterowania, zadania.</t>
  </si>
  <si>
    <t xml:space="preserve">przestrzegania i rozwijania zasad etyki zawodowej oraz przyjmowania odpowiedzialności za skutki działań zawodowych wynikających ze stosowania rozwiązań technicznych w inteligentnych systemach magazynowych </t>
  </si>
  <si>
    <t>ISM_K1</t>
  </si>
  <si>
    <t>TiL_U05 TiL_U16</t>
  </si>
  <si>
    <t xml:space="preserve">integrować elementy układów automatycznej identyfikacji towarów z wykorzystaniem sensorów, technologii RFID, GPS </t>
  </si>
  <si>
    <t>ISM_U2</t>
  </si>
  <si>
    <t>TiL_U05 TiL_U11 TiL_U16</t>
  </si>
  <si>
    <t>projektować i integrować elementy inteligentnych systemów magazynowych oraz programuje mikrokontrolery w układach sterowania systemami magazynowymi</t>
  </si>
  <si>
    <t>ISM_U1</t>
  </si>
  <si>
    <t>TIL1_W05 TIL1_W17</t>
  </si>
  <si>
    <t>budowę i zasadę działania układów automatycznej identyfikacji towarów w systemach magazynowych</t>
  </si>
  <si>
    <t>ISM_W2</t>
  </si>
  <si>
    <t>budowę i zasadę działania układów automatycznego składowania ładunków w zrobotyzowanych systemach magazynowych</t>
  </si>
  <si>
    <t>ISM_W1</t>
  </si>
  <si>
    <t>wiedza z zakresu automatyki, elektroniki i pomiarów wielkości fizycznych oraz infrastruktury logistycznej</t>
  </si>
  <si>
    <t xml:space="preserve">przedmiot uzupełniający do wyboru - fakultatywny </t>
  </si>
  <si>
    <t>Mielczarek B. 2009. Modelowanie symulacyjne w zarządzaniu. Oficyna Wydawnicza Polit. Wrocławskiej, Wrocław.</t>
  </si>
  <si>
    <t>Lewandowski J., Sekieta M., Jałmużna I. 2012. Procesy logistyczne. Wybrane aspekty organizacyjno-techniczne, Łódź.</t>
  </si>
  <si>
    <t>Mokrzyszczak H. 1998. Logistyka. Podstawy procesów logistycznych, Białystok.</t>
  </si>
  <si>
    <t>Kauf. S., Tłuczak A. 2015. Badania rynkowe w zarządzaniu łańcuchem dostaw. DIFIN, Warszawa.</t>
  </si>
  <si>
    <t>Korczak J. 2013. Inżynieria procesów logistycznych, Bydgoszcz.</t>
  </si>
  <si>
    <t>Chaberek M., Jezierski A. 2010. Informatyczne narzędzia procesów logistycznych, Warszawa.</t>
  </si>
  <si>
    <t xml:space="preserve">Zaliczenie pisemne (ocena z projektu).                                                                                           Udział w ocenie końcowej - 25%     </t>
  </si>
  <si>
    <t>Zaliczenie projektów</t>
  </si>
  <si>
    <t>Projekt z zakresu optymalizacji procesów logistycznych z wykorzytaniem narzędzi informatycznych</t>
  </si>
  <si>
    <t>Projekt z zakresu podstaw modelowania procesów logistycznych</t>
  </si>
  <si>
    <t xml:space="preserve">Symulacja procesów logistycznych z wykorzystaniem informatycznego systemu logistycznego w wybranym zakresie: a) modelowania procesów zaopatrzenia i dystrybucji, b) modelowania procesów magazynowania, c) mapowania relacji i czynności w łańcuchu dostaw, d) predykcja czasu transportu w rozwiązaniach wariantowych, e) analiza efektywności wdrożonych procesów logistycznych, f) diagnozy skutków różnych wariantów rozwiązań systemowych, </t>
  </si>
  <si>
    <t xml:space="preserve">Zaliczenie pisemne; na ocenę pozytywną należy udzielić co najmniej 51% prawidłowych odpowiedzi.                                                                                                                                        Udział w ocenie końcowej - 75%.     </t>
  </si>
  <si>
    <t>KSL_W1; KSL_W2; KSL_W3; KSL_K1</t>
  </si>
  <si>
    <t>Teoria masowej obsługi (systemy kolejkowe) w sektorzez TSL</t>
  </si>
  <si>
    <t>Procedura matematycznego modelowania w teorii zapasów</t>
  </si>
  <si>
    <t>Wykorzystanie analizy wymiarowej w logistyce transportowej</t>
  </si>
  <si>
    <t>Systemy wspomagające zarządzanie logistyką w sektorzez TSL</t>
  </si>
  <si>
    <t>Systemy informacji logistycznych w sektorzez TSL</t>
  </si>
  <si>
    <t>Elementy teorii systemów w odniesieniu do logistyki</t>
  </si>
  <si>
    <t>Wspomaganie komputerowe w projektowaniu procesów logistycznych.</t>
  </si>
  <si>
    <t>Modelowanie elementów transportu przesyłowego</t>
  </si>
  <si>
    <t>Modelowanie zużycia materiału w projektowanych i eksploatowanych urządzeniach technicznych</t>
  </si>
  <si>
    <t>Podział, zasady budowy  modeli procesów logistycznych</t>
  </si>
  <si>
    <t>Kierunki rozwoju modelowania i symulacji procesów logistycznych wraz z ich wspomaganiem numerycznym</t>
  </si>
  <si>
    <t>Narzędzia i procedura walidacji i weryfikacji modeli</t>
  </si>
  <si>
    <t>Elementy modelowania procesu logistycznego</t>
  </si>
  <si>
    <t xml:space="preserve">Podstawowe pojęcia i definicje wykorzystywane w modelowaniu procesów. </t>
  </si>
  <si>
    <t>stosowania procesów modelowania i uznawania potrzeby oceny i doskonalenia procesów logistycznych</t>
  </si>
  <si>
    <t>KSL_K1</t>
  </si>
  <si>
    <t>optymalizować procesy logistyczne w oparciu o przeprowadzoną diagnozę rozwiązań systemowych</t>
  </si>
  <si>
    <t>KSL_U3</t>
  </si>
  <si>
    <t>wykorzystać złożone narzędzia informatyczne do symulacji procesów logistycznych</t>
  </si>
  <si>
    <t>KSL_U2</t>
  </si>
  <si>
    <t>przeprowadzać modelowanie procesów logistycznych i analizować jego efektywność</t>
  </si>
  <si>
    <t>KSL_U1</t>
  </si>
  <si>
    <t>rozwiązania systemowe i zarządzanie procesowe w sektorze TSL</t>
  </si>
  <si>
    <t>KSL_W3</t>
  </si>
  <si>
    <t>elementy infratsruktutry i zasady organizacji procesów logistycznych z wykorzystaniem narzedzi informatycznych</t>
  </si>
  <si>
    <t>KSL_W2</t>
  </si>
  <si>
    <t>metody modelowania matematycznego i analizy procesów logistycznych</t>
  </si>
  <si>
    <t>KSL_W1</t>
  </si>
  <si>
    <t>Łunarski J. 2012. Zarządzanie jakością w logistyce,  Oficyna Wydawnicza Politechniki Rzeszowskiej, Rzeszów 2012</t>
  </si>
  <si>
    <t>Frąś J.2015. Normalizacja i zarządzanie jakością w logistyce, Wydawnictwo PP, Poznań</t>
  </si>
  <si>
    <t>Wolniak R., Skotnicka B. 2008. Metody i narzędzia zarządzania jakością. Teoria i praktyka, Wyd. Politechnika Śląska, Gliwice..</t>
  </si>
  <si>
    <t>Kraszewski R. 2009. Nowoczesne koncepcje zarządzania jakością, TNOIK, Toruń.</t>
  </si>
  <si>
    <t>Zaliczenie pisemne (ocena ze sprawdzianu i projektów).                                                                                                    Udział w ocenie końcowej – 60%</t>
  </si>
  <si>
    <t>NZJ_U1; NZJ_U2;  NZJ_K1</t>
  </si>
  <si>
    <t>Analiza potencjalnych przyczyn i skutków błędów metodą FMEA</t>
  </si>
  <si>
    <t>Określenie cech wybranego wyrobu na podstawie metody QFD.</t>
  </si>
  <si>
    <t>Tworzenie karty Shewarta dla wybranego procesu na podstawie danych.</t>
  </si>
  <si>
    <t>Rozwiązanie wybranego problemu z wykorzystaniem schematu przyczynowo skutkowego Ishikawy.</t>
  </si>
  <si>
    <t>Wykonanie analizy Pareto w jakości</t>
  </si>
  <si>
    <t>Projekt księgi jakości (wybrane elementy)</t>
  </si>
  <si>
    <t xml:space="preserve">Projekt przeprowadzenia audytu w przedsiębiorstwie (w zakresie wybranych działów logistyki) </t>
  </si>
  <si>
    <t xml:space="preserve">Wykorzystanie instrumentów zarządzania jakością dla oceny jakości towarów i usług, rozwiązywania wybranych problemów logistycznych </t>
  </si>
  <si>
    <t xml:space="preserve">Planowanie zadań w procesach logistycznych. Praktyczne zastosowanie metody Servqual. </t>
  </si>
  <si>
    <t>Tworzenie dokumentacji w zakresie normalizacji i zarządzania jakością w logistyce</t>
  </si>
  <si>
    <t>Egzamin pisemny; na ocenę pozytywną należy udzielić co najmniej 51% prawidłowych odpowiedzi. Udział w ocenie końcowej z przedmiotu - 40%.</t>
  </si>
  <si>
    <t>NZJ_W1; NZJ_W2; NZJ_K1</t>
  </si>
  <si>
    <t>Dokumentacja obowiązująca przy normalizacji i systemach zarządzania jakością w logistyce</t>
  </si>
  <si>
    <t>Normalizacja, normy w zarządzaniu procesami i logistycznym, instytucje, Audyt, controling, kontrola w logistyce</t>
  </si>
  <si>
    <t xml:space="preserve">Doskonalenie jakości, instrumenty zarządzania jakością. </t>
  </si>
  <si>
    <t xml:space="preserve">Total Quality Management a zarządzanie logistyczne oraz jako czynnik wspierający tworzenie zintegrowanych łańcuchów dostaw  i wartości dla klienta  w działaniach logistycznych </t>
  </si>
  <si>
    <t xml:space="preserve">Modele jakości, planowanie jakości w logistyce, kontrola i monitorowanie jakości </t>
  </si>
  <si>
    <t>Czynniki kształtujące jakość działań logistycznych, strategie przedsiębiorstwa w zakresie jakości, polityka jakości i zarządzanie projakościowe</t>
  </si>
  <si>
    <t xml:space="preserve">stosowania zasad etyki zawodowej podczas wdrażania systemów zarządzania jakością w przedsiębiorstwach </t>
  </si>
  <si>
    <t>NZJ_K1</t>
  </si>
  <si>
    <t>dobrać odpowiednie instrumenty zarządzania jakością do optymalizacji procesów logistycznych</t>
  </si>
  <si>
    <t>NZJ_U2</t>
  </si>
  <si>
    <t>TiL1_U07</t>
  </si>
  <si>
    <t>przygotować stosowną dokumentację i przeprowadzić audyt w przedsiębiorstwie w wybranych obszarach logistyki</t>
  </si>
  <si>
    <t>NZJ_U1</t>
  </si>
  <si>
    <t xml:space="preserve">podstawowe normy w zarządzaniu procesami logistycznymi  i dokumentację obowiązującą przy normalizacji i systemach zarządzania jakością </t>
  </si>
  <si>
    <t>NZJ_W2</t>
  </si>
  <si>
    <t>TiL1_W13</t>
  </si>
  <si>
    <t>czynniki kształtujące jakość w przedsiębiorstwie, rodzaje strategii i metody doskonalenia jakości w firmie oraz instrumenty zarządzania jakością</t>
  </si>
  <si>
    <t>NZJ_W1</t>
  </si>
  <si>
    <t xml:space="preserve">Wydział Inżynierii Produkcji i Energetyki                                                                                                                      Katedra Eksploatacji Maszyn Ergonomii i Procesów Produkcyjnych   </t>
  </si>
  <si>
    <t>7</t>
  </si>
  <si>
    <t>wiedza z zakresu gospodarki magazynowej, zarządzania produkcją i usługami</t>
  </si>
  <si>
    <t>Gradowicz C., Pasek K, 2011. Nowoczesne technologie i systemy informacyjne w zarządzaniu łańcuchem dostaw w centrach logistycznych. Acta Universitatis Lodziensis, Folia Oeconomica 251, s. 117-131.</t>
  </si>
  <si>
    <t>Kulińska E., Rut J. 2014. System interLAN SPEED jako narzędzie usprawniające funkcjonowanie przedsiębiorstw transportowych. Logistyka. s. 2059-2068.</t>
  </si>
  <si>
    <t>Tomasik M., Lis S., Bojdo K. 2020.Systemy automatycznej identyfikacji RFID w logistyce, W: Transport i logistyka w dobie inżynierii mechanicznej : Monografia / Kuboń Maciej (red.), vol. 1, Polskie Towarzystwo Inżynierii Rolniczej - Wydawnictwo Inżynieria Rolnicza, ISBN 978-83-64377-46-4, s. 211-221.</t>
  </si>
  <si>
    <t>Sołtysik M. 2003. Zarządzanie logistyczne, Wydawnictwo Akademii Ekonomicznej w Katowicach, Katowice.</t>
  </si>
  <si>
    <t>Blaik P. 2010. Logistyka. Koncepcja zintegrowanego zarządzania. Polskie Wydawnictwo Ekonomiczne.</t>
  </si>
  <si>
    <t>Szymonik A. 2015. Informatyka dla potrzeb logistyka (i). Difin SA.</t>
  </si>
  <si>
    <t>Sprawdzian umiejętności praktycznych obsługi systemu informatycznego, wymagany poziom zaliczenia 51%.                                                                  Udział w ocenie końcowej - 50%</t>
  </si>
  <si>
    <t>Generowanie przykładowych raportów</t>
  </si>
  <si>
    <t>Fakturowanie, rejestracja płatności i windykacja, współpracę z dowolnym systemem finansowo-księgowym oraz rozliczenia taboru i kierowców.</t>
  </si>
  <si>
    <t>Zarządzanie taborem i kierowcami</t>
  </si>
  <si>
    <t>Analiza funkcji Track&amp;Trace</t>
  </si>
  <si>
    <t>Programowanie systemu harmonogramowania zadań transportowych</t>
  </si>
  <si>
    <t>Analiza funkcji w zakresie obsługi klienta, począwszy od przygotowania oferty, poprzez zlecenia całopojazdowe lub przesyłki drobnicowe</t>
  </si>
  <si>
    <t>Zakładanie kont, tworzenie bazy taboru i kierowców</t>
  </si>
  <si>
    <t>Optymalizacja planowania tras i załadunku.</t>
  </si>
  <si>
    <t>Obsługa zleceń transportowych w systemie Interlan SPEED</t>
  </si>
  <si>
    <t>Obsługa systemu zarządzania firmą transportową, konfiguracja systemu Interlan SPEED</t>
  </si>
  <si>
    <t>Ćwiczenia labolatoryjne</t>
  </si>
  <si>
    <t>Zaliczenie w formie testu lub pisemnej (pytania otwarte), wymagany poziom zaliczenia 51%.                                                                                                                                  Udział w ocenie końcowej - 50%</t>
  </si>
  <si>
    <t>Charakterystyka systemu TMS (Transport Management System).  Charakterystyka systemu FM (Fleet Management).</t>
  </si>
  <si>
    <t>Systemy wspomagające zarządzanie firmą transportową</t>
  </si>
  <si>
    <t>Funkcje systemów przeznaczonych dla firm transportowych</t>
  </si>
  <si>
    <t>EDI (ang.Electronic Data Interchange ) – elektroniczny obieg dokumentów handlowych</t>
  </si>
  <si>
    <t>Bezpieczeństwo systemów informatycznych w firmie, ochrona danych.</t>
  </si>
  <si>
    <t>Systemy ewidencyjno-transakcyjne.  Systemy informacyjno-decyzyjne.</t>
  </si>
  <si>
    <t>Koncepcja logistycznego systemu informacji (LSI) - cechy i korzyści wdrażania.  Funkcje logistycznego systemu informacji (LSI).</t>
  </si>
  <si>
    <t>Zadania, funkcje e-logistyki.</t>
  </si>
  <si>
    <t>Procesy informacyjne – zadania.  Generowanie i gromadzenie informacji. Aktualizacja informacji, przechowywanie, przetwarzanie.</t>
  </si>
  <si>
    <t>Elementy systemu informatycznego. Informacje niezbędne do stworzenia SI. Cechy zintegrowanych systemów informatycznych.</t>
  </si>
  <si>
    <t>Wdrażanie systemów informatycznych, systemu informatycznego w centrum logistycznym.</t>
  </si>
  <si>
    <t xml:space="preserve">Struktura informatyczna przedsiębiorstwa, elementy składowe, funkcje. </t>
  </si>
  <si>
    <t>Systemy informatyczne w zarządzaniu, podstawowe pojęcia, definicje, charakterystyka.</t>
  </si>
  <si>
    <t>szerokiego propagowania komputerowych systemów informatycznych wspomagających zarządzanie firmą logistyczną</t>
  </si>
  <si>
    <t>KWZ_K1</t>
  </si>
  <si>
    <t>wykorzystywać oprogramowanie komputerowe do wspomagania działalności firmy logistycznej</t>
  </si>
  <si>
    <t>KWZ_U3</t>
  </si>
  <si>
    <t>identyfikować zjawiska wpływające na przebieg procesów logistycznych</t>
  </si>
  <si>
    <t>KWZ_U2</t>
  </si>
  <si>
    <t>wykorzystywać informację do wspomagania zarzadzania procesami logistycznymi w firmie logistycznej</t>
  </si>
  <si>
    <t>KWZ_U1</t>
  </si>
  <si>
    <t>oprogramowanie wspomagające zarządzanie przedsiębiorstwem z uwzględnieniem procesów logistycznych oraz obowiązujących uwarunkowań prawnych</t>
  </si>
  <si>
    <t>KWZ_W3</t>
  </si>
  <si>
    <t>uwarunkowania komputerowego wspomagania logistyki w przedsiębiorstwie</t>
  </si>
  <si>
    <t>KWZ_W2</t>
  </si>
  <si>
    <t>podstawowe zasady funkcjonowania przemysłowych systemów informatycznych</t>
  </si>
  <si>
    <t>KWZ_W1</t>
  </si>
  <si>
    <t>Katedra Inżynierii Bioprocesów, Energetyki i Automatyzacji</t>
  </si>
  <si>
    <t>Szymonik A., Nowak I., 2018. Współczesna logistyka. Warszawa</t>
  </si>
  <si>
    <t>Najder J. 2019. Transport międzynarodowy. Warszawa</t>
  </si>
  <si>
    <t>Wojewódzka-Król K., Rolbiecki R. 2018. Infrastruktura transportu: Europa, Polska - teoria i praktyka. Warszawa</t>
  </si>
  <si>
    <t>Jacyna M., Pyza D., Jachimowski R. 2017. Transport intermodalny. Projektowanie terminali przeładunkowych. Wydawnictwo Naukowe PWN, Warszawa</t>
  </si>
  <si>
    <t>Zaliczenie pisemne (ocena z projektu).                                                                                                                     Udział w ocenie końcowej - 50%.</t>
  </si>
  <si>
    <t>TIM_U1; TIM_U2; TIM_K1</t>
  </si>
  <si>
    <t>Projekt terminalu transportu intermodalnego</t>
  </si>
  <si>
    <t>Optymalizacja procesu transportu intermodlanego wybranego ładunku z wykorzystaniem oprogramowania SimaPro (LCA)</t>
  </si>
  <si>
    <t>Egzamin pisemny w formie testu z pytaniami zamkniętymi                                                                                             Udział w ocenie końcowej - 50%</t>
  </si>
  <si>
    <t>TIM_W1; TIM_W2; TIM_W3; TIM_K1</t>
  </si>
  <si>
    <t>Przewozy intermodalne w Europie. Rozwój transportu intermodalnego w Polsce.</t>
  </si>
  <si>
    <t>Technologie przewozu i przeładunku w transporcie intermodalnym. Terminale przeładunkowe.</t>
  </si>
  <si>
    <t xml:space="preserve">Środki transportu intermodalnego i ich wyposażenie techniczne. </t>
  </si>
  <si>
    <t>Transport morski. Statki kontenerowe. Statki kontenerowe żeglugi rzecznej. Drogowe środki transportu intermodalnego. Pojazdy samochodowe do przewozu kontenerów i nadwozi wymiennych. Naczepy i przyczepy kontenerowe. Kolejowe środki transportu intermodalnego. Wagony do przewozu kontenerów i nadwozi wymiennych. Przewóz kontenerów wysokich. Wagony kieszeniowe do przewozu naczep samochodowych.</t>
  </si>
  <si>
    <t>Polityka transportowa w zakresie transportu intermodalnego. Zintegrowane jednostki ładunkowe.</t>
  </si>
  <si>
    <t>Transport intermodalny – pojęcia podstawowe. Istota przewozów kolejowo-drogowych. Kontenery i konteneryzacja.</t>
  </si>
  <si>
    <t>poszerzania swojej wiedzy w rozwiązywaniu problemów poznawczych i praktycznych oraz zasięgania opinii ekspertów w przypadku  rozwiązywania zadań z obszaru transportu intermodalnego</t>
  </si>
  <si>
    <t>TIM_K1</t>
  </si>
  <si>
    <t xml:space="preserve">przeprowadzić analizę porównawczą różnych wariantów przewozu ładunków w systemie transportu intermodalnego </t>
  </si>
  <si>
    <t>TIM_U2</t>
  </si>
  <si>
    <t xml:space="preserve">dokonać oceny technicznej i ekonomicznej przedsiębiorstwa specjalizującego się w transporcie intermodalnym </t>
  </si>
  <si>
    <t>TIM_U1</t>
  </si>
  <si>
    <t>pojęcia i metody stosowane w transporcie intermodalnym</t>
  </si>
  <si>
    <t>TIM_W3</t>
  </si>
  <si>
    <t>zagadnienia logistyczne i urządzenia stosowane w transporcie intermodalnym</t>
  </si>
  <si>
    <t>TIM_W2</t>
  </si>
  <si>
    <t>właściwości towarów pochodzenia rolniczego i nierolniczego transportowanych z wykorzystaniem urządzeń transportu intermodalnego</t>
  </si>
  <si>
    <t>TIM_W1</t>
  </si>
  <si>
    <t xml:space="preserve">wiedza z zakresu logistyki miejskiej oraz infrastruktury logistycznej </t>
  </si>
  <si>
    <t xml:space="preserve">Fijałkowski J. 2008. Transport wewnętrzny w systemach logistycznych. Wybrane zagadnienia, Oficyna Wydawnicza Politechniki Warszawskiej. </t>
  </si>
  <si>
    <t>Lejda K. Wojewoda P. 2014. Analiza konstrukcyjna współczesnych hybrydowych układów napędowych w pojazdach samochodowych, Wyd. Politechniki Rzeszowskiej</t>
  </si>
  <si>
    <t xml:space="preserve">Pielecha M. 2015 Układy mechaniczne pojazdów hybrydowych. Wyd. Politechniki Poznańskiej. </t>
  </si>
  <si>
    <t xml:space="preserve">Prochowski L., Żuchowski A. 2009. Samochody ciężarowe i autobusy. WKŁ, Warszawa PW, Warszawa </t>
  </si>
  <si>
    <t>Zaliczenie pisemne (ocena z projektu).                                                                                                  Udział w ocenie końcowej - 40%</t>
  </si>
  <si>
    <t>Kryteria wyboru napędu hybrydowego, obliczenie i dobór pojemności układów zasilania.</t>
  </si>
  <si>
    <t>Wykonanie obliczeń trakcyjnych dla uwarunkowań trasy przejazdowej i częstotliwości manewrowania.</t>
  </si>
  <si>
    <t>Konfiguracja napędu spalinowo-elektrycznego.</t>
  </si>
  <si>
    <t>Kryteria wyboru rodzaju układu hybrydowego w odniesieniu do zakładanych parametrów trakcyjnych.</t>
  </si>
  <si>
    <t>Analiza charakterystyk dynamicznych na podstawie wykresu mocy i oporów ruchu.</t>
  </si>
  <si>
    <t>Zaliczenie w formie pisemnej lub ustnej  (w formie testu, pytań otwartych, zamkniętych).                                                                                                                                                     Udział w ocenie końcowej - 60%</t>
  </si>
  <si>
    <t xml:space="preserve">HST_W1; HST_W2; HST_K1 </t>
  </si>
  <si>
    <t>Wykorzystanie autonomicznych środków transportowych.</t>
  </si>
  <si>
    <t>Rozwiązanie hybrydowe transportu wewnętrznego.</t>
  </si>
  <si>
    <t>Strategia zarzadzania energią pojazdu hybrydowego. Akumulatory i superkondensatory.</t>
  </si>
  <si>
    <t>Hybrydowe pojazdy miejskie.</t>
  </si>
  <si>
    <t>Przegląd hybrydowych pojazdów transportowych.</t>
  </si>
  <si>
    <t>Klasyfikacja systemów hybrydowych: Micro-hybrid, Mild-hybrid, Full-hybrid.</t>
  </si>
  <si>
    <t xml:space="preserve">Napęd hybrydowy, rodzaje układów hybrydowych: szeregowy, równoległy oraz mieszany. </t>
  </si>
  <si>
    <t xml:space="preserve">krytycznej oceny posiadanej wiedzy i odbieranych treści oraz uznawania potrzeby ciągłego dokształcania się i podnoszenia kwalifikacji </t>
  </si>
  <si>
    <t>HST_K1</t>
  </si>
  <si>
    <t>projektować i eksploatować systemy logistyczne z wykorzystaniem elementów infrastruktury automatyki i elektroniki</t>
  </si>
  <si>
    <t>HST_U2</t>
  </si>
  <si>
    <t>TIL1_U03 TIL1_U05</t>
  </si>
  <si>
    <t>wykorzystać metody matematyczne i statystyczne oraz techniki informatyczne do realizacji projektów inżynierskich, modelowania, modyfikowania i symulacji w zakresie transportu i logistyki</t>
  </si>
  <si>
    <t>HST_U1</t>
  </si>
  <si>
    <t>zagadnienia związane z budową maszyn i środków transportowych oraz organizacją ich pracy</t>
  </si>
  <si>
    <t>HST_W2</t>
  </si>
  <si>
    <t>TIL1_W04 TIL1_W05</t>
  </si>
  <si>
    <t>prawa fizyki niezbędne do zrozumienia procesów eksploatacji systemów technicznych, zjawiska i procesy związane z elektrotechniką, elektroniką, automatyką oraz robotyką</t>
  </si>
  <si>
    <t>HST_W1</t>
  </si>
  <si>
    <t xml:space="preserve"> 7</t>
  </si>
  <si>
    <t>wiedza z zakresu mechaniki technicznej oraz pojazdów i systemów transportowych</t>
  </si>
  <si>
    <t>Lula P, Tadeusiewicz R. 2001. Wprowadzenie do sieci neuronowych [przekł. z jęz. ang. i oprac. dla StatSoft Polska]. Kraków : StatSoft Polska</t>
  </si>
  <si>
    <t>Sieci neuronowe - Internetowy Podręcznik Statystyki. https://www.statsoft.pl/textbook/stathome_stat.html?https%3A%2F%2Fwww.statsoft.pl%2Ftextbook%2Fstneunet.html</t>
  </si>
  <si>
    <t>Rutkowski L. 2023. Metody i techniki sztucznej inteligencji. Wydawnictwo Naukowe PWN, Warszawa</t>
  </si>
  <si>
    <t>Boniecki P. 2008. Elementy modelowania neuronowego w rolnictwie. Wydawnictwo Uniwersytetu Przyrodniczego. Poznań.</t>
  </si>
  <si>
    <t>Tadeusiewicz R. 1993. Sieci neuronowe. Akademicka Oficyna Wydawnicza RM, Warszawa</t>
  </si>
  <si>
    <t>Zaliczenie pisemne (ocena z projektu).
Udział w ocenie końcowej - 60%</t>
  </si>
  <si>
    <t>ASI_U1</t>
  </si>
  <si>
    <t>Modelowanie procesów logistycznych z wykorzystaniem logiki rozmytej lub algorytmów genetycznych (wykorzystanie oprogramowania np. MATLAB)</t>
  </si>
  <si>
    <t>Wykorzystanie sztucznych sieci neuronowych do modelowania procesów logistycznych (wykorzystanie oprogramowania m. in. Statistica i MATLAB) w problemach:
-regresyjnych,
-klasyfiakcyjnych,
-prognostycznych.</t>
  </si>
  <si>
    <t>ASI_W1; ASI_K1</t>
  </si>
  <si>
    <t>Algorytmy genetyczne: definicje podstawowe i możliwe zastosowania w procesach logistycznych, wykorzystanie algorytmów genetycznych w problemach logistycznych Wykorzystanie oprogramowania MATLAB do tworzenia modeli z wykorzystaniem algorytmów genetycznych.</t>
  </si>
  <si>
    <t>Logika rozmyta: definicje podstawowe, modelowanie procesów z wykorzystaniem logiki rozmytej. Wykorzystanie oprogramowania MATLAB do tworzenia modeli logiki rozmytej.</t>
  </si>
  <si>
    <t>Sztuczne sieci neuronowe (SSN): definicje podstawowe; rodzaje SSN; możliwości zastosowania SSN – zagadnienia regresji, prognozowania, klasyfikacji; metody uczenia SSN; modelowanie i symulacja z wykorzystaniem SSN. Wykorzystanie oprogramowania Statistica i MATLAB do tworzenia SSN.</t>
  </si>
  <si>
    <t>Pojęcia podstawowe z zakresu sztucznej inteligencji obliczeniowej, tendencje rozwojowe w badaniach dotyczących metod sztucznej inteligencji, metody sztucznej inteligencji (Sztuczne Sieci Neuronowe, Logika rozmyta, Algorytmy genetyczne, Inne metody).</t>
  </si>
  <si>
    <t>upowszechniania stosowania metod sztucznej inteligencji w zagadnieniach logistycznych w celu optymalizacji decyzji</t>
  </si>
  <si>
    <t>ASI_K1</t>
  </si>
  <si>
    <t>stosować w praktyce różne metody sztucznej inteligencji obliczeniowej w celu modelowania, symulacji i optymalizacji systemów i procesów logistycznych</t>
  </si>
  <si>
    <t>pojęcia związane z metodami sztucznej inteligencji obliczeniowej (SIO), aktualne tendencje w badaniach dotyczących rozwoju metod SIO, uwarunkowania stosowania i zasadę działania różnych metod SIO w zarządzaniu przedsiębiorstwem transportowym</t>
  </si>
  <si>
    <t>ASI_W1</t>
  </si>
  <si>
    <t>wiedza z zakresu matematyki i statystyki oraz optymalizacji decyzji logistycznych</t>
  </si>
  <si>
    <t>Juszka H., Tomasik M. 2005. Sterowanie procesem pakowania produktów pochodzenia rolniczego. Acta Sci. Pol., Technica Agraria 4(1), 69-75.</t>
  </si>
  <si>
    <t>Mikulczyński T. 2006. Automatyzacja procesów produkcyjnych. WNT. Warszawa. ISBN 8320428890.</t>
  </si>
  <si>
    <t>Brock S., Muszyński R., Urbański K., Zawirski K. 2009. Sterowniki programowalne. Wyd. Politechniki Poznańskiej. Poznań. ISBN 8371434588.</t>
  </si>
  <si>
    <t>Tomasik M., Juszka H., Lis S. 2013 Sterowanie i wizualizacja rolniczych procesów produkcyjnych PTIR, Kraków</t>
  </si>
  <si>
    <t>Mikulczyński T., Samsonowicz Z., Więcławek R. 2017. Automatyzacja procesów produkcyjnych. Wydawnictwo Naukowe PWN</t>
  </si>
  <si>
    <t>Programowanie procesów technologicznych sterowanych sekwencyjnie.</t>
  </si>
  <si>
    <t>Realizacja stanów awaryjnych - wprowadzanie awarii np. czujników, celem testowania kod programu w przypadku uszkodzenia czujnika.</t>
  </si>
  <si>
    <t>Programowanie i symulacja systemów automatyki (linii transportowych) z wykorzystaniem popularnych technologii używanych w przemyśle.</t>
  </si>
  <si>
    <t xml:space="preserve">Programowanie systemu sterujacego sekwencyjnym załączaniem taśmociągów na linii produkcyjnej. </t>
  </si>
  <si>
    <t xml:space="preserve">Programowanie systemu wizualizującego transport detali na linii technologicznej. </t>
  </si>
  <si>
    <t>Programowanie systemu sterujacego transpotrem detali na liniii montażowej - wizualizacja procesu.</t>
  </si>
  <si>
    <t>Podajnik palet, funkcje czasowe, przetwarzanie sygnałów.</t>
  </si>
  <si>
    <t xml:space="preserve">Instrukcje (operatory), funkcje, struktury i generatory. </t>
  </si>
  <si>
    <t>Konfiguracja systemu sterujacego transpotrem detali na liniii montażowej, tworzenie okien programiu i powiązań pomiędzy nimi.</t>
  </si>
  <si>
    <t>Zaliczenie w formie pisemnej; na ocenę pozytywną należy udzielić co najmniej 51% prawidłowych odpowiedzi.                                                                                                  Udział w ocenie końcowej z przedmiotu - 50%.</t>
  </si>
  <si>
    <t>SLT_W1; SLT_W2; SLT_K1; SLT_K2</t>
  </si>
  <si>
    <t>Reguły realizacji procedur algorytmów sterowania dyskretnymi procesami produkcyjnymi.</t>
  </si>
  <si>
    <t>Metodyka programowania systemów sterowania. Typy zmiennych. Deklaracja zmiennych. Jednostki organizacyjne (elementy) oprogramowania – funkcje, bloki funkcjonalne i programy.</t>
  </si>
  <si>
    <t xml:space="preserve">Zautomatyzowane linie produkcyjne – projektowanie systemu komunikacji, wybór interfejsu oraz protokołu komunikacyjnego, przemysłowe magistrale i sieci komputerowe. </t>
  </si>
  <si>
    <t>Modelowanie procesów sterowania liniami: model referencyjny i projektowy - analiza dokładności modelu i właściwości obiektu.</t>
  </si>
  <si>
    <t xml:space="preserve">System sterowania liniami technologicznymi: sterowanie adaptacyjne, stochastyczne, systemy zdarzeń dyskretnych, sterowanie hybrydowe. </t>
  </si>
  <si>
    <t>Konstruowanie i ocena systemu sterowania liniami technologicznymi.</t>
  </si>
  <si>
    <t xml:space="preserve">Bezpieczeństwo obsługi linii: system logowania dla nadawania użytkownikom uprawnień obsługi, edycji receptur oraz zmiany parametrów serwisowych, system alarmów, wyświetlanie komunikatów i ich historii. </t>
  </si>
  <si>
    <t>Elementy nowoczesnego jednowymiarowego systemu sterowania procesu na linii technologicznej - śledzenie trajektorii wejściowego sygnału referencyjnego (wejściowego sygnału wartości zadanej).</t>
  </si>
  <si>
    <t>Koncepcja i algorytm sterowania - współpraca pomiędzy ekspertami z różnych dziedzin: technologii procesowej, techniki komputerowej, mechaniki, pomiarów i oprzyrządowania i sterowania.</t>
  </si>
  <si>
    <t>Znaczenie innowacyjnych systemów sterowania w aspekcie obniżenia zużycia energii, minimalizacji odpadów, podniesienia poziomu bezpieczeństwa, redukcji zanieczyszczeń środowiska.</t>
  </si>
  <si>
    <t>Metodyka projektowania systemów sterowania liniami technologicznymi - Control Engineering.</t>
  </si>
  <si>
    <t>przestrzegania i rozwijania zasad etyki zawodowej oraz przyjmowania odpowiedzialności za skutki działań zawodowych w zapresie projektowania i eksploatacji systemó sterowania liniami technologicznymi</t>
  </si>
  <si>
    <t>SLT_K2</t>
  </si>
  <si>
    <t>odpowiedzialnego pełnienia ról zawodowych, uwzględniając zmieniające się potrzeby w zakresie projektowania systemów sterowania liniami technologicznymi</t>
  </si>
  <si>
    <t>SLT_K1</t>
  </si>
  <si>
    <t>programować i eksploatować systemy sterowania PLC dla procesów  technologicznych</t>
  </si>
  <si>
    <t>SLT_U2</t>
  </si>
  <si>
    <t>projektować, dobrać osprzęt i dokonać parametryzacji nowoczesnego systemu sterowania liniami technologicznymi</t>
  </si>
  <si>
    <t>SLT_U1</t>
  </si>
  <si>
    <t>problematykę sterowania liniami technologicznymi ukierunkowaną na optymalizację metod projektowania w/w linii oraz ich nadzór</t>
  </si>
  <si>
    <t>SLT_W2</t>
  </si>
  <si>
    <r>
      <t xml:space="preserve">TIL1_W05                  </t>
    </r>
    <r>
      <rPr>
        <sz val="11"/>
        <rFont val="Arial Narrow"/>
        <family val="2"/>
        <charset val="238"/>
      </rPr>
      <t>TiL1_W10</t>
    </r>
  </si>
  <si>
    <t xml:space="preserve">budowę systemów sterowania liniami technologicznymi </t>
  </si>
  <si>
    <t>SLT_W1</t>
  </si>
  <si>
    <t xml:space="preserve">Katedra Inżynierii Bioprocesów, Energetyki i Automatyzacji    </t>
  </si>
  <si>
    <t xml:space="preserve">Wydział Inżynierii Produkcji i Energetyki                </t>
  </si>
  <si>
    <t>wiedza z zakresu automatyki, elektroniki i pomiarów wielkości fizycznych, infrastruktury logistycznej</t>
  </si>
  <si>
    <t>Rawłuszka J. (red.). 2010. Współczesne problemy inżynierii poczty : praca zbiorowa. Wydawnictwa Uczelniane Uniwersytetu Technologiczno-Przyrodniczego, Bydgoszcz</t>
  </si>
  <si>
    <t>Palej A. 2019. Cities of information civilization : new challenges. Wydawnictwo PK, Kraków</t>
  </si>
  <si>
    <t>Barczak A., Florek J., Sydoruk T. 2010. Podstawy telekomunikacji dla informatyków. Wydawnictwo Akademii Podlaskiej, Siedlce.</t>
  </si>
  <si>
    <t>Zaliczenie pisemne (ocena z projektów).                                                             Udział w ocenie końcowej - 25%</t>
  </si>
  <si>
    <t>STL_U1; STL_U2; STL_K1</t>
  </si>
  <si>
    <t xml:space="preserve">Projekt zastosowania autonomicznego transportu w wybranym procesie logistycznym  </t>
  </si>
  <si>
    <t xml:space="preserve">Projekt zastosowania systemu telematycznego (lub systemów telematycznych) w wybranym procesie logistycznym </t>
  </si>
  <si>
    <t>Egzamin pisemny (w formie testu z pytaniami otwartymi i zamkniętymi)                                                                                              Udział w ocenie końcowej - 75%</t>
  </si>
  <si>
    <t>STL_W1; STL_W2; STL_K1</t>
  </si>
  <si>
    <t>Normalizacja w telematyce transportu. Zastosowanie telematyki w zarządzaniu transportem drogowym. Systemy telematyczne na terenach zurbanizowanych.</t>
  </si>
  <si>
    <t>Komputery pokładowe. Inteligentny pojazd, inteligentna droga.</t>
  </si>
  <si>
    <t>Systemy wizyjne, systemy satelitarne.</t>
  </si>
  <si>
    <t>Zintegrowane systemy informatyczne dedykowane logistyce; e-logistykai rdzaje usług oferowanych przez e-logistykę. Urządzenia telematyczne w logistyce produkcji, gospodarce magazynowej, transporcie.</t>
  </si>
  <si>
    <t xml:space="preserve">Obszary zastosowania telematyki. Funkcje i zadania systemów telematycznych oraz źródła informacji w systemach telematycznych. Środki techniczne niezbędne do realizacji usług telematycznych, środki komunikacji elektronicznej. </t>
  </si>
  <si>
    <t>TIL1_K01       TIL1_K05</t>
  </si>
  <si>
    <t xml:space="preserve">ciągłego zdobywania wiedzy; dokształcania i samodoskonalenia, odpowiedzialnego działania ze świadomością znaczenia aspektów ekonomicznych w funkcjonowaniu przedsiębiorstwa </t>
  </si>
  <si>
    <t>STL_K1</t>
  </si>
  <si>
    <t>TIL1_U03       TIL1_U09</t>
  </si>
  <si>
    <t>projektować optymalizować systemy telematyczne w transporcie użyteczności publicznej, transporcie drogowym osób i rzeczy, transporcie szynowym, rolniczym oraz wodnym</t>
  </si>
  <si>
    <t>STL_U2</t>
  </si>
  <si>
    <t>TIL1_U08 TIL1_U18</t>
  </si>
  <si>
    <t>obsługiwać podstawowe systemy telematyczne wykorzystywane w sektorze logistycznym  gospodarki żywnościowej</t>
  </si>
  <si>
    <t>STL_U1</t>
  </si>
  <si>
    <t>TIL1_W11       TIL1_W16</t>
  </si>
  <si>
    <t>zagadnienia z zakresu funkcjonowania oraz elementów struktury systemów telematycznych wykorzystywanych w transporcie publicznym, transporcie drogowym osób i rzeczy, transporcie szynowym, rolniczym oraz wodnym</t>
  </si>
  <si>
    <t>STL_W2</t>
  </si>
  <si>
    <t>budowę, zasady działania i obsługi urządzeń telematycznych stosowanych w logistyce</t>
  </si>
  <si>
    <t>STL_W1</t>
  </si>
  <si>
    <t>podstawowa wiedza z zakresu systemów informatycznych</t>
  </si>
  <si>
    <t>Wydział Rolniczo-Ekonomiczny
Katedra Zarządzania i Ekonomii Przedsiebiorstw</t>
  </si>
  <si>
    <t>PUT_W1</t>
  </si>
  <si>
    <t>historię, system i źródła prawa, ogólną charakterystykę prawa transportowego w zależności od gałęzi i rodzaju transportu, a także krajowe prawo transportowe</t>
  </si>
  <si>
    <t>PUT_W2</t>
  </si>
  <si>
    <t>umowę przewozu i spedycji, umowy w transporcie a także rodzaje ubezpieczeń obowiązujące w działalności transportowej</t>
  </si>
  <si>
    <t>PUT_K1</t>
  </si>
  <si>
    <t>wykorzystywania wiedzy z zakresu prawa transportowego do rozwiązywania zadań logistycznych oraz umiejętnym zasięgania opinii ekspertów</t>
  </si>
  <si>
    <t>PUT_K2</t>
  </si>
  <si>
    <t>wykorzystywania wiedzy z zakresu prawa transportowego do zakładania nowych przedsiębiorstw transportowo-spedycyjnych</t>
  </si>
  <si>
    <t>PUT_K3</t>
  </si>
  <si>
    <t>przestrzegania zasad etyki zawodowej w interpretowaniu prawa transportowego w różnych gałęziach transportu</t>
  </si>
  <si>
    <t>Historia prawa, system prawa (gałęzie prawa a dziedziny prawa), źródła prawa, język prawny</t>
  </si>
  <si>
    <t>Ogólna charakterystyka prawa transportowego (geneza, historia, miejsce w systemie prawa, powiązanie z innymi gałęziami prawa oraz źródła prawa transportowego)</t>
  </si>
  <si>
    <t>Istota umowy przewozu i umowy spedycji</t>
  </si>
  <si>
    <t>Międzynarodowe prawo transportowe i krajowe prawo transportowe (transport drogowo-samochodowy i śródlądowy, morski, kolejowy i lotniczy)</t>
  </si>
  <si>
    <t>Umowy, niewykonanie umów, niewłaściwe wykonanie umów, szkoda, roszczenie, przedawnienie roszczeń -  umowy w transporcie, obowiązki uczestników działalności transportowej</t>
  </si>
  <si>
    <t>Zajęcia praktyczne: sporządzanie i interpretacja umów przewozu i spedycji, sporządzanie oraz rozwiązywanie kazusów dotyczących umów przewozu i spedycji</t>
  </si>
  <si>
    <t>Prowadzenie dzialalności gospodarczej - przesłanki prowadzenia dziłalności w zakresie przewozu i spedycji</t>
  </si>
  <si>
    <t>Rodzaje ubezpieczeń (społeczne i majątkowe). Istota i klasyfikacja ubezpieczeń komunikacyjnych. Rynek ubezpieczeń komunikacyjnych</t>
  </si>
  <si>
    <t>Ubezpieczenie odpowiedzialności cywilnej (OC) i ubezpieczenie autocasco (AC)
Ubezpieczenia OC przewoźnika, ubezpieczenie OC spedytora, ubezpieczenie CARGO</t>
  </si>
  <si>
    <t>PUT_W1; PUT_W2; PUT_K1; PUT_K2; PUT_K3</t>
  </si>
  <si>
    <t xml:space="preserve">Zaliczenie pisemne (odpowiedzi na pytania otwarte i rozwiązywanie kazusu). Udział w ocenie końcowej - 100%                                                                                            </t>
  </si>
  <si>
    <t>Budzyński W. 2017. Transport w przedsiębiorstwie: logistyka, spedycja, reklamacje, Warszawa, Poltext</t>
  </si>
  <si>
    <t>Ambrożuk D., Dąbrowski D., Wesołowski K. 2020. Prawo przewozowe. Komentarz, Warszawa, Lex a Wolters Kluwer busines</t>
  </si>
  <si>
    <t>Ratajczak R., Jać R., Jezierski T., Kowalski P., Czerniak-Swędzioł J. 2017. Firma transportowa krok po kroku: zarządzanie, finanse, ubezpieczenia, Warszawa, Wydawnictwo Wiedza i praktyka</t>
  </si>
  <si>
    <t>Ustawa prawo przewozowe, Konwencja CMR OPWS</t>
  </si>
  <si>
    <t>Majerska A., Sowa A. 2015. Ubezpieczenia w transporcie: praktyczne uwagi dla przedsiębiorców z branży TiL, Warszawa, Wydawnictwo C.H. Beck</t>
  </si>
  <si>
    <t>Orlicki M., Pokrzywniak J., Raczyński A. 2007. Obowiązkowe ubezpieczenie OC posiadaczy pojazdów mechanicznych. - Oficyna Wyd. Branta, Bydgoszcz</t>
  </si>
  <si>
    <t>IMT_U2, IMT_K1</t>
  </si>
  <si>
    <t>IMT_U1. IMT_K1</t>
  </si>
  <si>
    <t>GIN_U1; GIN_U2 GIN_K1</t>
  </si>
  <si>
    <t>Wydział Inżynierii Produkcji i Energetyki                                                                                  Katedra Inżynierii Produkcji, Logistyki i Informatyki Stosowanej</t>
  </si>
  <si>
    <t xml:space="preserve">PST_W1; PST_W2; PST_K1 </t>
  </si>
  <si>
    <t xml:space="preserve"> PST_U1, PST_U2, PST_K1</t>
  </si>
  <si>
    <t>KME_W1</t>
  </si>
  <si>
    <t>KME_W2</t>
  </si>
  <si>
    <t>KME_U1</t>
  </si>
  <si>
    <t>KME_U2</t>
  </si>
  <si>
    <t>KME_K1</t>
  </si>
  <si>
    <t>KME_K2</t>
  </si>
  <si>
    <t>KME_W1; KME_W2; KME_K1; KME_K2</t>
  </si>
  <si>
    <t>przedmiot humanistyczny i społeczny - do wyboru</t>
  </si>
  <si>
    <t>Centrum Kultury i Kształcenia Ustawicznego</t>
  </si>
  <si>
    <t>CHR_W1</t>
  </si>
  <si>
    <t>historię i tradycję śpiewu jako element kultury studenckiej</t>
  </si>
  <si>
    <t>CHR_K1</t>
  </si>
  <si>
    <t xml:space="preserve">Historia i tradycja śpiewu chóralnego </t>
  </si>
  <si>
    <t>Chóralistyka akademicka jako element kultury studenckiej</t>
  </si>
  <si>
    <t xml:space="preserve">Dykcja jako środek wyrazu </t>
  </si>
  <si>
    <t>Historia Chóru Uniwersytetu Rolniczego jako przedstawiciela chóralistyki akademickiej Krakowa</t>
  </si>
  <si>
    <t>Zasady funkcjonowania zespołu chóralnego na przykładzie Chóru Uniwersytetu Rolniczego w Krakowie</t>
  </si>
  <si>
    <t xml:space="preserve">Pietroń K. 2016. Siła głosu. Jak mówić, by ludzie chcieli słuchać. Wydawnictwo Helion, Gliwice </t>
  </si>
  <si>
    <t xml:space="preserve">Tarasiewicz B. 2014. Mówię i śpiewam świadomie. Podręcznik do nauki emisji głosu. Wydawnictwo TAiWPN Universitas, Kraków </t>
  </si>
  <si>
    <t>Szanduła M. (red.). 2013. Tradycja i współczesność kultury studenckiej w Uniwersytecie Rolniczym im. Hugona Kołątaja w Krakowie: wybrane aspekty fenomenu. Wydawnictwo Episteme, Kraków</t>
  </si>
  <si>
    <t xml:space="preserve">Nakkach S., Carpenter V. 2016. Uwolnij swój głos. Wydawnictwo Świadome Życie, Warszawa </t>
  </si>
  <si>
    <t>KST_W1</t>
  </si>
  <si>
    <t>zagadnienia z zakresu przeobrażeń kulturowych oraz kultury ludowej, kultury lokalnej, a także religijności ludowej</t>
  </si>
  <si>
    <t>KST_K1</t>
  </si>
  <si>
    <t>Historia i współczesność Podhala</t>
  </si>
  <si>
    <t>Kultura górali podhalańskich jako wynik różnych tradycji osadniczych</t>
  </si>
  <si>
    <t>Tradycja i zwyczaje podhalańskie</t>
  </si>
  <si>
    <t>Charakterystyka kultury muzycznej Podhala</t>
  </si>
  <si>
    <t>Historia i współczesność SZG „Skalni”</t>
  </si>
  <si>
    <t xml:space="preserve">Trebunia-Tutka K. 2010. Muzyka skalnego Podhala. Wydawnictwo TPN Zakopane </t>
  </si>
  <si>
    <t xml:space="preserve">Kroh A. 2005. Tatry i Podhale. Wydawnictwo Dolnośląskie </t>
  </si>
  <si>
    <t xml:space="preserve">Szanduła M. (red.) 2013. Tradycja i współczesność kultury studenckiej w Uniwersytecie Rolniczym im. Hugona Kołątaja w Krakowie: wybrane aspekty fenomenu. Wydawnictwo Episteme, Kraków </t>
  </si>
  <si>
    <t xml:space="preserve">Mierczyński S. 1973. Muzyka Podhala. Polskie Wydawnictwo Muzyczne </t>
  </si>
  <si>
    <t>DHK_W1</t>
  </si>
  <si>
    <t>historię, kulturę, produkty, kuchnię polską i europejską</t>
  </si>
  <si>
    <t>DHK_K1</t>
  </si>
  <si>
    <t>Repetytorium z kultury eurepejskiej i historii kultury Polski</t>
  </si>
  <si>
    <t>Zasady opracowania oferty turystycznej na bazie kultury i tradycji regionu</t>
  </si>
  <si>
    <t>Produkty tradycyjne i kuchnia regionalna w kreowaniu rozwoju turystyki</t>
  </si>
  <si>
    <t>Kreowanie produktu markowego - tradycyjnego i regionalnego</t>
  </si>
  <si>
    <t xml:space="preserve">Krasny P., Ziarkowski D. 2009. Sztuka i podróżowanie. Studia teoretyczne i historyczno-artystyczne. Wydawnictwo Proksenia, Kraków </t>
  </si>
  <si>
    <t>Buczkowska K. 2008. Turystyka kulturowa. Wydawnictwo AWF w Poznaniu</t>
  </si>
  <si>
    <t xml:space="preserve">Szanduła M. (red.). 2013. Tradycja i współczesność kultury studenckiej w Uniwersytecie Rolniczym im. Hugona Kołątaja w Krakowie: wybrane aspekty fenomenu. Wydawnictwo Episteme, Kraków </t>
  </si>
  <si>
    <t>Ustawa z dnia 17 grudnia 2004 r. o rejestracji i ochronie nazw i oznaczeń produktów rolnych i środków spożywczych oraz o produktach tradycyjnych (Dz.U. 2005 nr 10 poz. 68) - t.j. Dz.U. z 2017 r. poz. 1168, z 2018 r. poz. 1633.</t>
  </si>
  <si>
    <t>ILG_W1</t>
  </si>
  <si>
    <t>ILG_W2</t>
  </si>
  <si>
    <t>ILG_U1</t>
  </si>
  <si>
    <t>ILG_U2</t>
  </si>
  <si>
    <t>ILG_K1</t>
  </si>
  <si>
    <t>ILG_W1; ILG_W2; ILG_K1</t>
  </si>
  <si>
    <t>ILG_U1; ILG_U2; ILG_K1</t>
  </si>
  <si>
    <t>TIL_U16</t>
  </si>
  <si>
    <t>TIL_W04</t>
  </si>
  <si>
    <t>TIL_W05</t>
  </si>
  <si>
    <t>TIL_U01</t>
  </si>
  <si>
    <t>EST_W1</t>
  </si>
  <si>
    <t>EST_W2</t>
  </si>
  <si>
    <t>EST_U1</t>
  </si>
  <si>
    <t>EST_K1</t>
  </si>
  <si>
    <t>EST_U3</t>
  </si>
  <si>
    <t>EST_U2</t>
  </si>
  <si>
    <t xml:space="preserve">TZ; SZ                      </t>
  </si>
  <si>
    <t>TIL1_U02 TIL1_U18</t>
  </si>
  <si>
    <t xml:space="preserve"> TZ; SZ</t>
  </si>
  <si>
    <t>Zaliczenie pisemne (ocena z projektów).                                                                              Udział w ocenie końcowej przedmiotu - 50%</t>
  </si>
  <si>
    <t>SGZ_W2</t>
  </si>
  <si>
    <t>wiedza z zakresu organizacji transportu i zarządzania procesami w obszarze logistyki przedsiębiorstwa</t>
  </si>
  <si>
    <t xml:space="preserve">Wydział Inżynierii Produkcji i Energetyki                                                                                                                    </t>
  </si>
  <si>
    <t>obszary, problematykę oraz zakres badań w obszarze transportu i logistyki</t>
  </si>
  <si>
    <t>zebrać podstawowe informacje na temat funkcjonowania rynku TSL</t>
  </si>
  <si>
    <t>rozumie potrzebę ciągłego zdobywania wiedzy, wynikającą z postępu w zakresie 
zarządzania procesami transportowymi i logistycznym</t>
  </si>
  <si>
    <t>Seminarium</t>
  </si>
  <si>
    <t>Problemy inżynierskie i badawcze dyscypliny inżynieria mechaniczna w obszarze transportu i logistyki</t>
  </si>
  <si>
    <t>Obszary badań i innowacji jednostek Uczelni w zakresie transportu i logistyki</t>
  </si>
  <si>
    <t>Uwarunkowania rynkowe funkcjonowania rynku usług TSL</t>
  </si>
  <si>
    <t>Zasady pozyskiwania i gromadzenia informacji z krajowych i międzynarodowych baz bibliotecznych</t>
  </si>
  <si>
    <t>Zaliczenie ustne - przygotowanie i przedstawenie prezentacji.                                           Udział w ocenie w końcowej - 100%</t>
  </si>
  <si>
    <t>Rucińska D. 2015. Rynek usług transportowych w Polsce. Wyd. Ekonomiczne.
Rydzykowski W. 2011. Usługi logistyczne. Biblioteka Logistyka. Warszawa</t>
  </si>
  <si>
    <t>Gołembska E. 2010. Kompedium wiedzy o logistyce</t>
  </si>
  <si>
    <t xml:space="preserve">     TZ, SZ       </t>
  </si>
  <si>
    <t>Zaliczenie pisemne (ocena z projektu).                                                                            Udział w ocenie końcowej - 40%</t>
  </si>
  <si>
    <t>TIL_W04 TIL_W10 TIL_W17</t>
  </si>
  <si>
    <t>TIL_U03 TIL_U05    TIL_U16</t>
  </si>
  <si>
    <t>Praktyka zawodowa</t>
  </si>
  <si>
    <t>obowiązkowa praktyka</t>
  </si>
  <si>
    <t>wiedza z zakresu spedycji i inżynierii transportu specjalistycznego</t>
  </si>
  <si>
    <t>PRK_U1</t>
  </si>
  <si>
    <t>identyfikować zjawiska wpływające na przebieg procesów spedycyjnych i logistycznych związanych z transportem specjalistycznym</t>
  </si>
  <si>
    <t>PRK_U2</t>
  </si>
  <si>
    <t>wykorzystać typowe techniki i technologie w wybranych procesach spedycyjno - logistycznych</t>
  </si>
  <si>
    <t>PRK_U3</t>
  </si>
  <si>
    <t>stosować zasady ergonomicznej i bezpiecznej eksploatacji maszyn oraz 
infrastruktury logistycznej</t>
  </si>
  <si>
    <t>PRK_K1</t>
  </si>
  <si>
    <t>uznawania znaczenia i wykorzystywania wiedzy z zakresu transportu i logistyki do rozwiązywania problemów praktycznych</t>
  </si>
  <si>
    <t>PRK_K2</t>
  </si>
  <si>
    <t>działania ze świadomością znaczenia aspektów ekonomicznych i 
pozaekonomicznych w funkcjonowaniu przedsiębiorstwa</t>
  </si>
  <si>
    <t>PRK_K3</t>
  </si>
  <si>
    <t>przestrzegania zasad etyki zawodowej</t>
  </si>
  <si>
    <t>Praktyka zawodowa trwa minimum 4 tygodnie</t>
  </si>
  <si>
    <t>Swoim zakresem obejmuje zapoznanie się z organizacją i zasadami funkcjonowania przedsiębiorstwa sektora TSL, w tym instytucji publicznych tego sektora</t>
  </si>
  <si>
    <t>Praktyka zawodowa może być realizowana w jednostkach krajowych i zagranicznych, których działalność 
związana jest z kierunkiem studiów</t>
  </si>
  <si>
    <t>Kontrahenci muszą spełnić wymagania dotyczące możliwości realizacji programu praktyki i wszystkich efektów nauczania, określonych dla tych zajęć</t>
  </si>
  <si>
    <t>Szczególne znaczenie ma współpraca w zespole realizujacym określone zadania produkcyjne, usługowe lub administracyjne, w tym w zespole interdyscyplinarnym, co umożliwia kompleksowe rozwiązanie realizowanych zdań</t>
  </si>
  <si>
    <t>Praktyka może być wykorzystana do realizacji pomiarów i opracowań stanowiących podstawę opracowania 
pracy dyplomowej</t>
  </si>
  <si>
    <t>PRK_U1; PRK_U2; PRK_U3; PRK_K1; PRK_K2; PRK_K3</t>
  </si>
  <si>
    <t>Zaliczenie praktyki na podstawie rozmowy weryfikacyjnej i zapisów dziennika praktyk</t>
  </si>
  <si>
    <t>Regulaminy i instrukcje obowiązujące w przedsiębiorstwie</t>
  </si>
  <si>
    <t xml:space="preserve">TZ; SZ </t>
  </si>
  <si>
    <t>wiedza z zakresu systemów informatycznych wykorzystywanych w obszarze TSL</t>
  </si>
  <si>
    <t xml:space="preserve">identyfikować zjawiska wpływające na przebieg procesów logistycznych wykorzystując technologie informatyczne </t>
  </si>
  <si>
    <t>wykorzystać typowe techniki i technologie oraz narzędzia informatyczne w wybranych procesach logistycznych</t>
  </si>
  <si>
    <t>Seminarium dyplomowe-inżynierskie</t>
  </si>
  <si>
    <t>wiedza z zakresu logistyki, transportu i spedycji</t>
  </si>
  <si>
    <t>STS_W1</t>
  </si>
  <si>
    <t>aspekty prawne w zakresie prowadzenia działalności transportowo-spedycyjnej, ze szczególnym uwaględnieniem transportu i spedycji</t>
  </si>
  <si>
    <t>STS_W2</t>
  </si>
  <si>
    <t>zagadnienia związane z prawem autorskim, prawem patentowym oraz ochroną dóbr materialnych w aspekcie przygotowywanej pracy dyplomowej</t>
  </si>
  <si>
    <t>STS_U1</t>
  </si>
  <si>
    <t>wyszukać i zgromadzić informacje dotyczące zagadnień transportowo-spedycyjnych, a następnie przeanalizować je i wyciągać wnioski</t>
  </si>
  <si>
    <t>STS_U2</t>
  </si>
  <si>
    <t>przygotować pracę pisemną z zakresu procesów transportowo-spedycyjnych, na podstawie samodzielnie wykonanych eksperymentów lub badań</t>
  </si>
  <si>
    <t>TIL1_U06    TIL1_U13</t>
  </si>
  <si>
    <t>STS_U3</t>
  </si>
  <si>
    <t>przygotować wystąpienie ustne dotyczące zagadnień związanych z organizacją i zarządzaniem procesami transportowo - spedycyjnymi</t>
  </si>
  <si>
    <t>STS_K1</t>
  </si>
  <si>
    <t>uznawania znaczenia wiedzy oraz jej krytycznej analizy i oceny w rozstrzyganiu problemów poznawczych i praktycznych z zakresu transportu i logistyki</t>
  </si>
  <si>
    <t>Forma oraz struktura pracy inżynierskiej</t>
  </si>
  <si>
    <t>Metodyka pisania pracy inżynierskiej i opracowania koncepcji projektowej lub projektu inżynierskiego</t>
  </si>
  <si>
    <t>Warunki realizacji i zakres badań oraz analiz wyników badań</t>
  </si>
  <si>
    <t>Zasady wnioskowania i uzasadnienie przyjętych rozwiązań</t>
  </si>
  <si>
    <t>STS_W1; STS_W2; STS_U1; STS_U2; STS_U3; STS_K1</t>
  </si>
  <si>
    <t>Przygotowanie i przedstawienie opracowań z zakresu:
1) Cel, zakres i metodyka pracy,
2) Wyniki pracy i wnioskowanie.
Udział w ocenie końcowej - 50%
Aktywność i zaprezentowanie własnego stanowiska na temat analizowanych 
zagadnień.                                                                                                                               Udział w ocenie końcowej - 50%</t>
  </si>
  <si>
    <t>Szkutnik Z. 2005. Metodyka pisania pracy dyplomowej. Wyd. Poznańskie</t>
  </si>
  <si>
    <t>Opoka E. 2001. Uwagi o pisaniu i redagowaniu prac dyplomowych na studiach technicznych. 
Wydawnictwo Politechniki Śląskiej, Gliwice</t>
  </si>
  <si>
    <t xml:space="preserve">Szymonik A. 2015. Informatyka dla potrzeb logistyka. Difin </t>
  </si>
  <si>
    <t>Długosz J. 2009. Nowoczesne technologie w logistyce. PWE</t>
  </si>
  <si>
    <t>recenzje</t>
  </si>
  <si>
    <t>wiedza z zakresu przedmiotów podstawowych i kierunkowych</t>
  </si>
  <si>
    <t>PIT_W1</t>
  </si>
  <si>
    <t>metody i narzędzia stosowane w organizacji i zarządzaniu przedsiębiorstwami transportowymi i logistycznymi</t>
  </si>
  <si>
    <t>TIL1_W14  TIL1_W15   TIL1_W18</t>
  </si>
  <si>
    <t>PIT_U1</t>
  </si>
  <si>
    <t>korzystać z różnych technik informatycznych do realizacji projektów inżynierskich oraz samodzielnie wyszukać informacji i literaturę niezbędną do przeprowadzenia dyskusji wyników badań lub analiz</t>
  </si>
  <si>
    <t>TIL1_U02    TIL1_U05</t>
  </si>
  <si>
    <t>PIT_U2</t>
  </si>
  <si>
    <t>ocenić i krytycznie przeanalizować proces transportowy lub spedycyjny oraz zaproponować zmiany organizacyjne, techniczne lub technologiczne</t>
  </si>
  <si>
    <t>PIT_U3</t>
  </si>
  <si>
    <t>wykonać pracę badawczą lub projektową pod kierunkiem opiekuna naukowego z 
zakresu procesów transportowo-spedycyjnych</t>
  </si>
  <si>
    <t>TIL1_U01       TIL1_U06</t>
  </si>
  <si>
    <t>PIT_U4</t>
  </si>
  <si>
    <t>przygotować opracowanie z zakresu procesów transportowo-spedycyjnych, na podstawie samodzielnie wykonanych eksperymentów lub badań</t>
  </si>
  <si>
    <t>PIT_K1</t>
  </si>
  <si>
    <t>uznawania znaczenia wiedzy oraz jej krytycznej analizy i oceny w rozstrzyganiu problemów poznawczych i praktycznych z zakresu transportu, spedycji i logistyki</t>
  </si>
  <si>
    <t>Praca dyplomowa</t>
  </si>
  <si>
    <t>Realizacja projektów, badań lub eksperymentów z zakresu:                                                                                            - organizacji i zarządzania procesami transportowo -spedycyjnymi                                                                                                                            - zagadnień ergonomicznych w procesach logistycznych                                                                                                    - efektywności procesów logistycznych</t>
  </si>
  <si>
    <t>PIT_W1; PIT_U1; PIT_U2; PIT_U3; PIT_U4; PIT_K1</t>
  </si>
  <si>
    <t>Przygotowanie opracowania z zakresu transportu specjalistycznego i spedycji
Recenzje opracowania wg kryteriów określonych w Regulaminie studiów</t>
  </si>
  <si>
    <t>Kacperczyk R. 2009. Transport i spedycja. Wydawnictwo Difin</t>
  </si>
  <si>
    <t>wiedza z zakresu programów użytkowych w logistyce oraz symulacji komputerowychprocesów logistycznych</t>
  </si>
  <si>
    <t>posługując się narzędziami informatycznymi wyszukać i zgromadzić informacje, a następnie przeanalizować je i wyciągać wnioski</t>
  </si>
  <si>
    <t>przygotować pracę pisemną z zakresu informatycznego wspomagania procesów transportowych i logistycznych, na podstawie samodzielnie wykonanych eksperymentów lub badań</t>
  </si>
  <si>
    <t xml:space="preserve">przygotować wystąpienie ustne dotyczące zagadnień związanych z komputerowym wspomaganiem zarządzania procesami transportowymi i logistycznymi </t>
  </si>
  <si>
    <t>PIS_W1</t>
  </si>
  <si>
    <t>PIS_U1</t>
  </si>
  <si>
    <t>PIS_U2</t>
  </si>
  <si>
    <t>wykorzystując narzędzia informatyczne ocenić i krytycznie przeanalizować proces transportowy lub spedycyjny oraz zaproponować zmiany organizacyjne, techniczne lub technologiczne</t>
  </si>
  <si>
    <t>PIS_U3</t>
  </si>
  <si>
    <t>wykonać pracę badawczą lub projektową pod kierunkiem opiekuna naukowego z zakresu komputerowego wspomagania procesami logistycznym</t>
  </si>
  <si>
    <t>PIS_U4</t>
  </si>
  <si>
    <t>przygotować opracowanie z zakresu systemów informatycznych w logistyce, na podstawie samodzielnie wykonanych eksperymentów lub badań</t>
  </si>
  <si>
    <t>PIS_K1</t>
  </si>
  <si>
    <t>uznawania znaczenia wiedzy oraz jej krytycznej analizy i oceny w rozstrzyganiu problemów poznawczych i praktycznych  z zakresu z komputerowego wspomagania 
procesów logistycznych</t>
  </si>
  <si>
    <t>Realizacja projektów, badań lub eksperymentów z zakresu:                                                                                            - wykorzystania systemów informatycznych do zarządzania procesami logistycznymi
- komputerowego wspomagania procesów transportowych i logistycznych
- zastosowania technologii komputerowych w projektowaniu, modelowaniu i optymalizacji procesów 
realizowanych przez przedsiębiorstwa</t>
  </si>
  <si>
    <t>PIS_W1; PIS_U1; PIS_U2; PIS_U3; PIS_K1</t>
  </si>
  <si>
    <t>Szymonik A. 2010. Technologie informatyczne w logistyce. Wydawnictwo Placet</t>
  </si>
  <si>
    <t>TIL1_W01
TIL1_W14</t>
  </si>
  <si>
    <t>TiL1_U05
TIL1_U09</t>
  </si>
  <si>
    <t>TIL1_U01              TIL1_U03             TIL1_U16</t>
  </si>
  <si>
    <t>TIL1_U03             TIL1_U16</t>
  </si>
  <si>
    <r>
      <t>specja-listyczne</t>
    </r>
    <r>
      <rPr>
        <vertAlign val="superscript"/>
        <sz val="10"/>
        <color theme="1"/>
        <rFont val="Arial Narrow"/>
        <family val="2"/>
        <charset val="238"/>
      </rPr>
      <t>*</t>
    </r>
  </si>
  <si>
    <t>transport i logistyka</t>
  </si>
  <si>
    <t xml:space="preserve">transport i logistyka </t>
  </si>
  <si>
    <t>transpoprt i logistyka</t>
  </si>
  <si>
    <t>zaplanować i przeprowadzić analizę finasową i zinterpretować wynik finansowy</t>
  </si>
  <si>
    <t>FIR_U3</t>
  </si>
  <si>
    <t>FIR_U1; FIR_U2; FIR_U3; FIR_K1; FIR_K2</t>
  </si>
  <si>
    <t>Zaliczenie pisemne                                                                                                     Udział w ocenie końcowej - 20%</t>
  </si>
  <si>
    <t>TOW_U1; TOW_K1</t>
  </si>
  <si>
    <t>Obowiązkowa obecność na zajęciach dydaktycznych i uzyskanie wymaganych efektów - test sprawdzający.                                                                                     Udział w ocenie końcowej -50%</t>
  </si>
  <si>
    <t>Ćwiczenia praktyczne poprawiające funkcjonowanie głosu</t>
  </si>
  <si>
    <t>Ćwiczenia praktyczne z zakresu fonetyki języka polskiego oraz dykcji</t>
  </si>
  <si>
    <t>Obserwacja efektów kształcenia głosu na przykładzie pracy Chóru Uniwersytetu Rolniczego w Krakowie</t>
  </si>
  <si>
    <t>Ocena na podstawie obecności i aktywności w zajęciach dydaktycznych.                                                                                          Udział w ocenie końcowej -50%</t>
  </si>
  <si>
    <t>Nauka umiejętności rytmicznego poruszania się bez określonych kroków tanecznych</t>
  </si>
  <si>
    <t>Nauka elementów wybranych kroków tanecznych</t>
  </si>
  <si>
    <t>Zapoznanie z elementami emisji głosu w śpiewie ludowym</t>
  </si>
  <si>
    <t xml:space="preserve">Prezentacja kuchni regionalnej </t>
  </si>
  <si>
    <t>transport i Logistyka</t>
  </si>
  <si>
    <t xml:space="preserve">- dziedzina nauk inżynieryjno-technicznych:                                                                                                    dyscyplina inżynieria mechaniczna (TZ) - 81,3%         </t>
  </si>
  <si>
    <t xml:space="preserve">- dziedzina nauk społecznych:                                                                                                                        dyscyplina nauki o zarządzaniu i jakości (SZ) - 18,7%                                                                                </t>
  </si>
  <si>
    <t>Recenzje</t>
  </si>
  <si>
    <t>TIN_U1; TIN_U2; TIN_K1</t>
  </si>
  <si>
    <t>Zaliczenie pisemne, pytania otwarte.                                                                     Udział w ocenie końcowej - 50%.</t>
  </si>
  <si>
    <t>Zaliczenie ustne. Udział w ocenie końcowej - 25%.                                       Projekt końcowy. Udział w ocenie końcowej - 25%.</t>
  </si>
  <si>
    <t>podstawowe pojęcia ekonomiczne oraz zasady funkcjonowania rynku, w tym czynniki kształtujące popyt, podaż, równowagę rynkową; podstawowe rodzaje elastyczności; rodzaje konkurencji; podstawowe podmioty w gospodarce</t>
  </si>
  <si>
    <t>zagregowane wielkości makroekonomiczne; mierzenie dochodu narodowego; znaczenie produkcyjności i czynniki, które wpływają na produkcyjność</t>
  </si>
  <si>
    <t>wykorzystać metody / narzędzia analizy ekonomicznej do oceny działań w przedsiębiorstwie, w tym: określić koszt alternatywny w danej sytuacji; obliczyć elastyczność popytu/podaży; obliczyć produkt krańcowy, przeciętny; policzyć koszt stały, zmienny, całkowity, marginalny, przeciętny, zysk ekonomiczny, zysk księgowy, zysk normalny</t>
  </si>
  <si>
    <t>łączenia wiedzy technicznej i pozatechnicznej, kreatywnego poszukiwania rozwiązań  oraz podejmowania decyzji w zakresie zarządzania i inżynierii produkcji w agrobiznesie</t>
  </si>
  <si>
    <t>EKN_W1; EKN_W2; EKN_K1</t>
  </si>
  <si>
    <t>EKN_U1; EKN_K1</t>
  </si>
  <si>
    <t>Podstawy rysunku technicznego: znaczenie rysunku technicznego w pracach inżynierskich; rodzaje linii rysunkowych i ich zastosowanie; podziałki rysunkowe; formaty arkuszy rysunkowych; tabliczki rysunkowe.</t>
  </si>
  <si>
    <t>Zasady rzutowania: rzutowanie prostokątne; rzutowanie aksonometryczne.</t>
  </si>
  <si>
    <t>Wymiarowanie w rysunku technicznym.</t>
  </si>
  <si>
    <t>Przenikanie brył: rzutowanie przenikających się walców i otworów walcowych; rzutowanie przenikających się prostopadłościanów z walcami.</t>
  </si>
  <si>
    <t>Widoki i przekroje w rysunku technicznym: przekroje, sposoby oznaczania i kreskowania.</t>
  </si>
  <si>
    <t>PDG_U1; PDG_U2; PDG_K1</t>
  </si>
  <si>
    <t>MTW_U1; MTW_U2; MTW_K1</t>
  </si>
  <si>
    <t>IRU_U1; IRU_U2; IRU_K1</t>
  </si>
  <si>
    <t>ELE_U1; ELE_U1; ELE_K1</t>
  </si>
  <si>
    <t>AUT_U1; AUT_U2; AUT_K1</t>
  </si>
  <si>
    <t>Kuboń M. 2009 Logistyka w inżynierii rolniczej. PTIR, Kraków</t>
  </si>
  <si>
    <t>Ficoń K. 2008 Logistyka ekonomiczna. Procesy logistyczne.  Belstudio, Warszawa</t>
  </si>
  <si>
    <t>Wykresy obciążenia stanowisk - wykres Gantta</t>
  </si>
  <si>
    <t>LWP_U1; LWP_U2; LWP_U3; LWP_K1; LWP_K2</t>
  </si>
  <si>
    <t>LGM_U1; LGM_U2; LGM_K1</t>
  </si>
  <si>
    <t>EPW_U1; EPW_U2; EPW_K1</t>
  </si>
  <si>
    <t>PKI_U1; PKI_U2; PKI_K1</t>
  </si>
  <si>
    <t>KME_U1; KME_U2; KME_K1</t>
  </si>
  <si>
    <t>RBT_W1; RBT_W2; RBT_K1</t>
  </si>
  <si>
    <t>RBT_U1; RBT_U2; RBT_K1</t>
  </si>
  <si>
    <t>ERK_U1; ERK_U2; ERK_K1; ERK_K2</t>
  </si>
  <si>
    <t>EST_U1; EST_U2; EST_U3; EST_K1</t>
  </si>
  <si>
    <t>EST_U1; EST_U3; EST_K1</t>
  </si>
  <si>
    <t>EST_U1, EST_U2, EST_K1</t>
  </si>
  <si>
    <t>MST_U1; MST_K1</t>
  </si>
  <si>
    <t>EPT_U1; EPT_U2; EPT_U3; EPT_K1</t>
  </si>
  <si>
    <t>EPT_U1; EPT_U2; EPT_K1</t>
  </si>
  <si>
    <t>BPE_U1; BPE_U2; BPE_K1</t>
  </si>
  <si>
    <t>PUL_U1; PUL_U2; PUL_K1</t>
  </si>
  <si>
    <t xml:space="preserve"> TSP_U2; TSP_K1</t>
  </si>
  <si>
    <t>TSP_U1; TSP_K1</t>
  </si>
  <si>
    <t>OST_U1, OST_U2; OST_K1</t>
  </si>
  <si>
    <t>SGZ_U1; SGZ_U2; SGZ_U3; SGZ_K1; SGZ_K2</t>
  </si>
  <si>
    <t>TDR_U1; TDR_U2; TDR_U3; TDR_K1; TDR_K2</t>
  </si>
  <si>
    <t>SIP_U1; SIP_K1</t>
  </si>
  <si>
    <t>BSI_U1; BSI_K1</t>
  </si>
  <si>
    <t>GMA_U1; GMA_U2; GMA_K1</t>
  </si>
  <si>
    <t>SIP_W1; SIP_U1; SIP_U2; SIP_K1</t>
  </si>
  <si>
    <t>SIP_U2</t>
  </si>
  <si>
    <t>przygotować wystąpienie ustne dotyczących zagadnień z zakresu transportu i logistyki w obszarze agrobiznesu</t>
  </si>
  <si>
    <t>SLS_U1; SLS_K1</t>
  </si>
  <si>
    <t xml:space="preserve"> STB_U1; STB_K1</t>
  </si>
  <si>
    <t>SIT_U1; SIT_U2; SIT_K1; SIT_K2</t>
  </si>
  <si>
    <t>ODL_U1; ODL_K1</t>
  </si>
  <si>
    <t>ISM_U1; ISM_U2; ISM_K1</t>
  </si>
  <si>
    <t>KSL_U1; KSL_U2; KSL_U3; KSL_K1</t>
  </si>
  <si>
    <t>HST_U1; HST_U2; HST_K1</t>
  </si>
  <si>
    <t>ASI_U1; ASI_K1</t>
  </si>
  <si>
    <t>Zaliczenie ćwiczeń na podstawie: 
- indywidualnych sprawozdań z prac laboratoryjnych (obligatoryjnie). 
- 2 x ocena praktycznych umiejętności programowania (ocena pozytywna dla min. 51% punktów).                                                                                                                            Udział w ocenie końcowej - 50%</t>
  </si>
  <si>
    <t>SLT_U1; SLT_U2; SLT_K1; SLT_K2</t>
  </si>
  <si>
    <t>Chóralistyka w kulturze i tradycji uczelni</t>
  </si>
  <si>
    <t>podejmowania działań w celu doskonalenia umiejętności pracy głosem oraz prawidłowej jego emisji, opartych o świadomość znaczenia umiejętnego formowania wypowiedzi</t>
  </si>
  <si>
    <t>CHR_K2</t>
  </si>
  <si>
    <t>jest świadomy własnych ograniczeń w zakresie pracy głosem oraz prawidłowej jego emisji</t>
  </si>
  <si>
    <t>Budowa i zasady działania aparatu głosowego</t>
  </si>
  <si>
    <t>Prawidłowa emisja głosu w mowie i śpiewie</t>
  </si>
  <si>
    <t>CHR_W1; CHR_K1, CHR_K2</t>
  </si>
  <si>
    <t>CHR_K1, CHR_K2</t>
  </si>
  <si>
    <t>Skalni - sztuka i tradycja góralska</t>
  </si>
  <si>
    <t>podjęcia prób tanecznych w zespole folklorystycznym</t>
  </si>
  <si>
    <t>KST_K2</t>
  </si>
  <si>
    <t>jest świadomy własnych ograniczeń w zakresie koordynacji ruchowej ciała i tańca</t>
  </si>
  <si>
    <t>KST_W1; KST_K1, KST_K2</t>
  </si>
  <si>
    <t>KST_K1, KST_K2</t>
  </si>
  <si>
    <t>Dziedzictwo historyczne i kulturowe w produktach regionalnych Europy</t>
  </si>
  <si>
    <t>pogłębiania swojej wiedzy z zakresu historii powszechnej i historii kultury, ze szczególnym uwzględnieniem historii regionu</t>
  </si>
  <si>
    <t>DHK_K2</t>
  </si>
  <si>
    <t>przygotowywania projektów mających na celu rejestrację produktów tradycyjnych</t>
  </si>
  <si>
    <t>DHK_W1; DHK_K1, DHK_K2</t>
  </si>
  <si>
    <t>Prezentacje ofert w oparciu o historię i kulturę starożytną Europy</t>
  </si>
  <si>
    <t>Prezentacje ofert w oparciu o historię i kulturę średniowieczną Europy</t>
  </si>
  <si>
    <t>Prezentacje ofert w oparciu o historię i kulturę nowożytną Europy</t>
  </si>
  <si>
    <t>Prezentacje ofert w oparciu o historię i kulturę współczesną Europy</t>
  </si>
  <si>
    <t>Prezentacja aktów prawnych dot. turystyki</t>
  </si>
  <si>
    <t>DHK_K1, DHK_K2</t>
  </si>
  <si>
    <t>KHW_W1</t>
  </si>
  <si>
    <t xml:space="preserve">historię i wspołczesność oraz kulturę i tradycję studencką </t>
  </si>
  <si>
    <t>KHW_K1</t>
  </si>
  <si>
    <t>podejmowania działań w celu poszerzenia wiedzy w zakresie kultury akademickiej</t>
  </si>
  <si>
    <t>KHW_K2</t>
  </si>
  <si>
    <t>podjęcia działalności o charakterze organizacyjnym w obszarze kultury studenckiej</t>
  </si>
  <si>
    <t>Definicje kultury</t>
  </si>
  <si>
    <t>Początki Wyższej Szkoły Rolniczej</t>
  </si>
  <si>
    <t>Wyższa Szkoła Rolnicza – Akademia Rolnicza – Uniwersytet Rolniczy – rozwój kultury studenckiej oraz generowanie nowych form aktywności</t>
  </si>
  <si>
    <t>Obecny stan kultury studenckiej w Krakowie oraz perspektywy jego rozwoju, ze szczególną analizą zjawiska w Uniwersytecie Rolniczym</t>
  </si>
  <si>
    <t>Potencjał środowisk akademickich w zakresie animacji kultury lokalnej</t>
  </si>
  <si>
    <t xml:space="preserve">Nowe formy zarządzania kulturą </t>
  </si>
  <si>
    <t>KHW_W1; KHW_K1, KHW_K2</t>
  </si>
  <si>
    <t>Sposób przygotowania i realizacja przedsięwzięć kulturowych</t>
  </si>
  <si>
    <t>Promocja i marketing oferty kulturowej</t>
  </si>
  <si>
    <t>Bezpieczeństwo podczas organizacji imprez kulturalnych</t>
  </si>
  <si>
    <t>KHW_K1, KHW_K2</t>
  </si>
  <si>
    <t xml:space="preserve">Jurkowska H. i in.1975. Studia Rolnicze w Krakowie, Warszawa </t>
  </si>
  <si>
    <t>Pawłowski A. 2014. Klub Buda i Kabaret pod Budą, Kraków</t>
  </si>
  <si>
    <t>Red. M. Szanduła. 2013. Tradycja i współczesność kultury studenckiej w Uniwersytecie Rolniczym im. Hugona Kołłątaja w Krakowie: wybrane aspekty fenomenu. Wydawnictwo Episteme, Kraków</t>
  </si>
  <si>
    <t xml:space="preserve">Fierlich Jun J. 1934. Studjum Rolnicze (1890-1923) Wydział Rolniczy Uniwersytetu Jagiellońskiego, Kraków </t>
  </si>
  <si>
    <t>Smoleń B. 2011. Niestety wszyscy się znamy, Kraków</t>
  </si>
  <si>
    <t xml:space="preserve"> Red. M. Wróblewski. 2014. Zarządzanie w instytucjach kultury, Warszawa </t>
  </si>
  <si>
    <t>Obowiązkowa obecność na zajęciach dydaktycznych i uzyskanie wymaganych efektów - test sprawdzający.                                                                                                               Udział w ocenie końcowej -50%</t>
  </si>
  <si>
    <t>Kwalifikacje umożliwiające uzyskanie kompetencji inżynierskich</t>
  </si>
  <si>
    <t>Symbol efektu kształcenia dla kierunku studiów</t>
  </si>
  <si>
    <t>P6S_WG</t>
  </si>
  <si>
    <t>podstawowe procesy zachodzące w cyklu życia urządzeń, obiektów i systemów technicznych</t>
  </si>
  <si>
    <t>P6S_WK</t>
  </si>
  <si>
    <t>podstawowe zasady tworzenia i rozwoju różnych form indywidualnej przedsiębiorczości</t>
  </si>
  <si>
    <t>P6S_UW</t>
  </si>
  <si>
    <t>planować i przeprowadzać eksperymenty, w tym pomiary i symulacje komputerowe, interpretować uzyskane wyniki i wyciągać wnioski</t>
  </si>
  <si>
    <t>przy identyfikacji i formułowaniu specyfikacji zadań inżynierskich oraz ich rozwiazywaniu:</t>
  </si>
  <si>
    <t>-   wykorzystywać metody analityczne, symulacyjne i eksperymentalne,</t>
  </si>
  <si>
    <t>-   dostrzegać ich aspekty systemowe i pozatechniczne, w tym aspekty etyczne,</t>
  </si>
  <si>
    <t>-   dokonać wstępnej oceny ekonomicznej proponowanych rozwiązań i podejmowanych działań inżynierskich</t>
  </si>
  <si>
    <t>dokonywać krytycznej analizy sposobu funkcjonowania istniejących rozwiązań technicznych i oceniać te rozwiązania</t>
  </si>
  <si>
    <t>projektować – zgodnie z zadaną specyfikacją – oraz wykonywać typowe dla kierunku studiów proste urządzenia, obiekty, systemy lub realizować procesy, używając odpowiednio dobranych metod, technik, narzędzi i materiałów</t>
  </si>
  <si>
    <t xml:space="preserve">rozwiązywać praktyczne zadania inżynierskie wymagające korzystania ze standardów i norm inżynierskich oraz stosowania technologii właściwych dla kierunku </t>
  </si>
  <si>
    <t>nie dotyczy</t>
  </si>
  <si>
    <t>wykorzystywać zdobyte w środowisku zajmującym się zawodowo działalnością inżynierską doświadczenie związane z utrzymaniem urządzeń, obiektów i systemów typowych dla kierunku studiów – w przypadku studiów o profilu praktycznym</t>
  </si>
  <si>
    <t>Kultura studencka – historia i współczesność</t>
  </si>
  <si>
    <t>108 Podgrupa interdyscyplinarnych programów i kwalifikacji obejmujących usługi                                      1088 Interdyscyplinarne programy i kwalifikacje obejmujące usługi</t>
  </si>
  <si>
    <t xml:space="preserve">Wydział Inżynierii Produkcji i Energetyki                                                                                              Katedra Eksploatacji Maszyn, Ergonomii i Procesów Produkcyjnych   </t>
  </si>
  <si>
    <t>SL - stacjonarne, licencjackie; SI - stacjonarne, inżynierskie; SM - stacjonarne magisterskie;                                                                      NI - niestacjonarne, inżynierskie; NM - niestacjonarne magisterskie</t>
  </si>
  <si>
    <t>Obowiązkowa obecność na zajęciach dydaktycznych i uzyskanie wymaganych efektów - test sprawdzający.                                                                                                        Udział w ocenie końcowej -50%</t>
  </si>
  <si>
    <t>Na kierunku transport i logistyka praktyka w wymiarze 5 ECTS tj 160 h zajęć (160 h po III roku), może odbywać się w:                                                                                                                                                            -przedsiębiorstwach świadczących usługi na rzecz rolnictwa itp.                                                                                                                                                                                                                                                          -przedsiębiorstwach, zakładach projektowych, warsztatach diagnostyczno-obsługowych itp.                                                                                                                                                                                                           -zakładach świadczących usługi z zakresu mechatroniki,                                                                                                                                                                                                                                                                               -zakładach rolno-spożywczych,                                                                                                                                                                                                                                                                                                                           -przedsiębiorstwach i jednostkach usługowych agrobiznesu,
-zakładach przemysłowych,                                                                                                                                                                                                                                                                                                                                 -warsztatach usługowych,                                                                                                                                                                                                                                                                                                                                        -spółkach handlowych,                                                                                                                                                                                                                                                                                                                                            -przedsiębiorstwach utylizacji odpadów,                                                                                                                                                                                                                                                                                                         -firmach konsultingowych zajmujących się ochroną i inżynierią środowiska,                                                                                                                                                                                                                                                                    -firmach komercyjnych wdrażających nowe technologie w zakresie ochrony środowiska                                                                                                                                                                                                                                                                                                                                                                                                              Miejsce, zasady i forma odbywania zgodnie z ramowym programem praktyk, zasady zaliczenia oraz efekty uczenia zgodnie z sylabusami, zależnie od wybranej praktyki.</t>
  </si>
  <si>
    <t>Wydział Inżynierii Produkcji i Energetyki                                                                                                                     
 Katedra Eksploatacji Maszyn, Ergonomii i Procesów Produkcyjnych</t>
  </si>
  <si>
    <t>Forma studiów:niestacjonarne (NI)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</si>
</sst>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font>
      <sz val="11"/>
      <color theme="1"/>
      <name val="Calibri"/>
      <family val="2"/>
      <charset val="238"/>
      <scheme val="minor"/>
    </font>
    <font>
      <sz val="10"/>
      <name val="Arial Narrow"/>
      <family val="2"/>
      <charset val="238"/>
    </font>
    <font>
      <b/>
      <sz val="10"/>
      <name val="Arial Narrow"/>
      <family val="2"/>
      <charset val="238"/>
    </font>
    <font>
      <i/>
      <sz val="10"/>
      <name val="Arial Narrow"/>
      <family val="2"/>
      <charset val="238"/>
    </font>
    <font>
      <sz val="10"/>
      <color theme="1"/>
      <name val="Arial Narrow"/>
      <family val="2"/>
      <charset val="238"/>
    </font>
    <font>
      <sz val="9"/>
      <name val="Arial Narrow"/>
      <family val="2"/>
      <charset val="238"/>
    </font>
    <font>
      <i/>
      <sz val="9"/>
      <name val="Arial Narrow"/>
      <family val="2"/>
      <charset val="238"/>
    </font>
    <font>
      <b/>
      <vertAlign val="superscript"/>
      <sz val="10"/>
      <name val="Arial Narrow"/>
      <family val="2"/>
      <charset val="238"/>
    </font>
    <font>
      <sz val="11"/>
      <name val="Arial Narrow"/>
      <family val="2"/>
      <charset val="238"/>
    </font>
    <font>
      <b/>
      <i/>
      <sz val="10"/>
      <name val="Arial Narrow"/>
      <family val="2"/>
      <charset val="238"/>
    </font>
    <font>
      <sz val="10"/>
      <name val="Czcionka tekstu podstawowego"/>
      <family val="2"/>
      <charset val="238"/>
    </font>
    <font>
      <b/>
      <sz val="10"/>
      <color theme="1"/>
      <name val="Arial Narrow"/>
      <family val="2"/>
      <charset val="238"/>
    </font>
    <font>
      <sz val="10"/>
      <color rgb="FF000000"/>
      <name val="Arial Narrow"/>
      <family val="2"/>
      <charset val="238"/>
    </font>
    <font>
      <vertAlign val="superscript"/>
      <sz val="10"/>
      <color rgb="FF000000"/>
      <name val="Arial Narrow"/>
      <family val="2"/>
      <charset val="238"/>
    </font>
    <font>
      <sz val="9"/>
      <color theme="1"/>
      <name val="Arial Narrow"/>
      <family val="2"/>
      <charset val="238"/>
    </font>
    <font>
      <b/>
      <sz val="11"/>
      <color theme="1"/>
      <name val="Calibri"/>
      <family val="2"/>
      <charset val="238"/>
      <scheme val="minor"/>
    </font>
    <font>
      <sz val="11"/>
      <color rgb="FFFF0000"/>
      <name val="Arial Narrow"/>
      <family val="2"/>
      <charset val="238"/>
    </font>
    <font>
      <sz val="11"/>
      <color rgb="FF000000"/>
      <name val="Arial Narrow"/>
      <family val="2"/>
      <charset val="238"/>
    </font>
    <font>
      <b/>
      <sz val="11"/>
      <color rgb="FF000000"/>
      <name val="Arial Narrow"/>
      <family val="2"/>
      <charset val="238"/>
    </font>
    <font>
      <vertAlign val="superscript"/>
      <sz val="11"/>
      <color rgb="FF000000"/>
      <name val="Arial Narrow"/>
      <family val="2"/>
      <charset val="238"/>
    </font>
    <font>
      <vertAlign val="superscript"/>
      <sz val="11"/>
      <name val="Arial Narrow"/>
      <family val="2"/>
      <charset val="238"/>
    </font>
    <font>
      <b/>
      <sz val="11"/>
      <name val="Arial Narrow"/>
      <family val="2"/>
      <charset val="238"/>
    </font>
    <font>
      <sz val="11"/>
      <color rgb="FF000000"/>
      <name val="Calibri"/>
      <family val="2"/>
      <charset val="238"/>
    </font>
    <font>
      <i/>
      <sz val="11"/>
      <color rgb="FF000000"/>
      <name val="Arial Narrow"/>
      <family val="2"/>
      <charset val="238"/>
    </font>
    <font>
      <b/>
      <i/>
      <sz val="11"/>
      <color rgb="FF000000"/>
      <name val="Arial Narrow"/>
      <family val="2"/>
      <charset val="238"/>
    </font>
    <font>
      <sz val="11"/>
      <color rgb="FF002060"/>
      <name val="Arial Narrow"/>
      <family val="2"/>
      <charset val="238"/>
    </font>
    <font>
      <sz val="11"/>
      <color theme="1"/>
      <name val="Arial Narrow"/>
      <family val="2"/>
      <charset val="238"/>
    </font>
    <font>
      <vertAlign val="superscript"/>
      <sz val="11"/>
      <color theme="1"/>
      <name val="Arial Narrow"/>
      <family val="2"/>
      <charset val="238"/>
    </font>
    <font>
      <b/>
      <sz val="11"/>
      <color theme="1"/>
      <name val="Arial Narrow"/>
      <family val="2"/>
      <charset val="238"/>
    </font>
    <font>
      <sz val="11"/>
      <color indexed="8"/>
      <name val="Arial Narrow"/>
      <family val="2"/>
      <charset val="238"/>
    </font>
    <font>
      <vertAlign val="subscript"/>
      <sz val="11"/>
      <color indexed="8"/>
      <name val="Arial Narrow"/>
      <family val="2"/>
      <charset val="238"/>
    </font>
    <font>
      <vertAlign val="superscript"/>
      <sz val="11"/>
      <color indexed="8"/>
      <name val="Arial Narrow"/>
      <family val="2"/>
      <charset val="238"/>
    </font>
    <font>
      <sz val="11"/>
      <color theme="1"/>
      <name val="Times New Roman"/>
      <family val="1"/>
      <charset val="238"/>
    </font>
    <font>
      <sz val="11"/>
      <color theme="1"/>
      <name val="Arial"/>
      <family val="2"/>
      <charset val="238"/>
    </font>
    <font>
      <sz val="11"/>
      <name val="Calibri"/>
      <family val="2"/>
      <charset val="238"/>
      <scheme val="minor"/>
    </font>
    <font>
      <b/>
      <sz val="11"/>
      <name val="Calibri"/>
      <family val="2"/>
      <charset val="238"/>
      <scheme val="minor"/>
    </font>
    <font>
      <sz val="11"/>
      <name val="Baguet Script"/>
      <charset val="238"/>
    </font>
    <font>
      <vertAlign val="superscript"/>
      <sz val="10"/>
      <color indexed="8"/>
      <name val="Arial Narrow"/>
      <family val="2"/>
      <charset val="238"/>
    </font>
    <font>
      <sz val="10"/>
      <color indexed="8"/>
      <name val="Arial Narrow"/>
      <family val="2"/>
      <charset val="238"/>
    </font>
    <font>
      <i/>
      <sz val="11"/>
      <color theme="1"/>
      <name val="Arial Narrow"/>
      <family val="2"/>
      <charset val="238"/>
    </font>
    <font>
      <b/>
      <i/>
      <sz val="11"/>
      <color theme="1"/>
      <name val="Arial Narrow"/>
      <family val="2"/>
      <charset val="238"/>
    </font>
    <font>
      <sz val="11"/>
      <name val="Calibri"/>
      <family val="2"/>
      <charset val="238"/>
    </font>
    <font>
      <sz val="11"/>
      <name val="Arial narrow"/>
      <family val="2"/>
      <charset val="1"/>
    </font>
    <font>
      <vertAlign val="superscript"/>
      <sz val="10"/>
      <name val="Arial Narrow"/>
      <family val="2"/>
      <charset val="238"/>
    </font>
    <font>
      <sz val="11"/>
      <color rgb="FF000000"/>
      <name val="Arial narrow"/>
      <family val="2"/>
      <charset val="1"/>
    </font>
    <font>
      <b/>
      <sz val="11"/>
      <color rgb="FF000000"/>
      <name val="Arial narrow"/>
      <family val="2"/>
      <charset val="1"/>
    </font>
    <font>
      <sz val="11"/>
      <color rgb="FF002060"/>
      <name val="Arial narrow"/>
      <family val="2"/>
      <charset val="1"/>
    </font>
    <font>
      <i/>
      <sz val="11"/>
      <color rgb="FF002060"/>
      <name val="Arial narrow"/>
      <family val="2"/>
      <charset val="1"/>
    </font>
    <font>
      <i/>
      <sz val="11"/>
      <color rgb="FF000000"/>
      <name val="Arial narrow"/>
      <family val="2"/>
      <charset val="1"/>
    </font>
    <font>
      <b/>
      <i/>
      <sz val="11"/>
      <color rgb="FF000000"/>
      <name val="Arial narrow"/>
      <family val="2"/>
      <charset val="1"/>
    </font>
    <font>
      <vertAlign val="superscript"/>
      <sz val="10"/>
      <color theme="1"/>
      <name val="Arial Narrow"/>
      <family val="2"/>
      <charset val="238"/>
    </font>
    <font>
      <sz val="12"/>
      <color rgb="FF000000"/>
      <name val="Arial narrow"/>
      <family val="2"/>
      <charset val="1"/>
    </font>
    <font>
      <b/>
      <sz val="10"/>
      <color rgb="FF000000"/>
      <name val="Arial Narrow"/>
      <family val="2"/>
      <charset val="23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FFFF00"/>
      </patternFill>
    </fill>
  </fills>
  <borders count="48">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thin">
        <color auto="1"/>
      </top>
      <bottom/>
      <diagonal/>
    </border>
    <border>
      <left style="thin">
        <color auto="1"/>
      </left>
      <right/>
      <top style="thin">
        <color indexed="8"/>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bottom style="thin">
        <color auto="1"/>
      </bottom>
      <diagonal/>
    </border>
    <border>
      <left/>
      <right/>
      <top style="thin">
        <color indexed="8"/>
      </top>
      <bottom style="thin">
        <color auto="1"/>
      </bottom>
      <diagonal/>
    </border>
    <border>
      <left style="thin">
        <color indexed="64"/>
      </left>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2" fillId="0" borderId="0"/>
  </cellStyleXfs>
  <cellXfs count="1533">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4" xfId="0" applyFont="1" applyBorder="1" applyAlignment="1">
      <alignment horizontal="center" vertical="center"/>
    </xf>
    <xf numFmtId="1" fontId="3" fillId="0" borderId="4" xfId="0" applyNumberFormat="1" applyFont="1" applyBorder="1" applyAlignment="1">
      <alignment horizontal="center" vertical="center"/>
    </xf>
    <xf numFmtId="0" fontId="1" fillId="0" borderId="6"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1" fillId="0" borderId="14"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vertical="center"/>
    </xf>
    <xf numFmtId="0" fontId="1" fillId="0" borderId="4"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textRotation="90" wrapText="1"/>
    </xf>
    <xf numFmtId="0" fontId="6"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8" xfId="0" applyFont="1" applyFill="1" applyBorder="1" applyAlignment="1">
      <alignment vertical="center" wrapText="1"/>
    </xf>
    <xf numFmtId="0" fontId="1" fillId="0" borderId="9" xfId="0"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 fillId="0" borderId="9" xfId="0" applyFont="1" applyFill="1" applyBorder="1" applyAlignment="1">
      <alignment vertical="center" wrapText="1"/>
    </xf>
    <xf numFmtId="0" fontId="8"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xf>
    <xf numFmtId="0" fontId="2" fillId="0" borderId="0" xfId="0" applyFont="1" applyAlignment="1">
      <alignment vertical="center"/>
    </xf>
    <xf numFmtId="0" fontId="9" fillId="0" borderId="0" xfId="0" applyFont="1" applyBorder="1" applyAlignment="1">
      <alignment vertical="center"/>
    </xf>
    <xf numFmtId="0" fontId="1" fillId="0" borderId="1" xfId="0" applyFont="1" applyBorder="1" applyAlignment="1">
      <alignment horizontal="center" vertical="center" wrapText="1"/>
    </xf>
    <xf numFmtId="164" fontId="1" fillId="0" borderId="8"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1" fillId="0" borderId="0" xfId="0" applyFont="1" applyFill="1" applyBorder="1" applyAlignment="1">
      <alignment vertical="center" wrapText="1"/>
    </xf>
    <xf numFmtId="164" fontId="1" fillId="0" borderId="0" xfId="0" applyNumberFormat="1" applyFont="1" applyAlignment="1">
      <alignment horizontal="center" vertical="center"/>
    </xf>
    <xf numFmtId="0" fontId="1" fillId="0" borderId="8" xfId="0" applyFont="1" applyBorder="1" applyAlignment="1">
      <alignment vertical="center"/>
    </xf>
    <xf numFmtId="0" fontId="1" fillId="0" borderId="12" xfId="0" applyFont="1" applyBorder="1" applyAlignment="1">
      <alignment horizontal="center" vertical="center"/>
    </xf>
    <xf numFmtId="164" fontId="2" fillId="0" borderId="0" xfId="0" applyNumberFormat="1" applyFont="1" applyBorder="1" applyAlignment="1">
      <alignment horizontal="center" vertical="center"/>
    </xf>
    <xf numFmtId="164" fontId="2" fillId="0" borderId="9" xfId="0" applyNumberFormat="1" applyFont="1" applyBorder="1" applyAlignment="1">
      <alignment horizontal="left" vertical="center"/>
    </xf>
    <xf numFmtId="164" fontId="2" fillId="0" borderId="8"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1" fillId="0" borderId="8" xfId="0" applyFont="1" applyBorder="1" applyAlignment="1">
      <alignment vertical="center" wrapText="1"/>
    </xf>
    <xf numFmtId="0" fontId="1" fillId="0" borderId="0" xfId="0" applyFont="1" applyBorder="1" applyAlignment="1">
      <alignment vertical="center" wrapText="1"/>
    </xf>
    <xf numFmtId="164" fontId="2" fillId="0" borderId="11"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11" xfId="0" applyFont="1" applyBorder="1" applyAlignment="1">
      <alignment horizontal="left" vertical="center"/>
    </xf>
    <xf numFmtId="164" fontId="1" fillId="0" borderId="1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2" fillId="0" borderId="6" xfId="0" applyFont="1" applyBorder="1" applyAlignment="1">
      <alignment horizontal="center" vertical="center"/>
    </xf>
    <xf numFmtId="164" fontId="2" fillId="0" borderId="6" xfId="0" applyNumberFormat="1"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Border="1"/>
    <xf numFmtId="0" fontId="2" fillId="0" borderId="10" xfId="0" applyFont="1" applyBorder="1" applyAlignment="1">
      <alignment horizontal="center" vertical="center"/>
    </xf>
    <xf numFmtId="1" fontId="1" fillId="0" borderId="8" xfId="0" applyNumberFormat="1" applyFont="1" applyBorder="1" applyAlignment="1">
      <alignment horizontal="center" vertical="center"/>
    </xf>
    <xf numFmtId="164" fontId="2" fillId="0" borderId="0" xfId="0" applyNumberFormat="1" applyFont="1" applyAlignment="1">
      <alignment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1" fillId="0" borderId="11" xfId="0" applyFont="1" applyBorder="1" applyAlignment="1">
      <alignment vertical="center"/>
    </xf>
    <xf numFmtId="0" fontId="1" fillId="0" borderId="0" xfId="0" applyFont="1" applyAlignment="1">
      <alignment vertical="top"/>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1"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top" wrapText="1"/>
    </xf>
    <xf numFmtId="0" fontId="11" fillId="0" borderId="0" xfId="0" applyFont="1" applyAlignment="1">
      <alignment vertical="center"/>
    </xf>
    <xf numFmtId="0" fontId="4" fillId="0" borderId="0" xfId="0" applyNumberFormat="1" applyFont="1" applyBorder="1" applyAlignment="1">
      <alignment vertical="center"/>
    </xf>
    <xf numFmtId="0" fontId="14" fillId="0" borderId="0" xfId="0" applyFont="1" applyBorder="1" applyAlignment="1">
      <alignment vertical="center" wrapText="1"/>
    </xf>
    <xf numFmtId="0" fontId="1" fillId="0" borderId="0" xfId="0" applyFont="1"/>
    <xf numFmtId="0" fontId="1" fillId="0" borderId="0" xfId="0" applyFont="1" applyAlignment="1">
      <alignment horizontal="right" indent="5"/>
    </xf>
    <xf numFmtId="1" fontId="1" fillId="0" borderId="0" xfId="0" applyNumberFormat="1" applyFont="1"/>
    <xf numFmtId="0" fontId="1" fillId="0" borderId="0" xfId="0" applyFont="1" applyAlignment="1">
      <alignment vertical="center" wrapText="1"/>
    </xf>
    <xf numFmtId="0" fontId="2" fillId="0" borderId="0" xfId="0" applyFont="1" applyAlignment="1">
      <alignment horizontal="right" vertical="center"/>
    </xf>
    <xf numFmtId="0" fontId="1" fillId="2" borderId="8" xfId="0" applyFont="1" applyFill="1" applyBorder="1" applyAlignment="1">
      <alignment vertical="center"/>
    </xf>
    <xf numFmtId="0" fontId="5" fillId="2" borderId="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3" borderId="0" xfId="0" applyFont="1" applyFill="1" applyBorder="1" applyAlignment="1">
      <alignment horizontal="center" vertical="center" wrapText="1"/>
    </xf>
    <xf numFmtId="0" fontId="1" fillId="0" borderId="5"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wrapText="1"/>
    </xf>
    <xf numFmtId="0" fontId="8" fillId="3" borderId="0" xfId="0" applyFont="1" applyFill="1" applyBorder="1" applyAlignment="1">
      <alignment horizontal="center" vertical="center" wrapText="1"/>
    </xf>
    <xf numFmtId="0" fontId="8" fillId="0" borderId="0" xfId="0" applyFont="1" applyBorder="1" applyAlignment="1">
      <alignment horizontal="center" vertical="center"/>
    </xf>
    <xf numFmtId="1" fontId="2" fillId="0" borderId="3" xfId="0" applyNumberFormat="1" applyFont="1" applyBorder="1" applyAlignment="1">
      <alignment horizontal="center" vertical="center"/>
    </xf>
    <xf numFmtId="0" fontId="8" fillId="3" borderId="0" xfId="0" applyFont="1" applyFill="1" applyBorder="1" applyAlignment="1">
      <alignment horizontal="center" vertical="center"/>
    </xf>
    <xf numFmtId="0" fontId="1" fillId="0" borderId="8" xfId="0" applyFont="1" applyBorder="1" applyAlignment="1">
      <alignment wrapText="1"/>
    </xf>
    <xf numFmtId="1" fontId="2" fillId="0" borderId="15" xfId="0" applyNumberFormat="1" applyFont="1" applyBorder="1" applyAlignment="1">
      <alignment horizontal="center" vertical="center"/>
    </xf>
    <xf numFmtId="1" fontId="2" fillId="2" borderId="15"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5" xfId="0" applyFont="1" applyBorder="1" applyAlignment="1">
      <alignment horizontal="center"/>
    </xf>
    <xf numFmtId="1" fontId="2" fillId="0" borderId="5" xfId="0" applyNumberFormat="1" applyFont="1" applyBorder="1" applyAlignment="1">
      <alignment horizontal="center"/>
    </xf>
    <xf numFmtId="1" fontId="2" fillId="2" borderId="3" xfId="0" applyNumberFormat="1" applyFont="1" applyFill="1" applyBorder="1" applyAlignment="1">
      <alignment horizontal="center"/>
    </xf>
    <xf numFmtId="1" fontId="2" fillId="0" borderId="3" xfId="0" applyNumberFormat="1" applyFont="1" applyBorder="1" applyAlignment="1">
      <alignment horizontal="center"/>
    </xf>
    <xf numFmtId="1" fontId="2" fillId="0" borderId="4" xfId="0" applyNumberFormat="1" applyFont="1" applyBorder="1" applyAlignment="1">
      <alignment horizontal="center"/>
    </xf>
    <xf numFmtId="0" fontId="1" fillId="0" borderId="7" xfId="0" applyFont="1" applyBorder="1"/>
    <xf numFmtId="0" fontId="1" fillId="0" borderId="17" xfId="0" applyFont="1" applyBorder="1"/>
    <xf numFmtId="0" fontId="1" fillId="0" borderId="16" xfId="0" applyFont="1" applyBorder="1"/>
    <xf numFmtId="1" fontId="1" fillId="0" borderId="6" xfId="0" applyNumberFormat="1" applyFont="1" applyBorder="1" applyAlignment="1">
      <alignment horizontal="center"/>
    </xf>
    <xf numFmtId="1" fontId="1" fillId="0" borderId="16" xfId="0" applyNumberFormat="1" applyFont="1" applyBorder="1" applyAlignment="1">
      <alignment horizontal="center"/>
    </xf>
    <xf numFmtId="1" fontId="1" fillId="0" borderId="17" xfId="0" applyNumberFormat="1" applyFont="1" applyBorder="1" applyAlignment="1">
      <alignment horizontal="center"/>
    </xf>
    <xf numFmtId="0" fontId="1" fillId="0" borderId="12" xfId="0" applyFont="1" applyBorder="1"/>
    <xf numFmtId="0" fontId="1" fillId="0" borderId="11" xfId="0" applyFont="1" applyBorder="1"/>
    <xf numFmtId="0" fontId="1" fillId="0" borderId="15" xfId="0" applyFont="1" applyBorder="1"/>
    <xf numFmtId="1" fontId="1" fillId="0" borderId="1" xfId="0" applyNumberFormat="1" applyFont="1" applyBorder="1" applyAlignment="1">
      <alignment horizontal="center"/>
    </xf>
    <xf numFmtId="1" fontId="1" fillId="0" borderId="15" xfId="0" applyNumberFormat="1" applyFont="1" applyBorder="1" applyAlignment="1">
      <alignment horizontal="center"/>
    </xf>
    <xf numFmtId="1" fontId="1" fillId="0" borderId="11" xfId="0" applyNumberFormat="1" applyFont="1" applyBorder="1" applyAlignment="1">
      <alignment horizontal="center"/>
    </xf>
    <xf numFmtId="0" fontId="2" fillId="0" borderId="12" xfId="0" applyFont="1" applyBorder="1" applyAlignment="1">
      <alignment horizontal="center"/>
    </xf>
    <xf numFmtId="164" fontId="2" fillId="0" borderId="15" xfId="0" applyNumberFormat="1" applyFont="1" applyBorder="1" applyAlignment="1">
      <alignment horizontal="center"/>
    </xf>
    <xf numFmtId="0" fontId="17" fillId="0" borderId="0" xfId="0" applyFont="1" applyAlignment="1" applyProtection="1">
      <alignment vertical="center"/>
    </xf>
    <xf numFmtId="0" fontId="0" fillId="0" borderId="0" xfId="0" applyFont="1" applyAlignment="1" applyProtection="1"/>
    <xf numFmtId="0" fontId="18" fillId="0" borderId="0" xfId="0" applyFont="1" applyAlignment="1" applyProtection="1">
      <alignment vertical="center"/>
    </xf>
    <xf numFmtId="0" fontId="18" fillId="0" borderId="5" xfId="0" applyFont="1" applyBorder="1" applyAlignment="1" applyProtection="1">
      <alignment horizontal="center" vertical="center"/>
    </xf>
    <xf numFmtId="0" fontId="18" fillId="0" borderId="5" xfId="0" applyFont="1" applyBorder="1" applyAlignment="1" applyProtection="1">
      <alignment vertical="center"/>
    </xf>
    <xf numFmtId="164" fontId="8" fillId="0" borderId="5" xfId="0" applyNumberFormat="1" applyFont="1" applyBorder="1" applyAlignment="1" applyProtection="1">
      <alignment horizontal="center" vertical="center"/>
    </xf>
    <xf numFmtId="0" fontId="17" fillId="0" borderId="5" xfId="0" applyFont="1" applyBorder="1" applyAlignment="1" applyProtection="1">
      <alignment horizontal="center" vertical="center" wrapText="1"/>
    </xf>
    <xf numFmtId="0" fontId="17" fillId="0" borderId="5" xfId="0" applyFont="1" applyBorder="1" applyAlignment="1" applyProtection="1">
      <alignment horizontal="left" vertical="center"/>
    </xf>
    <xf numFmtId="0" fontId="17" fillId="0" borderId="5" xfId="0" applyFont="1" applyBorder="1" applyAlignment="1" applyProtection="1">
      <alignment horizontal="center" vertical="center"/>
    </xf>
    <xf numFmtId="0" fontId="17" fillId="0" borderId="5" xfId="0" applyFont="1" applyBorder="1" applyAlignment="1" applyProtection="1">
      <alignment vertical="center"/>
    </xf>
    <xf numFmtId="164" fontId="17" fillId="0" borderId="5" xfId="0" applyNumberFormat="1" applyFont="1" applyBorder="1" applyAlignment="1" applyProtection="1">
      <alignment horizontal="center" vertical="center" wrapText="1"/>
    </xf>
    <xf numFmtId="0" fontId="17" fillId="0" borderId="0" xfId="0" applyFont="1" applyAlignment="1" applyProtection="1">
      <alignment vertical="center" wrapText="1"/>
    </xf>
    <xf numFmtId="0" fontId="17" fillId="0" borderId="0" xfId="0" applyFont="1" applyAlignment="1" applyProtection="1">
      <alignment horizontal="center" vertical="center" wrapText="1"/>
    </xf>
    <xf numFmtId="0" fontId="17" fillId="0" borderId="5" xfId="0" quotePrefix="1" applyFont="1" applyBorder="1" applyAlignment="1" applyProtection="1">
      <alignment horizontal="center" vertical="center" wrapText="1"/>
    </xf>
    <xf numFmtId="0" fontId="8" fillId="0" borderId="0" xfId="0" applyFont="1" applyFill="1" applyAlignment="1">
      <alignment vertical="center"/>
    </xf>
    <xf numFmtId="0" fontId="8" fillId="0" borderId="5" xfId="0"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5" xfId="0" applyFont="1" applyFill="1" applyBorder="1" applyAlignment="1">
      <alignment horizontal="center" vertical="center"/>
    </xf>
    <xf numFmtId="0" fontId="8" fillId="0" borderId="5" xfId="0" applyFont="1" applyFill="1" applyBorder="1" applyAlignment="1">
      <alignment vertical="center"/>
    </xf>
    <xf numFmtId="0" fontId="8" fillId="0" borderId="5" xfId="0" applyFont="1" applyFill="1" applyBorder="1" applyAlignment="1">
      <alignment horizontal="left" vertical="center"/>
    </xf>
    <xf numFmtId="164" fontId="8" fillId="0" borderId="5" xfId="0" applyNumberFormat="1" applyFont="1" applyFill="1" applyBorder="1" applyAlignment="1">
      <alignment horizontal="center" vertical="center"/>
    </xf>
    <xf numFmtId="0" fontId="21" fillId="0" borderId="0" xfId="0" applyFont="1" applyFill="1" applyAlignment="1">
      <alignment vertical="center"/>
    </xf>
    <xf numFmtId="0" fontId="8" fillId="0" borderId="0" xfId="0" applyFont="1" applyFill="1" applyBorder="1" applyAlignment="1">
      <alignment vertical="center"/>
    </xf>
    <xf numFmtId="0" fontId="21" fillId="0" borderId="0" xfId="0" applyFont="1" applyFill="1" applyBorder="1" applyAlignment="1">
      <alignment vertical="center"/>
    </xf>
    <xf numFmtId="0" fontId="21" fillId="0" borderId="5" xfId="0" applyFont="1" applyFill="1" applyBorder="1" applyAlignment="1">
      <alignment vertical="center"/>
    </xf>
    <xf numFmtId="0" fontId="21"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6" xfId="0" applyFont="1" applyFill="1" applyBorder="1" applyAlignment="1">
      <alignment horizontal="center" vertical="center" wrapText="1"/>
    </xf>
    <xf numFmtId="164" fontId="8" fillId="0" borderId="6" xfId="0" applyNumberFormat="1" applyFont="1" applyFill="1" applyBorder="1" applyAlignment="1">
      <alignment horizontal="center" vertical="center"/>
    </xf>
    <xf numFmtId="0" fontId="8" fillId="0" borderId="6" xfId="0" applyFont="1" applyFill="1" applyBorder="1" applyAlignment="1">
      <alignment horizontal="left"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0" borderId="0" xfId="0" applyFont="1" applyFill="1" applyAlignment="1">
      <alignment horizontal="left" vertical="center"/>
    </xf>
    <xf numFmtId="0" fontId="8" fillId="0" borderId="3" xfId="0" applyFont="1" applyBorder="1" applyAlignment="1">
      <alignment horizontal="center" vertical="center" wrapText="1"/>
    </xf>
    <xf numFmtId="0" fontId="8" fillId="0" borderId="0" xfId="0" applyFont="1" applyAlignment="1">
      <alignment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left" vertical="center"/>
    </xf>
    <xf numFmtId="164" fontId="8" fillId="0" borderId="5" xfId="0" applyNumberFormat="1" applyFont="1" applyBorder="1" applyAlignment="1">
      <alignment horizontal="center" vertical="center"/>
    </xf>
    <xf numFmtId="0" fontId="21" fillId="0" borderId="0" xfId="0" applyFont="1" applyAlignment="1">
      <alignment vertical="center"/>
    </xf>
    <xf numFmtId="0" fontId="21" fillId="0" borderId="5" xfId="0" applyFont="1" applyBorder="1" applyAlignment="1">
      <alignment vertical="center"/>
    </xf>
    <xf numFmtId="0" fontId="21" fillId="0" borderId="5"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17" fillId="0" borderId="0" xfId="1" applyFont="1" applyAlignment="1" applyProtection="1">
      <alignment vertical="center"/>
    </xf>
    <xf numFmtId="0" fontId="22" fillId="0" borderId="0" xfId="1" applyFont="1" applyAlignment="1" applyProtection="1"/>
    <xf numFmtId="0" fontId="17" fillId="0" borderId="0" xfId="1" applyFont="1" applyAlignment="1" applyProtection="1">
      <alignment horizontal="center" vertical="center" wrapText="1"/>
    </xf>
    <xf numFmtId="0" fontId="17" fillId="0" borderId="0" xfId="1" applyFont="1" applyAlignment="1" applyProtection="1">
      <alignment vertical="center" wrapText="1"/>
    </xf>
    <xf numFmtId="0" fontId="18" fillId="0" borderId="0" xfId="1" applyFont="1" applyAlignment="1" applyProtection="1">
      <alignment vertical="center"/>
    </xf>
    <xf numFmtId="0" fontId="24" fillId="0" borderId="0" xfId="1" applyFont="1" applyAlignment="1" applyProtection="1">
      <alignment vertical="center"/>
    </xf>
    <xf numFmtId="0" fontId="25" fillId="0" borderId="0" xfId="1" applyFont="1" applyAlignment="1" applyProtection="1">
      <alignment vertical="center"/>
    </xf>
    <xf numFmtId="0" fontId="26" fillId="0" borderId="0" xfId="0" applyFont="1" applyAlignment="1">
      <alignment vertical="center"/>
    </xf>
    <xf numFmtId="0" fontId="26" fillId="0" borderId="5" xfId="0" applyFont="1" applyBorder="1" applyAlignment="1">
      <alignment horizontal="center" vertical="center" wrapText="1"/>
    </xf>
    <xf numFmtId="16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xf>
    <xf numFmtId="0" fontId="26" fillId="0" borderId="5" xfId="0" applyFont="1" applyBorder="1" applyAlignment="1">
      <alignment horizontal="center" vertical="center"/>
    </xf>
    <xf numFmtId="0" fontId="26" fillId="0" borderId="5" xfId="0" applyFont="1" applyBorder="1" applyAlignment="1">
      <alignment vertical="center"/>
    </xf>
    <xf numFmtId="0" fontId="26" fillId="0" borderId="5" xfId="0" applyFont="1" applyBorder="1" applyAlignment="1">
      <alignment horizontal="left" vertical="center"/>
    </xf>
    <xf numFmtId="0" fontId="28" fillId="0" borderId="0" xfId="0" applyFont="1" applyAlignment="1">
      <alignment vertical="center"/>
    </xf>
    <xf numFmtId="0" fontId="26" fillId="0" borderId="0" xfId="0" applyFont="1" applyBorder="1" applyAlignment="1">
      <alignment vertical="center"/>
    </xf>
    <xf numFmtId="0" fontId="18" fillId="0" borderId="0" xfId="0" applyFont="1" applyAlignment="1">
      <alignment vertical="center"/>
    </xf>
    <xf numFmtId="0" fontId="28" fillId="0" borderId="0" xfId="0" applyFont="1" applyBorder="1" applyAlignment="1">
      <alignment vertical="center"/>
    </xf>
    <xf numFmtId="0" fontId="18" fillId="0" borderId="5" xfId="0" applyFont="1" applyBorder="1" applyAlignment="1">
      <alignment vertical="center"/>
    </xf>
    <xf numFmtId="0" fontId="18" fillId="0" borderId="5" xfId="0" applyFont="1" applyFill="1" applyBorder="1" applyAlignment="1">
      <alignment horizontal="center" vertical="center"/>
    </xf>
    <xf numFmtId="0" fontId="26"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6" fillId="0" borderId="4" xfId="0" applyFont="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17" fillId="0" borderId="3" xfId="0" applyFont="1" applyFill="1" applyBorder="1" applyAlignment="1">
      <alignment horizontal="center" vertical="center" wrapText="1"/>
    </xf>
    <xf numFmtId="0" fontId="17" fillId="0" borderId="4" xfId="0" applyFont="1" applyBorder="1" applyAlignment="1">
      <alignment horizontal="center" vertical="center" wrapText="1"/>
    </xf>
    <xf numFmtId="0" fontId="25" fillId="0" borderId="0" xfId="0" applyFont="1" applyAlignment="1">
      <alignment vertical="center"/>
    </xf>
    <xf numFmtId="0" fontId="0" fillId="0" borderId="0" xfId="0" applyFont="1" applyAlignment="1">
      <alignment vertical="center"/>
    </xf>
    <xf numFmtId="0" fontId="26" fillId="2" borderId="5" xfId="0" applyFont="1" applyFill="1" applyBorder="1" applyAlignment="1">
      <alignment horizontal="center" vertical="center" wrapText="1"/>
    </xf>
    <xf numFmtId="164" fontId="17"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32" fillId="2" borderId="0" xfId="0" applyFont="1" applyFill="1" applyAlignment="1">
      <alignment vertical="center"/>
    </xf>
    <xf numFmtId="0" fontId="17"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vertical="center"/>
    </xf>
    <xf numFmtId="0" fontId="26" fillId="2" borderId="5" xfId="0" applyFont="1" applyFill="1" applyBorder="1" applyAlignment="1">
      <alignment horizontal="center" vertical="center"/>
    </xf>
    <xf numFmtId="0" fontId="26" fillId="2" borderId="5" xfId="0" applyFont="1" applyFill="1" applyBorder="1" applyAlignment="1">
      <alignment horizontal="left" vertical="center"/>
    </xf>
    <xf numFmtId="164" fontId="8" fillId="2" borderId="5" xfId="0" applyNumberFormat="1" applyFont="1" applyFill="1" applyBorder="1" applyAlignment="1">
      <alignment horizontal="center" vertical="center"/>
    </xf>
    <xf numFmtId="0" fontId="0" fillId="0" borderId="0"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15" fillId="0" borderId="0" xfId="0" applyFont="1" applyAlignment="1">
      <alignment vertical="center"/>
    </xf>
    <xf numFmtId="0" fontId="18" fillId="0" borderId="5" xfId="0" applyFont="1" applyBorder="1" applyAlignment="1">
      <alignment horizontal="center" vertical="center"/>
    </xf>
    <xf numFmtId="0" fontId="18" fillId="0" borderId="6" xfId="0" applyFont="1" applyBorder="1" applyAlignment="1">
      <alignment vertical="center"/>
    </xf>
    <xf numFmtId="0" fontId="18" fillId="0" borderId="6" xfId="0" applyFont="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wrapText="1"/>
    </xf>
    <xf numFmtId="0" fontId="15" fillId="0" borderId="0" xfId="0" applyFont="1" applyBorder="1" applyAlignment="1">
      <alignment vertical="center"/>
    </xf>
    <xf numFmtId="0" fontId="17"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Font="1" applyFill="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wrapText="1"/>
    </xf>
    <xf numFmtId="0" fontId="21" fillId="0" borderId="0" xfId="0" applyFont="1" applyBorder="1" applyAlignment="1">
      <alignment vertical="center"/>
    </xf>
    <xf numFmtId="0" fontId="8" fillId="0" borderId="0" xfId="0" applyFont="1" applyBorder="1" applyAlignment="1">
      <alignment vertical="center" wrapText="1"/>
    </xf>
    <xf numFmtId="0" fontId="8" fillId="0" borderId="2" xfId="0" applyFont="1" applyBorder="1" applyAlignment="1">
      <alignment horizontal="center" vertical="center" wrapText="1"/>
    </xf>
    <xf numFmtId="0" fontId="35" fillId="0" borderId="0" xfId="0" applyFont="1" applyFill="1" applyBorder="1" applyAlignment="1">
      <alignment horizontal="center" vertical="center" wrapText="1"/>
    </xf>
    <xf numFmtId="0" fontId="21" fillId="0" borderId="0" xfId="0" applyFont="1" applyFill="1" applyAlignment="1">
      <alignment vertical="center"/>
    </xf>
    <xf numFmtId="0" fontId="8" fillId="0" borderId="0" xfId="0" applyFont="1" applyFill="1" applyAlignment="1">
      <alignment vertical="center" wrapText="1"/>
    </xf>
    <xf numFmtId="0" fontId="8" fillId="0" borderId="1" xfId="0" applyFont="1" applyBorder="1"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1" fillId="0" borderId="26" xfId="0" applyFont="1" applyBorder="1" applyAlignment="1">
      <alignment horizontal="center" vertical="center" wrapText="1"/>
    </xf>
    <xf numFmtId="0" fontId="1" fillId="0" borderId="25" xfId="0" applyFont="1" applyBorder="1" applyAlignment="1">
      <alignment horizontal="center" vertical="center"/>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4" xfId="0" applyFont="1" applyFill="1" applyBorder="1" applyAlignment="1">
      <alignment vertical="center"/>
    </xf>
    <xf numFmtId="164" fontId="8" fillId="0" borderId="24"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4"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4" xfId="0" applyFont="1" applyFill="1" applyBorder="1" applyAlignment="1">
      <alignment vertical="center"/>
    </xf>
    <xf numFmtId="164" fontId="8" fillId="0" borderId="24" xfId="0"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1" applyFont="1" applyBorder="1" applyAlignment="1">
      <alignment horizontal="center" vertical="center" wrapText="1"/>
    </xf>
    <xf numFmtId="0" fontId="8" fillId="2" borderId="27" xfId="1" applyFont="1" applyFill="1" applyBorder="1" applyAlignment="1">
      <alignment horizontal="center" vertical="center"/>
    </xf>
    <xf numFmtId="0" fontId="8" fillId="0" borderId="25" xfId="1" applyFont="1" applyBorder="1" applyAlignment="1">
      <alignment horizontal="center" vertical="center"/>
    </xf>
    <xf numFmtId="0" fontId="8" fillId="0" borderId="27" xfId="1" applyFont="1" applyBorder="1" applyAlignment="1">
      <alignment horizontal="center" vertical="center"/>
    </xf>
    <xf numFmtId="0" fontId="21" fillId="0" borderId="6" xfId="0" applyFont="1" applyBorder="1" applyAlignment="1">
      <alignment horizontal="center" vertical="center"/>
    </xf>
    <xf numFmtId="0" fontId="21" fillId="0" borderId="6" xfId="0" applyFont="1" applyBorder="1" applyAlignment="1">
      <alignment vertical="center"/>
    </xf>
    <xf numFmtId="164" fontId="8" fillId="0" borderId="24" xfId="0" applyNumberFormat="1"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8" fillId="0" borderId="24" xfId="0" applyFont="1" applyBorder="1" applyAlignment="1">
      <alignment vertical="center"/>
    </xf>
    <xf numFmtId="164" fontId="8" fillId="0" borderId="24" xfId="0" applyNumberFormat="1" applyFont="1" applyBorder="1" applyAlignment="1">
      <alignment horizontal="center" vertical="center" wrapText="1"/>
    </xf>
    <xf numFmtId="0" fontId="17" fillId="0" borderId="27" xfId="0" applyFont="1" applyBorder="1" applyAlignment="1">
      <alignment horizontal="center" vertical="center" wrapText="1"/>
    </xf>
    <xf numFmtId="0" fontId="26" fillId="0" borderId="25" xfId="0" applyFont="1" applyBorder="1" applyAlignment="1">
      <alignment horizontal="center" vertical="center"/>
    </xf>
    <xf numFmtId="0" fontId="21" fillId="0" borderId="24" xfId="0" applyFont="1" applyBorder="1" applyAlignment="1">
      <alignment vertical="center"/>
    </xf>
    <xf numFmtId="0" fontId="8" fillId="0" borderId="25" xfId="0" applyFont="1" applyBorder="1" applyAlignment="1">
      <alignment horizontal="center" vertical="center"/>
    </xf>
    <xf numFmtId="0" fontId="21" fillId="2" borderId="24" xfId="0" applyFont="1" applyFill="1" applyBorder="1" applyAlignment="1">
      <alignment horizontal="center" vertical="center"/>
    </xf>
    <xf numFmtId="0" fontId="21" fillId="0" borderId="24" xfId="0" applyFont="1" applyBorder="1" applyAlignment="1">
      <alignment horizontal="center"/>
    </xf>
    <xf numFmtId="0" fontId="8" fillId="0" borderId="27" xfId="0" applyFont="1" applyBorder="1" applyAlignment="1">
      <alignment horizontal="center" vertical="center"/>
    </xf>
    <xf numFmtId="0" fontId="8" fillId="0" borderId="26" xfId="0" applyFont="1" applyBorder="1" applyAlignment="1">
      <alignment horizontal="center" vertical="center" wrapText="1"/>
    </xf>
    <xf numFmtId="0" fontId="36" fillId="0" borderId="0" xfId="0" applyFont="1" applyFill="1" applyAlignment="1">
      <alignment vertical="center"/>
    </xf>
    <xf numFmtId="0" fontId="8" fillId="0" borderId="26" xfId="0" applyFont="1" applyFill="1" applyBorder="1" applyAlignment="1">
      <alignment horizontal="center" vertical="center" wrapText="1"/>
    </xf>
    <xf numFmtId="0" fontId="8" fillId="0" borderId="0" xfId="0" applyFont="1" applyFill="1" applyAlignment="1">
      <alignment horizontal="center" vertical="center"/>
    </xf>
    <xf numFmtId="0" fontId="21" fillId="0" borderId="0" xfId="0" applyFont="1" applyFill="1" applyAlignment="1">
      <alignment horizontal="center"/>
    </xf>
    <xf numFmtId="0" fontId="35" fillId="0" borderId="0" xfId="0" applyFont="1" applyFill="1" applyAlignment="1">
      <alignment horizontal="center"/>
    </xf>
    <xf numFmtId="0" fontId="21" fillId="0" borderId="24" xfId="0" applyFont="1" applyBorder="1" applyAlignment="1">
      <alignment horizontal="center" vertical="center"/>
    </xf>
    <xf numFmtId="0" fontId="34" fillId="0" borderId="0" xfId="0" applyFont="1" applyFill="1"/>
    <xf numFmtId="0" fontId="26" fillId="0" borderId="24" xfId="0" applyFont="1" applyBorder="1" applyAlignment="1">
      <alignment horizontal="center" vertical="center" wrapText="1"/>
    </xf>
    <xf numFmtId="164" fontId="17" fillId="0" borderId="24" xfId="0" applyNumberFormat="1" applyFont="1" applyBorder="1" applyAlignment="1">
      <alignment horizontal="center" vertical="center" wrapText="1"/>
    </xf>
    <xf numFmtId="0" fontId="17" fillId="0" borderId="24" xfId="0" applyFont="1" applyBorder="1" applyAlignment="1">
      <alignment horizontal="center" vertical="center" wrapText="1"/>
    </xf>
    <xf numFmtId="0" fontId="26" fillId="0" borderId="24" xfId="0" applyFont="1" applyBorder="1" applyAlignment="1">
      <alignment horizontal="center" vertical="center"/>
    </xf>
    <xf numFmtId="0" fontId="26" fillId="0" borderId="24" xfId="0" applyFont="1" applyBorder="1" applyAlignment="1">
      <alignment vertical="center"/>
    </xf>
    <xf numFmtId="0" fontId="39" fillId="0" borderId="24" xfId="0" applyFont="1" applyBorder="1" applyAlignment="1">
      <alignment horizontal="center" vertical="center"/>
    </xf>
    <xf numFmtId="0" fontId="26" fillId="0" borderId="24" xfId="0" applyFont="1" applyBorder="1" applyAlignment="1">
      <alignment horizontal="left" vertical="center"/>
    </xf>
    <xf numFmtId="164" fontId="26" fillId="0" borderId="24" xfId="0" applyNumberFormat="1" applyFont="1" applyBorder="1" applyAlignment="1">
      <alignment horizontal="center" vertical="center"/>
    </xf>
    <xf numFmtId="0" fontId="40" fillId="0" borderId="0" xfId="0" applyFont="1" applyAlignment="1">
      <alignment vertical="center"/>
    </xf>
    <xf numFmtId="0" fontId="18" fillId="0" borderId="24" xfId="0" applyFont="1" applyBorder="1" applyAlignment="1">
      <alignment vertical="center"/>
    </xf>
    <xf numFmtId="0" fontId="18" fillId="2" borderId="24" xfId="0" applyFont="1" applyFill="1" applyBorder="1" applyAlignment="1">
      <alignment horizontal="center" vertical="center"/>
    </xf>
    <xf numFmtId="0" fontId="26" fillId="2" borderId="0" xfId="0" applyFont="1" applyFill="1" applyAlignment="1">
      <alignment vertical="center"/>
    </xf>
    <xf numFmtId="0" fontId="12" fillId="2" borderId="0" xfId="0" applyFont="1" applyFill="1" applyBorder="1" applyAlignment="1">
      <alignment vertical="center" wrapText="1"/>
    </xf>
    <xf numFmtId="0" fontId="26" fillId="2" borderId="0" xfId="0" applyFont="1" applyFill="1" applyBorder="1" applyAlignment="1">
      <alignment vertical="center"/>
    </xf>
    <xf numFmtId="0" fontId="28" fillId="2" borderId="0" xfId="0" applyFont="1" applyFill="1" applyAlignment="1">
      <alignment vertical="center"/>
    </xf>
    <xf numFmtId="0" fontId="28" fillId="2" borderId="0" xfId="0" applyFont="1" applyFill="1" applyBorder="1" applyAlignment="1">
      <alignment vertical="center"/>
    </xf>
    <xf numFmtId="0" fontId="18" fillId="2" borderId="24" xfId="0" applyFont="1" applyFill="1" applyBorder="1" applyAlignment="1">
      <alignment vertical="center"/>
    </xf>
    <xf numFmtId="0" fontId="12" fillId="0" borderId="0" xfId="0" applyFont="1" applyBorder="1" applyAlignment="1">
      <alignment vertical="center" wrapText="1"/>
    </xf>
    <xf numFmtId="0" fontId="4"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8" fillId="2" borderId="27" xfId="0" applyFont="1" applyFill="1" applyBorder="1" applyAlignment="1">
      <alignment horizontal="center" vertical="center" wrapText="1"/>
    </xf>
    <xf numFmtId="0" fontId="17" fillId="0" borderId="25" xfId="0" applyFont="1" applyBorder="1" applyAlignment="1">
      <alignment horizontal="center" vertical="center" wrapText="1"/>
    </xf>
    <xf numFmtId="0" fontId="26" fillId="0" borderId="24" xfId="0" applyFont="1" applyFill="1" applyBorder="1" applyAlignment="1">
      <alignment horizontal="center" vertical="center" wrapText="1"/>
    </xf>
    <xf numFmtId="164" fontId="26" fillId="0" borderId="24"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vertical="center" wrapText="1"/>
    </xf>
    <xf numFmtId="0" fontId="26" fillId="0" borderId="24" xfId="0" applyFont="1" applyFill="1" applyBorder="1" applyAlignment="1">
      <alignment horizontal="center" vertical="center"/>
    </xf>
    <xf numFmtId="0" fontId="26" fillId="0" borderId="24" xfId="0" applyFont="1" applyFill="1" applyBorder="1" applyAlignment="1">
      <alignment vertical="center"/>
    </xf>
    <xf numFmtId="0" fontId="26" fillId="0" borderId="24" xfId="0" applyFont="1" applyFill="1" applyBorder="1" applyAlignment="1">
      <alignment horizontal="left" vertical="center"/>
    </xf>
    <xf numFmtId="164" fontId="26" fillId="0" borderId="24" xfId="0" applyNumberFormat="1" applyFont="1" applyFill="1" applyBorder="1" applyAlignment="1">
      <alignment horizontal="center"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24" xfId="0" applyFont="1" applyFill="1" applyBorder="1" applyAlignment="1">
      <alignment vertical="center"/>
    </xf>
    <xf numFmtId="0" fontId="28" fillId="0" borderId="24" xfId="0" applyFont="1" applyFill="1" applyBorder="1" applyAlignment="1">
      <alignment horizontal="center" vertical="center"/>
    </xf>
    <xf numFmtId="0" fontId="26" fillId="0" borderId="0" xfId="0" applyFont="1" applyFill="1" applyBorder="1" applyAlignment="1">
      <alignment vertical="center" wrapText="1"/>
    </xf>
    <xf numFmtId="0" fontId="26" fillId="0" borderId="25"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8" fillId="0" borderId="0" xfId="0" applyFont="1" applyBorder="1" applyAlignment="1">
      <alignment horizontal="center" vertical="center" wrapText="1"/>
    </xf>
    <xf numFmtId="164" fontId="8" fillId="2" borderId="24" xfId="0" applyNumberFormat="1" applyFont="1" applyFill="1" applyBorder="1" applyAlignment="1">
      <alignment horizontal="center" vertical="center"/>
    </xf>
    <xf numFmtId="0" fontId="41" fillId="0" borderId="0" xfId="1" applyFont="1" applyFill="1"/>
    <xf numFmtId="0" fontId="8" fillId="0" borderId="0" xfId="1" applyFont="1" applyFill="1" applyAlignment="1">
      <alignment vertical="center"/>
    </xf>
    <xf numFmtId="0" fontId="8" fillId="0" borderId="24" xfId="1" applyFont="1" applyFill="1" applyBorder="1" applyAlignment="1">
      <alignment horizontal="center" vertical="center" wrapText="1"/>
    </xf>
    <xf numFmtId="164" fontId="8" fillId="0" borderId="24" xfId="1" applyNumberFormat="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0" xfId="1" applyFont="1" applyFill="1" applyAlignment="1">
      <alignment vertical="center" wrapText="1"/>
    </xf>
    <xf numFmtId="0" fontId="8" fillId="0" borderId="24" xfId="1" applyFont="1" applyFill="1" applyBorder="1" applyAlignment="1">
      <alignment horizontal="center" vertical="center"/>
    </xf>
    <xf numFmtId="0" fontId="8" fillId="0" borderId="24" xfId="1" applyFont="1" applyFill="1" applyBorder="1" applyAlignment="1">
      <alignment vertical="center"/>
    </xf>
    <xf numFmtId="0" fontId="8" fillId="0" borderId="24" xfId="1" applyFont="1" applyFill="1" applyBorder="1" applyAlignment="1">
      <alignment horizontal="left" vertical="center"/>
    </xf>
    <xf numFmtId="164" fontId="8" fillId="0" borderId="24" xfId="1" applyNumberFormat="1" applyFont="1" applyFill="1" applyBorder="1" applyAlignment="1">
      <alignment horizontal="center" vertical="center"/>
    </xf>
    <xf numFmtId="0" fontId="21" fillId="0" borderId="0" xfId="1" applyFont="1" applyFill="1" applyAlignment="1">
      <alignment vertical="center"/>
    </xf>
    <xf numFmtId="0" fontId="8" fillId="0" borderId="0" xfId="1" applyFont="1" applyFill="1" applyBorder="1" applyAlignment="1">
      <alignment vertical="center"/>
    </xf>
    <xf numFmtId="0" fontId="8" fillId="0" borderId="1" xfId="1" applyFont="1" applyFill="1" applyBorder="1" applyAlignment="1">
      <alignment vertical="center"/>
    </xf>
    <xf numFmtId="0" fontId="8" fillId="0" borderId="26" xfId="1" applyFont="1" applyFill="1" applyBorder="1" applyAlignment="1">
      <alignment vertical="center" wrapText="1"/>
    </xf>
    <xf numFmtId="0" fontId="21" fillId="0" borderId="24" xfId="1" applyFont="1" applyFill="1" applyBorder="1" applyAlignment="1">
      <alignment vertical="center"/>
    </xf>
    <xf numFmtId="0" fontId="21" fillId="0" borderId="24" xfId="1" applyFont="1" applyFill="1" applyBorder="1" applyAlignment="1">
      <alignment horizontal="center" vertical="center"/>
    </xf>
    <xf numFmtId="0" fontId="21" fillId="0" borderId="0" xfId="1" applyFont="1" applyFill="1" applyBorder="1" applyAlignment="1">
      <alignment vertical="center"/>
    </xf>
    <xf numFmtId="0" fontId="8" fillId="0" borderId="25" xfId="1" applyFont="1" applyFill="1" applyBorder="1" applyAlignment="1">
      <alignment horizontal="center" vertical="center"/>
    </xf>
    <xf numFmtId="0" fontId="8" fillId="0" borderId="27" xfId="1" applyFont="1" applyFill="1" applyBorder="1" applyAlignment="1">
      <alignment horizontal="center" vertical="center" wrapText="1"/>
    </xf>
    <xf numFmtId="0" fontId="8" fillId="0" borderId="27" xfId="1" applyFont="1" applyBorder="1" applyAlignment="1">
      <alignment horizontal="center" vertical="center" wrapText="1"/>
    </xf>
    <xf numFmtId="0" fontId="8" fillId="0" borderId="25" xfId="1" applyFont="1" applyFill="1" applyBorder="1" applyAlignment="1">
      <alignment horizontal="center" vertical="center" wrapText="1"/>
    </xf>
    <xf numFmtId="0" fontId="8" fillId="0" borderId="0" xfId="0" applyFont="1"/>
    <xf numFmtId="0" fontId="8" fillId="0" borderId="0" xfId="0" applyFont="1" applyBorder="1"/>
    <xf numFmtId="0" fontId="21" fillId="0" borderId="1" xfId="0" applyFont="1" applyBorder="1" applyAlignment="1">
      <alignment vertical="center"/>
    </xf>
    <xf numFmtId="0" fontId="21" fillId="0" borderId="1" xfId="0" applyFont="1" applyFill="1" applyBorder="1" applyAlignment="1">
      <alignment horizontal="center" vertical="center"/>
    </xf>
    <xf numFmtId="0" fontId="8" fillId="0" borderId="26" xfId="0" applyFont="1" applyFill="1" applyBorder="1" applyAlignment="1">
      <alignment horizontal="center" vertical="center"/>
    </xf>
    <xf numFmtId="0" fontId="17" fillId="0" borderId="0" xfId="0" applyFont="1" applyBorder="1" applyAlignment="1">
      <alignment vertical="center" wrapText="1"/>
    </xf>
    <xf numFmtId="0" fontId="1" fillId="0" borderId="27" xfId="0" quotePrefix="1" applyFont="1" applyBorder="1" applyAlignment="1">
      <alignment horizontal="center" vertical="center" wrapText="1"/>
    </xf>
    <xf numFmtId="0" fontId="8" fillId="0" borderId="27" xfId="0" quotePrefix="1" applyFont="1" applyBorder="1" applyAlignment="1">
      <alignment horizontal="center" vertical="center" wrapText="1"/>
    </xf>
    <xf numFmtId="0" fontId="8" fillId="0" borderId="0" xfId="1" applyFont="1" applyAlignment="1">
      <alignment vertical="center"/>
    </xf>
    <xf numFmtId="0" fontId="8" fillId="0" borderId="24" xfId="1" applyFont="1" applyBorder="1" applyAlignment="1">
      <alignment horizontal="center" vertical="center" wrapText="1"/>
    </xf>
    <xf numFmtId="164" fontId="8" fillId="0" borderId="24" xfId="1" applyNumberFormat="1" applyFont="1" applyBorder="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vertical="center" wrapText="1"/>
    </xf>
    <xf numFmtId="0" fontId="8" fillId="0" borderId="24" xfId="1" applyFont="1" applyBorder="1" applyAlignment="1">
      <alignment horizontal="center" vertical="center"/>
    </xf>
    <xf numFmtId="0" fontId="8" fillId="0" borderId="24" xfId="1" applyFont="1" applyBorder="1" applyAlignment="1">
      <alignment vertical="center"/>
    </xf>
    <xf numFmtId="0" fontId="8" fillId="0" borderId="24" xfId="1" applyFont="1" applyBorder="1" applyAlignment="1">
      <alignment horizontal="left" vertical="center"/>
    </xf>
    <xf numFmtId="164" fontId="8" fillId="0" borderId="24" xfId="1" applyNumberFormat="1" applyFont="1" applyBorder="1" applyAlignment="1">
      <alignment horizontal="center" vertical="center"/>
    </xf>
    <xf numFmtId="0" fontId="21" fillId="0" borderId="0" xfId="1" applyFont="1" applyAlignment="1">
      <alignment vertical="center"/>
    </xf>
    <xf numFmtId="0" fontId="21" fillId="0" borderId="24" xfId="1" applyFont="1" applyBorder="1" applyAlignment="1">
      <alignment vertical="center"/>
    </xf>
    <xf numFmtId="0" fontId="21" fillId="0" borderId="24" xfId="1" applyFont="1" applyBorder="1" applyAlignment="1">
      <alignment horizontal="center" vertical="center"/>
    </xf>
    <xf numFmtId="0" fontId="8" fillId="0" borderId="25" xfId="1" applyFont="1" applyBorder="1" applyAlignment="1">
      <alignment horizontal="center" vertical="center" wrapText="1"/>
    </xf>
    <xf numFmtId="0" fontId="8" fillId="0" borderId="0" xfId="1" applyFont="1" applyAlignment="1">
      <alignment horizontal="left" vertical="center"/>
    </xf>
    <xf numFmtId="0" fontId="8" fillId="0" borderId="1" xfId="1" applyFont="1" applyBorder="1" applyAlignment="1">
      <alignment horizontal="left" vertical="center"/>
    </xf>
    <xf numFmtId="0" fontId="1" fillId="0" borderId="25" xfId="0" applyFont="1" applyBorder="1" applyAlignment="1">
      <alignment horizontal="center" vertical="center" wrapText="1"/>
    </xf>
    <xf numFmtId="0" fontId="21" fillId="0" borderId="0" xfId="0" applyFont="1" applyFill="1" applyAlignment="1">
      <alignment vertical="center"/>
    </xf>
    <xf numFmtId="0" fontId="8" fillId="0" borderId="24" xfId="0" applyFont="1" applyBorder="1" applyAlignment="1">
      <alignment horizontal="left" vertical="center"/>
    </xf>
    <xf numFmtId="0" fontId="21" fillId="0" borderId="24" xfId="0" applyFont="1" applyBorder="1" applyAlignment="1">
      <alignment vertical="center"/>
    </xf>
    <xf numFmtId="0" fontId="8" fillId="0" borderId="24" xfId="0" applyFont="1" applyBorder="1" applyAlignment="1">
      <alignment horizontal="center" vertical="center" wrapText="1"/>
    </xf>
    <xf numFmtId="0" fontId="21" fillId="0" borderId="0" xfId="0" applyFont="1" applyAlignment="1">
      <alignment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Fill="1" applyBorder="1" applyAlignment="1">
      <alignment horizontal="left" vertical="center"/>
    </xf>
    <xf numFmtId="0" fontId="21" fillId="0" borderId="24" xfId="0" applyFont="1" applyFill="1" applyBorder="1" applyAlignment="1">
      <alignment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Alignment="1">
      <alignment vertical="center" wrapText="1"/>
    </xf>
    <xf numFmtId="0" fontId="8" fillId="0" borderId="24" xfId="0" applyFont="1" applyFill="1" applyBorder="1" applyAlignment="1">
      <alignment vertical="center"/>
    </xf>
    <xf numFmtId="0" fontId="8" fillId="0" borderId="7" xfId="0" applyFont="1" applyBorder="1" applyAlignment="1">
      <alignment vertical="center" wrapText="1"/>
    </xf>
    <xf numFmtId="0" fontId="18" fillId="0" borderId="0" xfId="0" applyFont="1" applyAlignment="1">
      <alignment vertical="center"/>
    </xf>
    <xf numFmtId="0" fontId="26" fillId="0" borderId="0" xfId="0" applyFont="1" applyAlignment="1">
      <alignment horizontal="left" vertical="center"/>
    </xf>
    <xf numFmtId="0" fontId="34" fillId="0" borderId="0" xfId="0" applyFont="1"/>
    <xf numFmtId="0" fontId="8" fillId="0" borderId="24" xfId="0" applyFont="1" applyFill="1" applyBorder="1" applyAlignment="1">
      <alignment horizontal="center" vertical="center" wrapText="1"/>
    </xf>
    <xf numFmtId="0" fontId="8" fillId="0" borderId="0" xfId="0" applyFont="1" applyBorder="1" applyAlignment="1">
      <alignment vertical="center" wrapText="1"/>
    </xf>
    <xf numFmtId="0" fontId="26" fillId="0" borderId="24" xfId="0" applyFont="1" applyBorder="1" applyAlignment="1">
      <alignment horizontal="left" vertical="center"/>
    </xf>
    <xf numFmtId="0" fontId="18" fillId="0" borderId="24" xfId="0" applyFont="1" applyBorder="1" applyAlignment="1">
      <alignment vertical="center"/>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5" xfId="0" applyFont="1" applyBorder="1" applyAlignment="1">
      <alignment horizontal="center" vertical="center" wrapText="1"/>
    </xf>
    <xf numFmtId="0" fontId="26" fillId="0" borderId="25" xfId="0" applyFont="1" applyFill="1" applyBorder="1" applyAlignment="1">
      <alignment horizontal="center" vertical="center" wrapText="1"/>
    </xf>
    <xf numFmtId="0" fontId="21" fillId="0" borderId="0" xfId="0" applyFont="1" applyBorder="1" applyAlignment="1">
      <alignment vertical="center"/>
    </xf>
    <xf numFmtId="0" fontId="8" fillId="0" borderId="0" xfId="0" applyFont="1" applyFill="1" applyBorder="1" applyAlignment="1">
      <alignment vertical="center" wrapText="1"/>
    </xf>
    <xf numFmtId="0" fontId="21" fillId="0" borderId="6" xfId="0" applyFont="1" applyFill="1" applyBorder="1" applyAlignment="1">
      <alignment horizontal="center" vertical="center"/>
    </xf>
    <xf numFmtId="0" fontId="21" fillId="0" borderId="6" xfId="0" applyFont="1" applyFill="1" applyBorder="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4" fillId="0" borderId="27" xfId="0" applyFont="1" applyBorder="1" applyAlignment="1">
      <alignment horizontal="center" vertical="center" wrapText="1"/>
    </xf>
    <xf numFmtId="0" fontId="44" fillId="0" borderId="25" xfId="0" applyFont="1" applyBorder="1" applyAlignment="1">
      <alignment horizontal="center" vertical="center" wrapText="1"/>
    </xf>
    <xf numFmtId="0" fontId="44" fillId="4" borderId="25" xfId="0" applyFont="1" applyFill="1" applyBorder="1" applyAlignment="1">
      <alignment horizontal="center" vertical="center" wrapText="1"/>
    </xf>
    <xf numFmtId="0" fontId="44" fillId="4" borderId="25" xfId="0" applyFont="1" applyFill="1" applyBorder="1" applyAlignment="1">
      <alignment horizontal="center" vertical="center"/>
    </xf>
    <xf numFmtId="0" fontId="45" fillId="0" borderId="24" xfId="0" applyFont="1" applyBorder="1" applyAlignment="1">
      <alignment horizontal="center" vertical="center"/>
    </xf>
    <xf numFmtId="0" fontId="45" fillId="0" borderId="24" xfId="0" applyFont="1" applyBorder="1" applyAlignment="1">
      <alignment vertical="center"/>
    </xf>
    <xf numFmtId="0" fontId="44" fillId="0" borderId="0" xfId="0" applyFont="1" applyBorder="1" applyAlignment="1">
      <alignment vertical="center"/>
    </xf>
    <xf numFmtId="0" fontId="49" fillId="0" borderId="0" xfId="0" applyFont="1" applyAlignment="1">
      <alignment vertical="center"/>
    </xf>
    <xf numFmtId="164" fontId="44" fillId="0" borderId="24" xfId="0" applyNumberFormat="1" applyFont="1" applyBorder="1" applyAlignment="1">
      <alignment horizontal="center" vertical="center"/>
    </xf>
    <xf numFmtId="0" fontId="44" fillId="0" borderId="24" xfId="0" applyFont="1" applyBorder="1" applyAlignment="1">
      <alignment horizontal="left" vertical="center"/>
    </xf>
    <xf numFmtId="0" fontId="48" fillId="0" borderId="24" xfId="0" applyFont="1" applyBorder="1" applyAlignment="1">
      <alignment horizontal="center" vertical="center"/>
    </xf>
    <xf numFmtId="0" fontId="44" fillId="0" borderId="24" xfId="0" applyFont="1" applyBorder="1" applyAlignment="1">
      <alignment vertical="center"/>
    </xf>
    <xf numFmtId="0" fontId="44" fillId="0" borderId="24" xfId="0" applyFont="1" applyBorder="1" applyAlignment="1">
      <alignment horizontal="center" vertical="center"/>
    </xf>
    <xf numFmtId="0" fontId="44" fillId="0" borderId="24" xfId="0" applyFont="1" applyBorder="1" applyAlignment="1">
      <alignment horizontal="center" vertical="center" wrapText="1"/>
    </xf>
    <xf numFmtId="164" fontId="44" fillId="0" borderId="24" xfId="0" applyNumberFormat="1" applyFont="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26" fillId="0" borderId="25" xfId="0" applyFont="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vertical="center"/>
    </xf>
    <xf numFmtId="0" fontId="26" fillId="0" borderId="6" xfId="0" applyFont="1" applyBorder="1" applyAlignment="1">
      <alignment horizontal="center" vertical="center" wrapText="1"/>
    </xf>
    <xf numFmtId="0" fontId="26" fillId="0" borderId="6" xfId="0" applyFont="1" applyBorder="1" applyAlignment="1">
      <alignment horizontal="center" vertical="center"/>
    </xf>
    <xf numFmtId="164" fontId="26" fillId="0" borderId="6" xfId="0" applyNumberFormat="1" applyFont="1" applyBorder="1" applyAlignment="1">
      <alignment horizontal="center" vertical="center"/>
    </xf>
    <xf numFmtId="0" fontId="18" fillId="0" borderId="24" xfId="0" applyFont="1" applyBorder="1" applyAlignment="1">
      <alignment horizontal="center" vertical="center"/>
    </xf>
    <xf numFmtId="0" fontId="26" fillId="0" borderId="27" xfId="0" applyFont="1" applyBorder="1" applyAlignment="1">
      <alignment horizontal="center" vertical="center"/>
    </xf>
    <xf numFmtId="0" fontId="26" fillId="0" borderId="6" xfId="0" applyFont="1" applyBorder="1" applyAlignment="1">
      <alignment vertical="center"/>
    </xf>
    <xf numFmtId="49" fontId="8" fillId="0" borderId="0" xfId="0" applyNumberFormat="1" applyFont="1" applyFill="1" applyAlignment="1">
      <alignment vertical="center" wrapText="1"/>
    </xf>
    <xf numFmtId="0" fontId="26" fillId="0" borderId="6" xfId="0" applyFont="1" applyBorder="1" applyAlignment="1">
      <alignment horizontal="left" vertical="center"/>
    </xf>
    <xf numFmtId="0" fontId="29" fillId="0" borderId="24" xfId="0" applyFont="1" applyBorder="1" applyAlignment="1">
      <alignment horizontal="left" vertical="center"/>
    </xf>
    <xf numFmtId="0" fontId="1" fillId="0" borderId="8" xfId="0" applyFont="1" applyFill="1" applyBorder="1" applyAlignment="1">
      <alignment horizontal="left" vertical="center"/>
    </xf>
    <xf numFmtId="0" fontId="21" fillId="0" borderId="0" xfId="0" applyFont="1" applyFill="1" applyAlignment="1">
      <alignmen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Alignment="1">
      <alignment vertical="center" wrapText="1"/>
    </xf>
    <xf numFmtId="0" fontId="8" fillId="0" borderId="3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3" xfId="0" applyFont="1" applyFill="1" applyBorder="1" applyAlignment="1">
      <alignment vertical="center"/>
    </xf>
    <xf numFmtId="164"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33" xfId="0" applyFont="1" applyFill="1" applyBorder="1" applyAlignment="1">
      <alignment horizontal="left" vertical="center"/>
    </xf>
    <xf numFmtId="0" fontId="8" fillId="0" borderId="33" xfId="0" applyFont="1" applyFill="1" applyBorder="1" applyAlignment="1">
      <alignment horizontal="center" vertical="center"/>
    </xf>
    <xf numFmtId="0" fontId="8" fillId="0" borderId="33" xfId="0" applyFont="1" applyFill="1" applyBorder="1" applyAlignment="1">
      <alignment vertical="center"/>
    </xf>
    <xf numFmtId="164" fontId="8" fillId="0" borderId="33" xfId="0" applyNumberFormat="1" applyFont="1" applyFill="1" applyBorder="1" applyAlignment="1">
      <alignment horizontal="center" vertical="center" wrapText="1"/>
    </xf>
    <xf numFmtId="1" fontId="17" fillId="0" borderId="33" xfId="0" applyNumberFormat="1"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8" fillId="0" borderId="24" xfId="0" applyFont="1" applyBorder="1" applyAlignment="1">
      <alignment horizontal="center" vertical="center" wrapText="1"/>
    </xf>
    <xf numFmtId="0" fontId="8" fillId="0" borderId="2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horizontal="center" vertical="center"/>
    </xf>
    <xf numFmtId="0" fontId="1"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wrapText="1"/>
    </xf>
    <xf numFmtId="0" fontId="1" fillId="0" borderId="1" xfId="0" applyFont="1" applyBorder="1" applyAlignment="1">
      <alignment horizontal="center" vertical="center"/>
    </xf>
    <xf numFmtId="0" fontId="1" fillId="0" borderId="11" xfId="0" applyFont="1" applyBorder="1" applyAlignment="1">
      <alignment horizontal="center" vertical="center" wrapText="1"/>
    </xf>
    <xf numFmtId="164" fontId="1" fillId="0" borderId="0" xfId="0" applyNumberFormat="1" applyFont="1" applyBorder="1" applyAlignment="1">
      <alignment horizontal="center"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1" fillId="0" borderId="0" xfId="0" applyFont="1" applyBorder="1" applyAlignment="1">
      <alignment horizontal="center" vertical="center"/>
    </xf>
    <xf numFmtId="0" fontId="8" fillId="0" borderId="24" xfId="0" applyFont="1" applyBorder="1" applyAlignment="1">
      <alignment horizontal="center" vertical="center" wrapText="1"/>
    </xf>
    <xf numFmtId="0" fontId="21" fillId="0" borderId="0" xfId="0" applyFont="1" applyAlignment="1">
      <alignment vertical="center"/>
    </xf>
    <xf numFmtId="0" fontId="18" fillId="0" borderId="0" xfId="0" applyFont="1" applyAlignment="1">
      <alignment vertical="center"/>
    </xf>
    <xf numFmtId="0" fontId="8" fillId="0" borderId="3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Border="1" applyAlignment="1">
      <alignment vertical="center" wrapText="1"/>
    </xf>
    <xf numFmtId="0" fontId="26" fillId="0" borderId="2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1" fillId="0" borderId="0" xfId="0" applyFont="1" applyBorder="1" applyAlignment="1">
      <alignment vertical="center"/>
    </xf>
    <xf numFmtId="0" fontId="8" fillId="0" borderId="24" xfId="1" applyFont="1" applyFill="1" applyBorder="1" applyAlignment="1">
      <alignment horizontal="center" vertical="center" wrapText="1"/>
    </xf>
    <xf numFmtId="0" fontId="8" fillId="0" borderId="0" xfId="0" applyFont="1" applyFill="1" applyBorder="1" applyAlignment="1">
      <alignment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2" xfId="0" applyFont="1" applyBorder="1" applyAlignment="1">
      <alignment horizontal="center" vertical="center"/>
    </xf>
    <xf numFmtId="0" fontId="21" fillId="0" borderId="33" xfId="0" applyFont="1" applyBorder="1" applyAlignment="1">
      <alignment vertical="center"/>
    </xf>
    <xf numFmtId="164" fontId="8" fillId="0" borderId="33"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3" xfId="0" applyFont="1" applyBorder="1" applyAlignment="1">
      <alignment horizontal="left" vertical="center"/>
    </xf>
    <xf numFmtId="0" fontId="8" fillId="0" borderId="33" xfId="0" applyFont="1" applyBorder="1" applyAlignment="1">
      <alignment horizontal="center" vertical="center"/>
    </xf>
    <xf numFmtId="0" fontId="8" fillId="0" borderId="33" xfId="0" applyFont="1" applyBorder="1" applyAlignment="1">
      <alignment vertical="center"/>
    </xf>
    <xf numFmtId="164" fontId="8" fillId="0" borderId="33" xfId="0" applyNumberFormat="1" applyFont="1" applyBorder="1" applyAlignment="1">
      <alignment horizontal="center" vertical="center" wrapText="1"/>
    </xf>
    <xf numFmtId="0" fontId="8" fillId="0" borderId="34" xfId="0" applyFont="1" applyBorder="1" applyAlignment="1">
      <alignment vertical="center" wrapText="1"/>
    </xf>
    <xf numFmtId="0" fontId="8" fillId="0" borderId="30"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8" fillId="0" borderId="33" xfId="0" applyFont="1" applyFill="1" applyBorder="1" applyAlignment="1">
      <alignment horizontal="center" vertical="center"/>
    </xf>
    <xf numFmtId="0" fontId="18" fillId="0" borderId="33" xfId="0" applyFont="1" applyBorder="1" applyAlignment="1">
      <alignment vertical="center"/>
    </xf>
    <xf numFmtId="164" fontId="26" fillId="0" borderId="33" xfId="0" applyNumberFormat="1" applyFont="1" applyBorder="1" applyAlignment="1">
      <alignment horizontal="center" vertical="center"/>
    </xf>
    <xf numFmtId="0" fontId="26" fillId="0" borderId="33" xfId="0" applyFont="1" applyBorder="1" applyAlignment="1">
      <alignment horizontal="center" vertical="center" wrapText="1"/>
    </xf>
    <xf numFmtId="0" fontId="26" fillId="0" borderId="33" xfId="0" applyFont="1" applyBorder="1" applyAlignment="1">
      <alignment horizontal="left" vertical="center"/>
    </xf>
    <xf numFmtId="0" fontId="26" fillId="0" borderId="33" xfId="0" applyFont="1" applyBorder="1" applyAlignment="1">
      <alignment horizontal="center" vertical="center"/>
    </xf>
    <xf numFmtId="0" fontId="26" fillId="0" borderId="33" xfId="0" applyFont="1" applyBorder="1" applyAlignment="1">
      <alignment vertical="center"/>
    </xf>
    <xf numFmtId="0" fontId="17" fillId="0" borderId="33" xfId="0" applyFont="1" applyBorder="1" applyAlignment="1">
      <alignment horizontal="center" vertical="center" wrapText="1"/>
    </xf>
    <xf numFmtId="164" fontId="17" fillId="0" borderId="33"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4" fillId="0" borderId="0" xfId="0" applyFont="1"/>
    <xf numFmtId="0" fontId="4" fillId="0" borderId="16" xfId="0" applyFont="1" applyBorder="1" applyAlignment="1">
      <alignment horizontal="center" vertical="center" wrapText="1"/>
    </xf>
    <xf numFmtId="0" fontId="4" fillId="0" borderId="8" xfId="0" applyFont="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4" fillId="0" borderId="3" xfId="0" applyFont="1" applyBorder="1" applyAlignment="1">
      <alignment horizontal="center" vertical="center"/>
    </xf>
    <xf numFmtId="0" fontId="11"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xf>
    <xf numFmtId="1" fontId="4" fillId="0" borderId="8" xfId="0" applyNumberFormat="1" applyFont="1" applyBorder="1" applyAlignment="1">
      <alignment horizontal="center" vertical="center"/>
    </xf>
    <xf numFmtId="1" fontId="11" fillId="0" borderId="3" xfId="0" applyNumberFormat="1" applyFont="1" applyBorder="1" applyAlignment="1">
      <alignment horizontal="center" vertical="center"/>
    </xf>
    <xf numFmtId="1" fontId="11" fillId="0" borderId="15" xfId="0" applyNumberFormat="1" applyFont="1" applyBorder="1" applyAlignment="1">
      <alignment horizontal="center" vertical="center"/>
    </xf>
    <xf numFmtId="1" fontId="11" fillId="0" borderId="3" xfId="0" applyNumberFormat="1" applyFont="1" applyBorder="1" applyAlignment="1">
      <alignment horizontal="center"/>
    </xf>
    <xf numFmtId="1" fontId="4" fillId="0" borderId="16" xfId="0" applyNumberFormat="1" applyFont="1" applyBorder="1" applyAlignment="1">
      <alignment horizontal="center"/>
    </xf>
    <xf numFmtId="1" fontId="4" fillId="0" borderId="15" xfId="0" applyNumberFormat="1" applyFont="1" applyBorder="1" applyAlignment="1">
      <alignment horizontal="center"/>
    </xf>
    <xf numFmtId="1" fontId="1" fillId="0" borderId="0" xfId="0" applyNumberFormat="1" applyFont="1" applyFill="1"/>
    <xf numFmtId="0" fontId="1" fillId="0" borderId="0" xfId="0" applyFont="1" applyFill="1"/>
    <xf numFmtId="0" fontId="1" fillId="0" borderId="0" xfId="0" applyFont="1" applyFill="1" applyBorder="1"/>
    <xf numFmtId="0" fontId="1" fillId="0" borderId="36" xfId="0" applyFont="1" applyBorder="1" applyAlignment="1">
      <alignment horizontal="center" vertical="center" wrapText="1"/>
    </xf>
    <xf numFmtId="0" fontId="2" fillId="0" borderId="33" xfId="0" applyFont="1" applyBorder="1" applyAlignment="1">
      <alignment horizontal="center" vertical="center"/>
    </xf>
    <xf numFmtId="0" fontId="2" fillId="0" borderId="32" xfId="0" applyFont="1" applyBorder="1" applyAlignment="1">
      <alignment horizontal="left" vertical="center"/>
    </xf>
    <xf numFmtId="0" fontId="2" fillId="0" borderId="31" xfId="0" applyFont="1" applyBorder="1" applyAlignment="1">
      <alignment horizontal="center" vertical="center"/>
    </xf>
    <xf numFmtId="164" fontId="2" fillId="0" borderId="33" xfId="0" applyNumberFormat="1" applyFont="1" applyBorder="1" applyAlignment="1">
      <alignment horizontal="center" vertical="center"/>
    </xf>
    <xf numFmtId="164" fontId="2" fillId="0" borderId="32" xfId="0" applyNumberFormat="1" applyFont="1" applyBorder="1" applyAlignment="1">
      <alignment horizontal="center" vertical="center"/>
    </xf>
    <xf numFmtId="0" fontId="1" fillId="0" borderId="33" xfId="0" applyFont="1" applyBorder="1" applyAlignment="1">
      <alignment horizontal="center" vertical="center"/>
    </xf>
    <xf numFmtId="164" fontId="1" fillId="0" borderId="31" xfId="0" applyNumberFormat="1" applyFont="1" applyBorder="1" applyAlignment="1">
      <alignment horizontal="center" vertical="center"/>
    </xf>
    <xf numFmtId="164" fontId="1" fillId="0" borderId="33" xfId="0" applyNumberFormat="1" applyFont="1" applyBorder="1" applyAlignment="1">
      <alignment horizontal="center" vertical="center"/>
    </xf>
    <xf numFmtId="0" fontId="2" fillId="0" borderId="33" xfId="0" applyFont="1" applyBorder="1" applyAlignment="1">
      <alignment horizontal="left" vertical="center"/>
    </xf>
    <xf numFmtId="164" fontId="2" fillId="0" borderId="31" xfId="0" applyNumberFormat="1" applyFont="1" applyBorder="1" applyAlignment="1">
      <alignment horizontal="center" vertical="center"/>
    </xf>
    <xf numFmtId="164" fontId="2" fillId="0" borderId="36" xfId="0" applyNumberFormat="1" applyFont="1" applyBorder="1" applyAlignment="1">
      <alignment horizontal="center" vertical="center"/>
    </xf>
    <xf numFmtId="164" fontId="2" fillId="0" borderId="32" xfId="0" applyNumberFormat="1" applyFont="1" applyBorder="1" applyAlignment="1">
      <alignment horizontal="left" vertical="center"/>
    </xf>
    <xf numFmtId="164" fontId="1" fillId="0" borderId="32" xfId="0" applyNumberFormat="1" applyFont="1" applyBorder="1" applyAlignment="1">
      <alignment horizontal="center" vertical="center"/>
    </xf>
    <xf numFmtId="0" fontId="1" fillId="0" borderId="32" xfId="0" applyFont="1" applyBorder="1" applyAlignment="1">
      <alignment horizontal="left" vertical="center"/>
    </xf>
    <xf numFmtId="164" fontId="1" fillId="0" borderId="16" xfId="0" applyNumberFormat="1" applyFont="1" applyBorder="1" applyAlignment="1">
      <alignment horizontal="center" vertical="center"/>
    </xf>
    <xf numFmtId="164" fontId="1" fillId="0" borderId="9" xfId="0" applyNumberFormat="1" applyFont="1" applyFill="1" applyBorder="1" applyAlignment="1">
      <alignment horizontal="center" vertical="center"/>
    </xf>
    <xf numFmtId="164" fontId="1" fillId="0" borderId="36" xfId="0" applyNumberFormat="1" applyFont="1" applyBorder="1" applyAlignment="1">
      <alignment horizontal="center" vertical="center"/>
    </xf>
    <xf numFmtId="0" fontId="1" fillId="0" borderId="32" xfId="0" applyFont="1" applyBorder="1" applyAlignment="1">
      <alignment horizontal="center" vertical="center"/>
    </xf>
    <xf numFmtId="0" fontId="1" fillId="0" borderId="17" xfId="0" applyFont="1" applyBorder="1" applyAlignment="1">
      <alignment horizontal="left" vertical="center"/>
    </xf>
    <xf numFmtId="164" fontId="1" fillId="0" borderId="17" xfId="0" applyNumberFormat="1" applyFont="1" applyBorder="1" applyAlignment="1">
      <alignment horizontal="center" vertical="center"/>
    </xf>
    <xf numFmtId="0" fontId="2" fillId="0" borderId="17" xfId="0" applyFont="1" applyBorder="1" applyAlignment="1">
      <alignment horizontal="left"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1" fillId="0" borderId="36" xfId="0" applyFont="1" applyBorder="1" applyAlignment="1">
      <alignment horizontal="left" vertical="center"/>
    </xf>
    <xf numFmtId="0" fontId="1" fillId="0" borderId="34" xfId="0" applyFont="1" applyBorder="1" applyAlignment="1">
      <alignment horizontal="center" vertical="center"/>
    </xf>
    <xf numFmtId="0" fontId="1" fillId="0" borderId="16" xfId="0" applyFont="1" applyBorder="1" applyAlignment="1">
      <alignment vertical="center"/>
    </xf>
    <xf numFmtId="0" fontId="2" fillId="0" borderId="34" xfId="0" applyFont="1" applyBorder="1" applyAlignment="1">
      <alignment horizontal="center" vertical="center"/>
    </xf>
    <xf numFmtId="0" fontId="2" fillId="0" borderId="16" xfId="0" applyFont="1" applyBorder="1" applyAlignment="1">
      <alignment horizontal="left" vertical="center"/>
    </xf>
    <xf numFmtId="1" fontId="2" fillId="0" borderId="16" xfId="0" applyNumberFormat="1" applyFont="1" applyBorder="1" applyAlignment="1">
      <alignment horizontal="center" vertical="center"/>
    </xf>
    <xf numFmtId="0" fontId="2" fillId="0" borderId="36" xfId="0" applyFont="1" applyBorder="1" applyAlignment="1">
      <alignment horizontal="left" vertical="center"/>
    </xf>
    <xf numFmtId="1" fontId="1" fillId="0" borderId="36" xfId="0" applyNumberFormat="1" applyFont="1" applyBorder="1" applyAlignment="1">
      <alignment horizontal="center" vertical="center"/>
    </xf>
    <xf numFmtId="0" fontId="2" fillId="0" borderId="17" xfId="0" applyFont="1" applyBorder="1" applyAlignment="1">
      <alignment horizontal="left" vertical="center" wrapText="1"/>
    </xf>
    <xf numFmtId="164" fontId="2" fillId="0" borderId="17" xfId="0" applyNumberFormat="1" applyFont="1" applyBorder="1" applyAlignment="1">
      <alignment horizontal="center" vertical="center" wrapText="1"/>
    </xf>
    <xf numFmtId="0" fontId="2" fillId="0" borderId="0" xfId="0" applyFont="1" applyBorder="1" applyAlignment="1">
      <alignment vertical="center"/>
    </xf>
    <xf numFmtId="0" fontId="1" fillId="0" borderId="31" xfId="0" applyFont="1" applyBorder="1" applyAlignment="1">
      <alignment horizontal="center" vertical="center" wrapText="1"/>
    </xf>
    <xf numFmtId="0" fontId="8" fillId="0" borderId="3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Border="1" applyAlignment="1">
      <alignment horizontal="left" vertical="center"/>
    </xf>
    <xf numFmtId="0" fontId="21" fillId="0" borderId="24" xfId="0" applyFont="1" applyBorder="1" applyAlignment="1">
      <alignment vertical="center"/>
    </xf>
    <xf numFmtId="0" fontId="8" fillId="0" borderId="24" xfId="0" applyFont="1" applyBorder="1" applyAlignment="1">
      <alignment horizontal="center" vertical="center" wrapText="1"/>
    </xf>
    <xf numFmtId="0" fontId="21" fillId="0" borderId="0" xfId="0" applyFont="1" applyAlignment="1">
      <alignment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Border="1" applyAlignment="1">
      <alignmen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30" xfId="0" applyFont="1" applyFill="1" applyBorder="1" applyAlignment="1">
      <alignment horizontal="center" vertical="center"/>
    </xf>
    <xf numFmtId="0" fontId="1" fillId="0" borderId="31" xfId="0" applyFont="1" applyBorder="1" applyAlignment="1">
      <alignment horizontal="justify" vertical="center"/>
    </xf>
    <xf numFmtId="0" fontId="1" fillId="2" borderId="31" xfId="0" applyFont="1" applyFill="1" applyBorder="1" applyAlignment="1">
      <alignment horizontal="justify" vertical="center"/>
    </xf>
    <xf numFmtId="0" fontId="1" fillId="0" borderId="31" xfId="0" applyFont="1" applyBorder="1" applyAlignment="1">
      <alignment vertical="center"/>
    </xf>
    <xf numFmtId="0" fontId="1" fillId="0" borderId="31" xfId="0" applyFont="1" applyBorder="1" applyAlignment="1">
      <alignment vertical="center" wrapText="1"/>
    </xf>
    <xf numFmtId="0" fontId="1" fillId="0" borderId="31" xfId="0" applyFont="1" applyBorder="1" applyAlignment="1">
      <alignment horizontal="justify" vertical="center" wrapText="1"/>
    </xf>
    <xf numFmtId="0" fontId="1" fillId="0" borderId="31" xfId="0" applyFont="1" applyFill="1" applyBorder="1" applyAlignment="1">
      <alignment horizontal="justify" vertical="center" wrapText="1"/>
    </xf>
    <xf numFmtId="0" fontId="1" fillId="2" borderId="31" xfId="0" applyFont="1" applyFill="1" applyBorder="1" applyAlignment="1">
      <alignment horizontal="justify" vertical="center" wrapText="1"/>
    </xf>
    <xf numFmtId="0" fontId="1" fillId="2" borderId="3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32" xfId="0" applyFont="1" applyFill="1" applyBorder="1" applyAlignment="1" applyProtection="1">
      <alignment horizontal="center" vertical="center"/>
    </xf>
    <xf numFmtId="164" fontId="1" fillId="0" borderId="8" xfId="0" applyNumberFormat="1" applyFont="1" applyFill="1" applyBorder="1" applyAlignment="1">
      <alignment horizontal="center" vertical="center"/>
    </xf>
    <xf numFmtId="164" fontId="1" fillId="0" borderId="16" xfId="0" applyNumberFormat="1" applyFont="1" applyFill="1" applyBorder="1" applyAlignment="1">
      <alignment horizontal="center" vertical="center"/>
    </xf>
    <xf numFmtId="164" fontId="1" fillId="0" borderId="36"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Border="1" applyAlignment="1">
      <alignment horizontal="center" vertical="center"/>
    </xf>
    <xf numFmtId="164" fontId="1" fillId="0" borderId="17" xfId="0" applyNumberFormat="1" applyFont="1" applyFill="1" applyBorder="1" applyAlignment="1">
      <alignment horizontal="center" vertical="center"/>
    </xf>
    <xf numFmtId="0" fontId="26" fillId="0" borderId="32" xfId="0" applyFont="1" applyFill="1" applyBorder="1" applyAlignment="1">
      <alignment horizontal="center" vertical="center"/>
    </xf>
    <xf numFmtId="0" fontId="26" fillId="0" borderId="33" xfId="0" applyFont="1" applyBorder="1" applyAlignment="1">
      <alignment horizontal="left" vertical="center"/>
    </xf>
    <xf numFmtId="0" fontId="17" fillId="0" borderId="0" xfId="0" applyFont="1" applyFill="1" applyAlignment="1" applyProtection="1">
      <alignment vertical="center"/>
    </xf>
    <xf numFmtId="0" fontId="0" fillId="0" borderId="0" xfId="0" applyFont="1" applyFill="1" applyAlignment="1" applyProtection="1"/>
    <xf numFmtId="0" fontId="18" fillId="0" borderId="0" xfId="0" applyFont="1" applyFill="1" applyAlignment="1" applyProtection="1">
      <alignment vertical="center"/>
    </xf>
    <xf numFmtId="0" fontId="17" fillId="0" borderId="31"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26" fillId="0" borderId="31" xfId="0" applyFont="1" applyFill="1" applyBorder="1" applyAlignment="1">
      <alignment horizontal="center" vertical="center" wrapText="1"/>
    </xf>
    <xf numFmtId="0" fontId="17" fillId="0" borderId="0" xfId="0" applyFont="1" applyFill="1" applyBorder="1" applyAlignment="1">
      <alignment vertical="center"/>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vertical="center" wrapText="1"/>
    </xf>
    <xf numFmtId="0" fontId="21" fillId="0" borderId="0" xfId="0" applyFont="1" applyAlignment="1">
      <alignment vertical="center"/>
    </xf>
    <xf numFmtId="0" fontId="8" fillId="0" borderId="31" xfId="0" applyFont="1" applyFill="1" applyBorder="1" applyAlignment="1">
      <alignment horizontal="center" vertical="center" wrapText="1"/>
    </xf>
    <xf numFmtId="0" fontId="8" fillId="0" borderId="33" xfId="0" applyFont="1" applyBorder="1" applyAlignment="1">
      <alignment horizontal="left" vertical="center"/>
    </xf>
    <xf numFmtId="0" fontId="21" fillId="0" borderId="33" xfId="0" applyFont="1" applyBorder="1" applyAlignment="1">
      <alignment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vertical="center" wrapText="1"/>
    </xf>
    <xf numFmtId="0" fontId="21" fillId="0" borderId="0" xfId="0" applyFont="1" applyBorder="1" applyAlignment="1">
      <alignment vertical="center"/>
    </xf>
    <xf numFmtId="0" fontId="8" fillId="0" borderId="0" xfId="0" applyFont="1" applyFill="1" applyBorder="1" applyAlignment="1">
      <alignment vertical="center" wrapText="1"/>
    </xf>
    <xf numFmtId="0" fontId="17" fillId="0" borderId="31" xfId="0" applyFont="1" applyBorder="1" applyAlignment="1">
      <alignment horizontal="center" vertical="center" wrapText="1"/>
    </xf>
    <xf numFmtId="0" fontId="2" fillId="0" borderId="0" xfId="0" applyFont="1" applyBorder="1" applyAlignment="1">
      <alignment vertical="center"/>
    </xf>
    <xf numFmtId="0" fontId="8" fillId="0" borderId="0" xfId="0" applyFont="1" applyFill="1" applyAlignment="1">
      <alignment horizontal="left" vertical="center"/>
    </xf>
    <xf numFmtId="0" fontId="17" fillId="0" borderId="0" xfId="0" applyFont="1" applyBorder="1" applyAlignment="1"/>
    <xf numFmtId="0" fontId="17" fillId="0" borderId="0" xfId="0" applyFont="1" applyBorder="1" applyAlignment="1">
      <alignment wrapText="1"/>
    </xf>
    <xf numFmtId="0" fontId="17" fillId="0" borderId="0" xfId="0" applyFont="1" applyBorder="1" applyAlignment="1">
      <alignment vertical="center"/>
    </xf>
    <xf numFmtId="0" fontId="1" fillId="0" borderId="1" xfId="0" applyFont="1" applyBorder="1" applyAlignment="1">
      <alignment vertical="center"/>
    </xf>
    <xf numFmtId="0" fontId="1" fillId="0" borderId="33" xfId="0" applyFont="1" applyBorder="1" applyAlignment="1">
      <alignment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52" fillId="0" borderId="0" xfId="0" applyFont="1" applyBorder="1" applyAlignment="1">
      <alignment vertical="center"/>
    </xf>
    <xf numFmtId="0" fontId="12" fillId="0" borderId="0" xfId="0" applyFont="1" applyBorder="1" applyAlignment="1">
      <alignmen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8" xfId="0" applyNumberFormat="1" applyFont="1" applyBorder="1" applyAlignment="1">
      <alignment vertical="center" wrapText="1"/>
    </xf>
    <xf numFmtId="0" fontId="4" fillId="0" borderId="1" xfId="0" applyFont="1" applyBorder="1" applyAlignment="1">
      <alignment horizontal="center" vertical="center" wrapText="1"/>
    </xf>
    <xf numFmtId="49" fontId="4" fillId="0" borderId="31" xfId="0" applyNumberFormat="1" applyFont="1" applyFill="1" applyBorder="1" applyAlignment="1">
      <alignment horizontal="left" vertical="center" wrapText="1"/>
    </xf>
    <xf numFmtId="0" fontId="4" fillId="0" borderId="32" xfId="0" applyFont="1" applyFill="1" applyBorder="1" applyAlignment="1">
      <alignment horizontal="center" vertical="center" wrapText="1"/>
    </xf>
    <xf numFmtId="49" fontId="4" fillId="0" borderId="36"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17" fillId="0" borderId="42" xfId="1" applyFont="1" applyBorder="1" applyAlignment="1" applyProtection="1">
      <alignment horizontal="center" vertical="center" wrapText="1"/>
    </xf>
    <xf numFmtId="0" fontId="17" fillId="0" borderId="40" xfId="1" applyFont="1" applyBorder="1" applyAlignment="1" applyProtection="1">
      <alignment horizontal="center" vertical="center" wrapText="1"/>
    </xf>
    <xf numFmtId="0" fontId="8" fillId="0" borderId="40" xfId="1" applyFont="1" applyBorder="1" applyAlignment="1" applyProtection="1">
      <alignment horizontal="center" vertical="center"/>
    </xf>
    <xf numFmtId="0" fontId="18" fillId="0" borderId="41" xfId="1" applyFont="1" applyBorder="1" applyAlignment="1" applyProtection="1">
      <alignment horizontal="center" vertical="center"/>
    </xf>
    <xf numFmtId="0" fontId="18" fillId="0" borderId="41" xfId="1" applyFont="1" applyBorder="1" applyAlignment="1" applyProtection="1">
      <alignment vertical="center"/>
    </xf>
    <xf numFmtId="164" fontId="8" fillId="0" borderId="41" xfId="1" applyNumberFormat="1" applyFont="1" applyBorder="1" applyAlignment="1" applyProtection="1">
      <alignment horizontal="center" vertical="center"/>
    </xf>
    <xf numFmtId="0" fontId="17" fillId="0" borderId="41" xfId="1" applyFont="1" applyBorder="1" applyAlignment="1" applyProtection="1">
      <alignment horizontal="center" vertical="center" wrapText="1"/>
    </xf>
    <xf numFmtId="0" fontId="17" fillId="0" borderId="41" xfId="1" applyFont="1" applyBorder="1" applyAlignment="1" applyProtection="1">
      <alignment horizontal="left" vertical="center"/>
    </xf>
    <xf numFmtId="0" fontId="23" fillId="0" borderId="41" xfId="1" applyFont="1" applyBorder="1" applyAlignment="1" applyProtection="1">
      <alignment horizontal="center" vertical="center"/>
    </xf>
    <xf numFmtId="0" fontId="17" fillId="0" borderId="41" xfId="1" applyFont="1" applyBorder="1" applyAlignment="1" applyProtection="1">
      <alignment vertical="center"/>
    </xf>
    <xf numFmtId="0" fontId="17" fillId="0" borderId="41" xfId="1" applyFont="1" applyBorder="1" applyAlignment="1" applyProtection="1">
      <alignment horizontal="center" vertical="center"/>
    </xf>
    <xf numFmtId="164" fontId="17" fillId="0" borderId="41" xfId="1" applyNumberFormat="1" applyFont="1" applyBorder="1" applyAlignment="1" applyProtection="1">
      <alignment horizontal="center" vertical="center" wrapText="1"/>
    </xf>
    <xf numFmtId="0" fontId="16" fillId="0" borderId="0" xfId="1" applyFont="1" applyAlignment="1" applyProtection="1">
      <alignment vertical="center"/>
    </xf>
    <xf numFmtId="0" fontId="2" fillId="0" borderId="0" xfId="0" applyFont="1" applyBorder="1" applyAlignment="1">
      <alignment vertical="center"/>
    </xf>
    <xf numFmtId="0" fontId="11" fillId="0" borderId="0" xfId="0" applyFont="1" applyBorder="1" applyAlignment="1">
      <alignment horizontal="center" vertical="center"/>
    </xf>
    <xf numFmtId="0" fontId="1" fillId="0" borderId="44" xfId="0" applyFont="1" applyBorder="1" applyAlignment="1">
      <alignment vertical="center"/>
    </xf>
    <xf numFmtId="0" fontId="1" fillId="0" borderId="45" xfId="0" applyFont="1" applyBorder="1" applyAlignment="1">
      <alignment vertical="center"/>
    </xf>
    <xf numFmtId="0" fontId="12" fillId="0" borderId="46" xfId="0" applyFont="1" applyBorder="1" applyAlignment="1">
      <alignment vertical="center" wrapText="1"/>
    </xf>
    <xf numFmtId="0" fontId="4" fillId="0" borderId="47" xfId="0" applyNumberFormat="1" applyFont="1" applyBorder="1" applyAlignment="1">
      <alignment vertical="center" wrapText="1"/>
    </xf>
    <xf numFmtId="0" fontId="1" fillId="0" borderId="47" xfId="0" applyFont="1" applyBorder="1" applyAlignment="1">
      <alignment vertical="center" wrapText="1"/>
    </xf>
    <xf numFmtId="0" fontId="4" fillId="0" borderId="47" xfId="0" applyFont="1" applyBorder="1" applyAlignment="1">
      <alignment vertical="top"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3" fillId="0" borderId="5"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8" xfId="0" applyFont="1" applyBorder="1" applyAlignment="1">
      <alignment horizontal="left" vertical="center" wrapText="1"/>
    </xf>
    <xf numFmtId="0" fontId="4" fillId="0" borderId="8" xfId="0" applyFont="1" applyBorder="1" applyAlignment="1">
      <alignment horizontal="left" vertical="center" wrapText="1"/>
    </xf>
    <xf numFmtId="0" fontId="4" fillId="0" borderId="36" xfId="0" applyFont="1" applyBorder="1" applyAlignment="1">
      <alignment horizontal="left"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vertical="center" wrapText="1"/>
    </xf>
    <xf numFmtId="0" fontId="4" fillId="0" borderId="8" xfId="0" applyFont="1" applyBorder="1" applyAlignment="1">
      <alignment vertical="center" wrapText="1"/>
    </xf>
    <xf numFmtId="0" fontId="4" fillId="0" borderId="36" xfId="0" applyFont="1" applyBorder="1" applyAlignment="1">
      <alignment vertical="center" wrapText="1"/>
    </xf>
    <xf numFmtId="0" fontId="4" fillId="0" borderId="16" xfId="0" applyFont="1" applyBorder="1" applyAlignment="1">
      <alignment horizontal="left" vertical="center" wrapText="1"/>
    </xf>
    <xf numFmtId="0" fontId="1" fillId="0" borderId="0" xfId="0" applyFont="1" applyFill="1" applyAlignment="1">
      <alignment horizontal="center"/>
    </xf>
    <xf numFmtId="0" fontId="1" fillId="0" borderId="4"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textRotation="90"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2" fillId="0" borderId="4" xfId="0" applyFont="1" applyBorder="1"/>
    <xf numFmtId="0" fontId="2" fillId="0" borderId="2" xfId="0" applyFont="1" applyBorder="1"/>
    <xf numFmtId="0" fontId="2" fillId="0" borderId="15" xfId="0" applyFont="1" applyBorder="1"/>
    <xf numFmtId="0" fontId="1" fillId="0" borderId="15" xfId="0" applyFont="1" applyBorder="1"/>
    <xf numFmtId="0" fontId="1" fillId="0" borderId="11" xfId="0" applyFont="1" applyBorder="1"/>
    <xf numFmtId="0" fontId="2" fillId="0" borderId="0" xfId="0" applyFont="1" applyBorder="1" applyAlignment="1">
      <alignment horizontal="right"/>
    </xf>
    <xf numFmtId="0" fontId="1" fillId="0" borderId="4" xfId="0" applyFont="1" applyBorder="1" applyAlignment="1">
      <alignment horizontal="center" textRotation="90" wrapText="1"/>
    </xf>
    <xf numFmtId="0" fontId="1" fillId="0" borderId="17" xfId="0" applyFont="1" applyBorder="1" applyAlignment="1">
      <alignment horizontal="center" textRotation="90"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3" xfId="0" applyFont="1" applyBorder="1" applyAlignment="1">
      <alignment horizontal="left" vertical="center"/>
    </xf>
    <xf numFmtId="0" fontId="1" fillId="0" borderId="1" xfId="0" applyFont="1" applyBorder="1" applyAlignment="1">
      <alignment horizontal="center" vertical="center"/>
    </xf>
    <xf numFmtId="0" fontId="10" fillId="0" borderId="9" xfId="0" applyFont="1" applyBorder="1"/>
    <xf numFmtId="0" fontId="10" fillId="0" borderId="11" xfId="0" applyFont="1" applyBorder="1"/>
    <xf numFmtId="0" fontId="1" fillId="0" borderId="36" xfId="0" applyFont="1" applyBorder="1" applyAlignment="1">
      <alignment horizontal="center" vertical="center" wrapText="1"/>
    </xf>
    <xf numFmtId="0" fontId="1" fillId="0" borderId="11" xfId="0" applyFont="1" applyBorder="1" applyAlignment="1">
      <alignment horizontal="center" vertical="center" wrapText="1"/>
    </xf>
    <xf numFmtId="164" fontId="1" fillId="0" borderId="0" xfId="0" applyNumberFormat="1" applyFont="1" applyBorder="1" applyAlignment="1">
      <alignment horizontal="center" vertical="center"/>
    </xf>
    <xf numFmtId="0" fontId="1" fillId="0" borderId="34" xfId="0" applyFont="1" applyBorder="1" applyAlignment="1">
      <alignment horizontal="center" vertical="center"/>
    </xf>
    <xf numFmtId="0" fontId="1" fillId="0" borderId="31" xfId="0" applyFont="1" applyBorder="1" applyAlignment="1">
      <alignment horizontal="center" vertical="center" wrapText="1"/>
    </xf>
    <xf numFmtId="0" fontId="1"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 fillId="0" borderId="0" xfId="0" applyFont="1" applyAlignment="1">
      <alignment horizontal="left"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7" fillId="0" borderId="1" xfId="0" applyFont="1" applyFill="1" applyBorder="1" applyAlignment="1" applyProtection="1">
      <alignment horizontal="left" vertical="center"/>
    </xf>
    <xf numFmtId="0" fontId="17" fillId="0" borderId="30" xfId="0" applyFont="1" applyFill="1" applyBorder="1" applyAlignment="1" applyProtection="1">
      <alignment horizontal="left" vertical="center"/>
    </xf>
    <xf numFmtId="0" fontId="17" fillId="0" borderId="32" xfId="0" applyFont="1" applyFill="1" applyBorder="1" applyAlignment="1" applyProtection="1">
      <alignment horizontal="left" vertical="center"/>
    </xf>
    <xf numFmtId="0" fontId="17" fillId="0" borderId="32" xfId="0" applyFont="1" applyFill="1" applyBorder="1" applyAlignment="1" applyProtection="1">
      <alignment vertical="center" wrapText="1"/>
    </xf>
    <xf numFmtId="0" fontId="17" fillId="0" borderId="32" xfId="0" applyFont="1" applyFill="1" applyBorder="1" applyAlignment="1" applyProtection="1">
      <alignment vertical="center"/>
    </xf>
    <xf numFmtId="0" fontId="18" fillId="0" borderId="0" xfId="0" applyFont="1" applyFill="1" applyBorder="1" applyAlignment="1" applyProtection="1">
      <alignment horizontal="left" vertical="center"/>
    </xf>
    <xf numFmtId="49" fontId="17" fillId="0" borderId="32" xfId="0" applyNumberFormat="1" applyFont="1" applyFill="1" applyBorder="1" applyAlignment="1" applyProtection="1">
      <alignment horizontal="left" vertical="center"/>
    </xf>
    <xf numFmtId="0" fontId="17" fillId="0" borderId="33" xfId="0" applyFont="1" applyFill="1" applyBorder="1" applyAlignment="1" applyProtection="1">
      <alignment horizontal="left" vertical="center" wrapText="1"/>
    </xf>
    <xf numFmtId="0" fontId="17" fillId="0" borderId="32" xfId="0" applyFont="1" applyFill="1" applyBorder="1" applyAlignment="1" applyProtection="1">
      <alignment horizontal="left" vertical="center" wrapText="1"/>
    </xf>
    <xf numFmtId="0" fontId="17" fillId="0" borderId="33" xfId="0" applyFont="1" applyFill="1" applyBorder="1" applyAlignment="1" applyProtection="1">
      <alignment horizontal="center" vertical="center" wrapText="1"/>
    </xf>
    <xf numFmtId="0" fontId="18" fillId="0" borderId="0" xfId="0" applyFont="1" applyFill="1" applyBorder="1" applyAlignment="1" applyProtection="1">
      <alignment vertical="center"/>
    </xf>
    <xf numFmtId="0" fontId="17" fillId="0" borderId="30"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31" xfId="0" applyFont="1" applyFill="1" applyBorder="1" applyAlignment="1" applyProtection="1">
      <alignment horizontal="left" vertical="center" wrapText="1"/>
    </xf>
    <xf numFmtId="0" fontId="18" fillId="0" borderId="5" xfId="0" applyFont="1" applyBorder="1" applyAlignment="1" applyProtection="1">
      <alignment horizontal="left" vertical="center"/>
    </xf>
    <xf numFmtId="0" fontId="17" fillId="0" borderId="2" xfId="0" applyFont="1" applyBorder="1" applyAlignment="1" applyProtection="1">
      <alignment vertical="center" wrapText="1"/>
    </xf>
    <xf numFmtId="0" fontId="17" fillId="0" borderId="17"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2" xfId="0" applyFont="1" applyBorder="1" applyAlignment="1" applyProtection="1">
      <alignment vertical="center"/>
    </xf>
    <xf numFmtId="0" fontId="17" fillId="0" borderId="4" xfId="0" applyFont="1" applyBorder="1" applyAlignment="1" applyProtection="1">
      <alignment vertical="center"/>
    </xf>
    <xf numFmtId="0" fontId="17" fillId="0" borderId="4" xfId="0" applyFont="1" applyBorder="1" applyAlignment="1" applyProtection="1">
      <alignment vertical="center" wrapText="1"/>
    </xf>
    <xf numFmtId="0" fontId="17" fillId="0" borderId="5" xfId="0" applyFont="1" applyBorder="1" applyAlignment="1" applyProtection="1">
      <alignment horizontal="left" vertical="center" wrapText="1"/>
    </xf>
    <xf numFmtId="0" fontId="8" fillId="0" borderId="4" xfId="0" applyFont="1" applyBorder="1" applyAlignment="1" applyProtection="1">
      <alignment vertical="center" wrapText="1"/>
    </xf>
    <xf numFmtId="0" fontId="17" fillId="0" borderId="2" xfId="0" applyFont="1" applyBorder="1" applyAlignment="1" applyProtection="1">
      <alignment horizontal="left" vertical="top"/>
    </xf>
    <xf numFmtId="0" fontId="17" fillId="0" borderId="2" xfId="0" applyFont="1" applyBorder="1" applyAlignment="1" applyProtection="1">
      <alignment horizontal="left" vertical="center"/>
    </xf>
    <xf numFmtId="0" fontId="17" fillId="0" borderId="5" xfId="0" applyFont="1" applyBorder="1" applyAlignment="1" applyProtection="1">
      <alignment horizontal="left" vertical="center"/>
    </xf>
    <xf numFmtId="0" fontId="18" fillId="0" borderId="5" xfId="0" applyFont="1" applyBorder="1" applyAlignment="1" applyProtection="1">
      <alignment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21" fillId="0" borderId="0" xfId="0" applyFont="1" applyFill="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8" fillId="0" borderId="3"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0" fontId="21" fillId="0" borderId="0" xfId="0" applyFont="1" applyFill="1" applyAlignment="1">
      <alignment horizontal="left" vertical="center"/>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21" fillId="0" borderId="0" xfId="0" applyFont="1" applyFill="1" applyAlignment="1">
      <alignment vertical="center"/>
    </xf>
    <xf numFmtId="0" fontId="21" fillId="0" borderId="5" xfId="0" applyFont="1" applyFill="1" applyBorder="1" applyAlignment="1">
      <alignment horizontal="left" vertical="center"/>
    </xf>
    <xf numFmtId="0" fontId="8" fillId="0" borderId="7" xfId="0" applyFont="1" applyFill="1" applyBorder="1" applyAlignment="1">
      <alignment vertical="top" wrapText="1"/>
    </xf>
    <xf numFmtId="0" fontId="8" fillId="0" borderId="10" xfId="0" applyFont="1" applyFill="1" applyBorder="1" applyAlignment="1">
      <alignment vertical="top" wrapText="1"/>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8" fillId="0" borderId="7" xfId="0" applyFont="1" applyFill="1" applyBorder="1" applyAlignment="1">
      <alignment vertical="center" wrapText="1"/>
    </xf>
    <xf numFmtId="0" fontId="8" fillId="0" borderId="10"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5" xfId="0" applyFont="1" applyFill="1" applyBorder="1" applyAlignment="1">
      <alignment horizontal="left" vertical="center"/>
    </xf>
    <xf numFmtId="0" fontId="21" fillId="0" borderId="5" xfId="0" applyFont="1" applyFill="1" applyBorder="1" applyAlignment="1">
      <alignmen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21" fillId="0" borderId="0" xfId="0" applyFont="1" applyAlignment="1">
      <alignment horizontal="center" vertical="center"/>
    </xf>
    <xf numFmtId="0" fontId="8" fillId="0" borderId="25" xfId="0" applyFont="1" applyBorder="1" applyAlignment="1">
      <alignment horizontal="left" vertical="center" wrapText="1"/>
    </xf>
    <xf numFmtId="0" fontId="8" fillId="0" borderId="24" xfId="0" applyFont="1" applyBorder="1" applyAlignment="1">
      <alignment horizontal="left" vertical="center" wrapText="1"/>
    </xf>
    <xf numFmtId="0" fontId="21" fillId="0" borderId="0" xfId="0" applyFont="1" applyAlignment="1">
      <alignment horizontal="left" vertical="center"/>
    </xf>
    <xf numFmtId="0" fontId="8" fillId="0" borderId="1" xfId="0" applyFont="1" applyBorder="1" applyAlignment="1">
      <alignment horizontal="left" vertical="center"/>
    </xf>
    <xf numFmtId="49" fontId="8" fillId="0" borderId="25" xfId="0" applyNumberFormat="1" applyFont="1" applyBorder="1" applyAlignment="1">
      <alignment horizontal="left" vertical="center"/>
    </xf>
    <xf numFmtId="0" fontId="8" fillId="0" borderId="24" xfId="0" applyFont="1" applyBorder="1" applyAlignment="1">
      <alignment horizontal="center" vertical="center" wrapText="1"/>
    </xf>
    <xf numFmtId="0" fontId="21" fillId="0" borderId="0" xfId="0" applyFont="1" applyAlignment="1">
      <alignment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2" borderId="27"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26" xfId="0" applyFont="1" applyBorder="1" applyAlignment="1">
      <alignment vertical="center"/>
    </xf>
    <xf numFmtId="0" fontId="8" fillId="0" borderId="12" xfId="0" applyFont="1" applyBorder="1" applyAlignment="1">
      <alignment vertical="center"/>
    </xf>
    <xf numFmtId="0" fontId="8" fillId="0" borderId="11" xfId="0" applyFont="1" applyFill="1" applyBorder="1" applyAlignment="1">
      <alignment vertical="center"/>
    </xf>
    <xf numFmtId="0" fontId="8" fillId="0" borderId="26" xfId="0" applyFont="1" applyBorder="1" applyAlignment="1">
      <alignment vertical="center" wrapText="1"/>
    </xf>
    <xf numFmtId="0" fontId="21" fillId="0" borderId="24" xfId="0" applyFont="1" applyBorder="1" applyAlignment="1">
      <alignment horizontal="left" vertical="center"/>
    </xf>
    <xf numFmtId="0" fontId="21" fillId="0" borderId="6" xfId="0" applyFont="1" applyBorder="1" applyAlignment="1">
      <alignment horizontal="left" vertical="center"/>
    </xf>
    <xf numFmtId="0" fontId="8" fillId="0" borderId="24" xfId="0" applyFont="1" applyBorder="1" applyAlignment="1">
      <alignmen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21" fillId="0" borderId="24" xfId="0" applyFont="1" applyBorder="1" applyAlignment="1">
      <alignmen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25" xfId="0" applyFont="1" applyFill="1" applyBorder="1" applyAlignment="1">
      <alignment horizontal="left" vertical="center"/>
    </xf>
    <xf numFmtId="0" fontId="8" fillId="0" borderId="27" xfId="0" applyFont="1" applyFill="1" applyBorder="1" applyAlignment="1">
      <alignment vertical="center" wrapText="1"/>
    </xf>
    <xf numFmtId="0" fontId="8" fillId="0" borderId="25" xfId="0" applyFont="1" applyFill="1" applyBorder="1" applyAlignment="1">
      <alignment vertical="center" wrapText="1"/>
    </xf>
    <xf numFmtId="0" fontId="8" fillId="0" borderId="27" xfId="0" applyFont="1" applyFill="1" applyBorder="1" applyAlignment="1">
      <alignment vertical="center"/>
    </xf>
    <xf numFmtId="0" fontId="8" fillId="0" borderId="25" xfId="0" applyFont="1" applyFill="1" applyBorder="1" applyAlignment="1">
      <alignment vertical="center"/>
    </xf>
    <xf numFmtId="49" fontId="8" fillId="0" borderId="27"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0" fontId="8" fillId="0" borderId="24"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21" fillId="0" borderId="24"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17" fillId="0" borderId="27" xfId="0" applyFont="1" applyBorder="1" applyAlignment="1">
      <alignment horizontal="left" vertical="center" wrapText="1"/>
    </xf>
    <xf numFmtId="0" fontId="8" fillId="0" borderId="12" xfId="0" applyFont="1" applyFill="1" applyBorder="1" applyAlignment="1">
      <alignment vertical="center" wrapText="1"/>
    </xf>
    <xf numFmtId="0" fontId="8" fillId="0" borderId="29" xfId="0" applyFont="1" applyFill="1" applyBorder="1" applyAlignment="1">
      <alignment vertical="center" wrapText="1"/>
    </xf>
    <xf numFmtId="0" fontId="8" fillId="0" borderId="22" xfId="0" applyFont="1" applyFill="1" applyBorder="1" applyAlignment="1">
      <alignment vertical="center" wrapText="1"/>
    </xf>
    <xf numFmtId="0" fontId="8" fillId="0" borderId="24" xfId="0" applyFont="1" applyFill="1" applyBorder="1" applyAlignment="1">
      <alignment vertical="center" wrapText="1"/>
    </xf>
    <xf numFmtId="0" fontId="8" fillId="0" borderId="15" xfId="0" applyFont="1" applyFill="1" applyBorder="1" applyAlignment="1">
      <alignment vertical="center" wrapText="1"/>
    </xf>
    <xf numFmtId="0" fontId="8" fillId="0" borderId="11" xfId="0" applyFont="1" applyFill="1" applyBorder="1" applyAlignment="1">
      <alignment vertical="center" wrapText="1"/>
    </xf>
    <xf numFmtId="0" fontId="8" fillId="0" borderId="26" xfId="0" applyFont="1" applyFill="1" applyBorder="1" applyAlignment="1">
      <alignment vertical="center"/>
    </xf>
    <xf numFmtId="0" fontId="8" fillId="0" borderId="26" xfId="0" applyFont="1" applyFill="1" applyBorder="1" applyAlignment="1">
      <alignment vertical="center" wrapText="1"/>
    </xf>
    <xf numFmtId="0" fontId="8" fillId="0" borderId="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2" borderId="27" xfId="0" applyFont="1" applyFill="1" applyBorder="1" applyAlignment="1">
      <alignment vertical="center"/>
    </xf>
    <xf numFmtId="0" fontId="8" fillId="2" borderId="25" xfId="0" applyFont="1" applyFill="1" applyBorder="1" applyAlignment="1">
      <alignment vertical="center"/>
    </xf>
    <xf numFmtId="0" fontId="8" fillId="0" borderId="24"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21" fillId="0" borderId="24" xfId="0" applyFont="1" applyFill="1" applyBorder="1" applyAlignment="1">
      <alignment vertical="center"/>
    </xf>
    <xf numFmtId="0" fontId="21" fillId="0" borderId="1"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5" xfId="0" applyFont="1" applyFill="1" applyBorder="1" applyAlignment="1">
      <alignment vertical="center"/>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0" borderId="0" xfId="0" applyFont="1" applyFill="1" applyAlignment="1">
      <alignment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26" fillId="0" borderId="31" xfId="0" applyFont="1" applyFill="1" applyBorder="1" applyAlignment="1">
      <alignment horizontal="left"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26" fillId="0" borderId="31" xfId="0" applyFont="1" applyFill="1" applyBorder="1" applyAlignment="1">
      <alignment vertical="center"/>
    </xf>
    <xf numFmtId="0" fontId="26" fillId="0" borderId="32" xfId="0" applyFont="1" applyFill="1" applyBorder="1" applyAlignment="1">
      <alignment vertical="center"/>
    </xf>
    <xf numFmtId="0" fontId="8" fillId="0" borderId="5" xfId="0" applyFont="1" applyFill="1" applyBorder="1" applyAlignment="1">
      <alignment vertical="center" wrapText="1"/>
    </xf>
    <xf numFmtId="0" fontId="8" fillId="0" borderId="3" xfId="0" applyFont="1" applyBorder="1" applyAlignment="1">
      <alignment vertical="center"/>
    </xf>
    <xf numFmtId="0" fontId="8" fillId="0" borderId="4" xfId="0" applyFont="1" applyBorder="1" applyAlignment="1">
      <alignment vertical="center"/>
    </xf>
    <xf numFmtId="49" fontId="8" fillId="0" borderId="32"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4" xfId="0" applyFont="1" applyFill="1" applyBorder="1" applyAlignment="1">
      <alignment vertical="center" wrapText="1"/>
    </xf>
    <xf numFmtId="0" fontId="8" fillId="0" borderId="33" xfId="0" applyFont="1" applyFill="1" applyBorder="1" applyAlignment="1">
      <alignment horizontal="left" vertical="center" wrapText="1"/>
    </xf>
    <xf numFmtId="0" fontId="8" fillId="0" borderId="27" xfId="0" applyFont="1" applyBorder="1" applyAlignment="1">
      <alignment vertical="center"/>
    </xf>
    <xf numFmtId="0" fontId="8" fillId="0" borderId="25" xfId="0" applyFont="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17" xfId="0" applyFont="1" applyBorder="1" applyAlignment="1">
      <alignment horizontal="left" vertical="center" wrapText="1"/>
    </xf>
    <xf numFmtId="0" fontId="8" fillId="0" borderId="6" xfId="0" applyFont="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21" fillId="0" borderId="5" xfId="0" applyFont="1" applyBorder="1" applyAlignment="1">
      <alignment horizontal="left" vertical="center"/>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5" xfId="0" applyFont="1" applyBorder="1" applyAlignment="1">
      <alignment horizontal="left" vertical="center"/>
    </xf>
    <xf numFmtId="0" fontId="21" fillId="0" borderId="5" xfId="0" applyFont="1" applyBorder="1" applyAlignment="1">
      <alignment vertical="center"/>
    </xf>
    <xf numFmtId="0" fontId="8" fillId="0" borderId="2"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2" xfId="0" applyFont="1" applyBorder="1" applyAlignment="1">
      <alignmen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49" fontId="8" fillId="0" borderId="3" xfId="0" applyNumberFormat="1" applyFont="1" applyBorder="1" applyAlignment="1">
      <alignment horizontal="left" vertical="center"/>
    </xf>
    <xf numFmtId="49" fontId="8" fillId="0" borderId="4" xfId="0" applyNumberFormat="1" applyFont="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vertical="center" wrapText="1"/>
    </xf>
    <xf numFmtId="0" fontId="8" fillId="0" borderId="10" xfId="0" applyFont="1" applyBorder="1" applyAlignment="1">
      <alignment vertical="center" wrapText="1"/>
    </xf>
    <xf numFmtId="0" fontId="17" fillId="0" borderId="0" xfId="1" applyFont="1" applyBorder="1" applyAlignment="1" applyProtection="1">
      <alignment horizontal="left" vertical="center"/>
    </xf>
    <xf numFmtId="0" fontId="18" fillId="0" borderId="0" xfId="1" applyFont="1" applyBorder="1" applyAlignment="1" applyProtection="1">
      <alignment horizontal="center" vertical="center"/>
    </xf>
    <xf numFmtId="0" fontId="17" fillId="0" borderId="1" xfId="1" applyFont="1" applyBorder="1" applyAlignment="1" applyProtection="1">
      <alignment horizontal="left" vertical="center"/>
    </xf>
    <xf numFmtId="0" fontId="17" fillId="0" borderId="39" xfId="1" applyFont="1" applyBorder="1" applyAlignment="1" applyProtection="1">
      <alignment horizontal="left" vertical="center"/>
    </xf>
    <xf numFmtId="0" fontId="17" fillId="0" borderId="40" xfId="1" applyFont="1" applyBorder="1" applyAlignment="1" applyProtection="1">
      <alignment horizontal="left" vertical="center"/>
    </xf>
    <xf numFmtId="0" fontId="17" fillId="0" borderId="40" xfId="1" applyFont="1" applyBorder="1" applyAlignment="1" applyProtection="1">
      <alignment vertical="center" wrapText="1"/>
    </xf>
    <xf numFmtId="0" fontId="17" fillId="0" borderId="40" xfId="1" applyFont="1" applyBorder="1" applyAlignment="1" applyProtection="1">
      <alignment vertical="center"/>
    </xf>
    <xf numFmtId="0" fontId="18" fillId="0" borderId="0" xfId="1" applyFont="1" applyBorder="1" applyAlignment="1" applyProtection="1">
      <alignment horizontal="left" vertical="center"/>
    </xf>
    <xf numFmtId="0" fontId="18" fillId="0" borderId="0" xfId="1" applyFont="1" applyBorder="1" applyAlignment="1" applyProtection="1">
      <alignment vertical="center"/>
    </xf>
    <xf numFmtId="49" fontId="17" fillId="0" borderId="40" xfId="1" applyNumberFormat="1" applyFont="1" applyBorder="1" applyAlignment="1" applyProtection="1">
      <alignment horizontal="left" vertical="center"/>
    </xf>
    <xf numFmtId="0" fontId="17" fillId="0" borderId="41" xfId="1" applyFont="1" applyBorder="1" applyAlignment="1" applyProtection="1">
      <alignment horizontal="left" vertical="center" wrapText="1"/>
    </xf>
    <xf numFmtId="0" fontId="17" fillId="0" borderId="40" xfId="1" applyFont="1" applyBorder="1" applyAlignment="1" applyProtection="1">
      <alignment horizontal="left" vertical="center" wrapText="1"/>
    </xf>
    <xf numFmtId="0" fontId="17" fillId="0" borderId="42" xfId="1" applyFont="1" applyBorder="1" applyAlignment="1" applyProtection="1">
      <alignment horizontal="left" vertical="center" wrapText="1"/>
    </xf>
    <xf numFmtId="0" fontId="17" fillId="0" borderId="39" xfId="1" applyFont="1" applyBorder="1" applyAlignment="1" applyProtection="1">
      <alignment horizontal="center" vertical="center" wrapText="1"/>
    </xf>
    <xf numFmtId="0" fontId="17" fillId="0" borderId="42" xfId="1" applyFont="1" applyBorder="1" applyAlignment="1" applyProtection="1">
      <alignment horizontal="center" vertical="center" wrapText="1"/>
    </xf>
    <xf numFmtId="0" fontId="17" fillId="0" borderId="40" xfId="1" applyFont="1" applyBorder="1" applyAlignment="1" applyProtection="1">
      <alignment horizontal="center" vertical="center" wrapText="1"/>
    </xf>
    <xf numFmtId="0" fontId="17" fillId="0" borderId="41" xfId="1" applyFont="1" applyBorder="1" applyAlignment="1" applyProtection="1">
      <alignment horizontal="center" vertical="center" wrapText="1"/>
    </xf>
    <xf numFmtId="0" fontId="18" fillId="0" borderId="41" xfId="1" applyFont="1" applyBorder="1" applyAlignment="1" applyProtection="1">
      <alignment horizontal="left" vertical="center"/>
    </xf>
    <xf numFmtId="0" fontId="17" fillId="0" borderId="39" xfId="1" applyFont="1" applyBorder="1" applyAlignment="1" applyProtection="1">
      <alignment vertical="center" wrapText="1"/>
    </xf>
    <xf numFmtId="0" fontId="17" fillId="0" borderId="43" xfId="1" applyFont="1" applyBorder="1" applyAlignment="1" applyProtection="1">
      <alignment horizontal="left" vertical="center" wrapText="1"/>
    </xf>
    <xf numFmtId="0" fontId="17" fillId="0" borderId="39" xfId="1" applyFont="1" applyBorder="1" applyAlignment="1" applyProtection="1">
      <alignment vertical="center"/>
    </xf>
    <xf numFmtId="0" fontId="17" fillId="2" borderId="40" xfId="1" applyFont="1" applyFill="1" applyBorder="1" applyAlignment="1" applyProtection="1">
      <alignment vertical="center" wrapText="1"/>
    </xf>
    <xf numFmtId="0" fontId="17" fillId="0" borderId="41" xfId="1" applyFont="1" applyBorder="1" applyAlignment="1" applyProtection="1">
      <alignment horizontal="left" vertical="center"/>
    </xf>
    <xf numFmtId="0" fontId="18" fillId="0" borderId="41" xfId="1" applyFont="1" applyBorder="1" applyAlignment="1" applyProtection="1">
      <alignment vertical="center"/>
    </xf>
    <xf numFmtId="0" fontId="17" fillId="0" borderId="0" xfId="1" applyFont="1" applyBorder="1" applyAlignment="1" applyProtection="1">
      <alignment horizontal="left" vertical="center" wrapText="1"/>
    </xf>
    <xf numFmtId="0" fontId="25" fillId="0" borderId="0" xfId="0" applyFont="1" applyFill="1" applyAlignment="1">
      <alignment horizontal="left" vertical="center"/>
    </xf>
    <xf numFmtId="0" fontId="28" fillId="0" borderId="0" xfId="0" applyFont="1" applyAlignment="1">
      <alignment horizontal="center" vertical="center"/>
    </xf>
    <xf numFmtId="0" fontId="25"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3" xfId="0" applyFont="1" applyBorder="1" applyAlignment="1">
      <alignment vertical="center"/>
    </xf>
    <xf numFmtId="0" fontId="25" fillId="0" borderId="4" xfId="0" applyFont="1" applyBorder="1" applyAlignment="1">
      <alignment vertical="center"/>
    </xf>
    <xf numFmtId="0" fontId="18" fillId="0" borderId="0" xfId="0" applyFont="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3" xfId="0" applyFont="1" applyFill="1" applyBorder="1" applyAlignment="1">
      <alignment vertical="center" wrapText="1"/>
    </xf>
    <xf numFmtId="0" fontId="29" fillId="0" borderId="25" xfId="0" applyFont="1" applyBorder="1" applyAlignment="1">
      <alignment horizontal="left" vertical="center" wrapText="1"/>
    </xf>
    <xf numFmtId="0" fontId="29" fillId="0" borderId="24" xfId="0" applyFont="1" applyBorder="1" applyAlignment="1">
      <alignment horizontal="left" vertical="center" wrapText="1"/>
    </xf>
    <xf numFmtId="49" fontId="25" fillId="0" borderId="3" xfId="0" applyNumberFormat="1" applyFont="1" applyBorder="1" applyAlignment="1">
      <alignment horizontal="left" vertical="center"/>
    </xf>
    <xf numFmtId="49" fontId="25" fillId="0" borderId="4" xfId="0" applyNumberFormat="1" applyFont="1" applyBorder="1" applyAlignment="1">
      <alignment horizontal="left" vertical="center"/>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8" fillId="0" borderId="0" xfId="0" applyFont="1" applyAlignment="1">
      <alignmen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Fill="1" applyBorder="1" applyAlignment="1">
      <alignment horizontal="left" vertical="center" wrapText="1"/>
    </xf>
    <xf numFmtId="0" fontId="17" fillId="0" borderId="7" xfId="0" applyFont="1" applyBorder="1" applyAlignment="1">
      <alignment vertical="center" wrapText="1"/>
    </xf>
    <xf numFmtId="0" fontId="17" fillId="0" borderId="10" xfId="0" applyFont="1" applyBorder="1" applyAlignment="1">
      <alignment vertical="center" wrapText="1"/>
    </xf>
    <xf numFmtId="0" fontId="18" fillId="0" borderId="5" xfId="0" applyFont="1" applyBorder="1" applyAlignment="1">
      <alignment horizontal="left" vertical="center"/>
    </xf>
    <xf numFmtId="0" fontId="29" fillId="0" borderId="25" xfId="0" applyFont="1" applyBorder="1" applyAlignment="1">
      <alignment horizontal="left" vertical="center"/>
    </xf>
    <xf numFmtId="0" fontId="29" fillId="0" borderId="24" xfId="0" applyFont="1" applyBorder="1" applyAlignment="1">
      <alignment horizontal="left" vertical="center"/>
    </xf>
    <xf numFmtId="0" fontId="17" fillId="0" borderId="5" xfId="0" applyFont="1" applyBorder="1" applyAlignment="1">
      <alignment horizontal="left" vertical="center"/>
    </xf>
    <xf numFmtId="0" fontId="18" fillId="0" borderId="5" xfId="0" applyFont="1" applyFill="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7" fillId="0" borderId="1" xfId="0" applyFont="1" applyBorder="1" applyAlignment="1">
      <alignment horizontal="left" vertical="center"/>
    </xf>
    <xf numFmtId="0" fontId="17" fillId="0" borderId="12" xfId="0" applyFont="1" applyBorder="1" applyAlignment="1">
      <alignment horizontal="left" vertical="center"/>
    </xf>
    <xf numFmtId="0" fontId="26" fillId="0" borderId="5" xfId="0" applyFont="1" applyBorder="1" applyAlignment="1">
      <alignment horizontal="left" vertical="center"/>
    </xf>
    <xf numFmtId="0" fontId="18" fillId="0" borderId="5" xfId="0" applyFont="1" applyBorder="1" applyAlignment="1">
      <alignment vertical="center"/>
    </xf>
    <xf numFmtId="0" fontId="25" fillId="0" borderId="5" xfId="0" applyFont="1" applyBorder="1" applyAlignment="1">
      <alignment horizontal="left" vertical="center" wrapText="1"/>
    </xf>
    <xf numFmtId="0" fontId="29" fillId="0" borderId="22" xfId="0" applyFont="1" applyBorder="1" applyAlignment="1">
      <alignment horizontal="left" vertical="center" wrapText="1"/>
    </xf>
    <xf numFmtId="0" fontId="29" fillId="0" borderId="6" xfId="0" applyFont="1" applyBorder="1" applyAlignment="1">
      <alignment horizontal="left" vertical="center" wrapText="1"/>
    </xf>
    <xf numFmtId="0" fontId="8" fillId="0" borderId="23" xfId="0" applyFont="1" applyBorder="1" applyAlignment="1">
      <alignment horizontal="left" vertical="center"/>
    </xf>
    <xf numFmtId="0" fontId="8" fillId="0" borderId="37" xfId="0" applyFont="1" applyBorder="1" applyAlignment="1">
      <alignment horizontal="left" vertical="center"/>
    </xf>
    <xf numFmtId="0" fontId="17" fillId="0" borderId="4" xfId="0" applyFont="1" applyBorder="1" applyAlignment="1">
      <alignmen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8" fillId="2" borderId="5" xfId="0" applyFont="1" applyFill="1" applyBorder="1" applyAlignment="1">
      <alignment vertical="center"/>
    </xf>
    <xf numFmtId="0" fontId="17" fillId="0" borderId="17" xfId="0" applyFont="1" applyBorder="1" applyAlignment="1">
      <alignment horizontal="left" vertical="center"/>
    </xf>
    <xf numFmtId="0" fontId="17" fillId="0" borderId="7" xfId="0" applyFont="1" applyBorder="1" applyAlignment="1">
      <alignment horizontal="left" vertical="center"/>
    </xf>
    <xf numFmtId="0" fontId="17" fillId="0" borderId="9" xfId="0" applyFont="1" applyBorder="1" applyAlignment="1">
      <alignment horizontal="left" vertical="center"/>
    </xf>
    <xf numFmtId="0" fontId="26" fillId="0" borderId="4" xfId="0" applyFont="1" applyBorder="1" applyAlignment="1">
      <alignment horizontal="left" vertical="center" wrapText="1"/>
    </xf>
    <xf numFmtId="0" fontId="33" fillId="0" borderId="5" xfId="0" applyFont="1" applyBorder="1" applyAlignment="1">
      <alignment horizontal="left" vertical="center" wrapText="1"/>
    </xf>
    <xf numFmtId="0" fontId="26" fillId="0" borderId="4" xfId="0" applyFont="1" applyBorder="1" applyAlignment="1">
      <alignment horizontal="left" vertical="center"/>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wrapText="1"/>
    </xf>
    <xf numFmtId="0" fontId="26" fillId="2" borderId="5" xfId="0" applyFont="1" applyFill="1" applyBorder="1" applyAlignment="1">
      <alignment horizontal="left" vertical="center"/>
    </xf>
    <xf numFmtId="0" fontId="17" fillId="2" borderId="5" xfId="0" applyFont="1" applyFill="1" applyBorder="1" applyAlignment="1">
      <alignment horizontal="left" vertical="center"/>
    </xf>
    <xf numFmtId="0" fontId="17" fillId="2" borderId="4" xfId="0" applyFont="1" applyFill="1" applyBorder="1" applyAlignment="1">
      <alignment vertical="center"/>
    </xf>
    <xf numFmtId="0" fontId="17" fillId="2" borderId="5" xfId="0" applyFont="1" applyFill="1" applyBorder="1" applyAlignment="1">
      <alignment vertical="center"/>
    </xf>
    <xf numFmtId="0" fontId="18" fillId="0" borderId="0" xfId="0" applyFont="1" applyBorder="1" applyAlignment="1">
      <alignment horizontal="left" vertical="center"/>
    </xf>
    <xf numFmtId="0" fontId="18" fillId="0" borderId="5" xfId="0" applyFont="1" applyBorder="1" applyAlignment="1">
      <alignment horizontal="left" vertical="center" wrapText="1"/>
    </xf>
    <xf numFmtId="0" fontId="18" fillId="0" borderId="0" xfId="0" applyFont="1" applyBorder="1" applyAlignment="1">
      <alignment vertical="center"/>
    </xf>
    <xf numFmtId="0" fontId="8" fillId="2" borderId="3" xfId="0" applyFont="1" applyFill="1" applyBorder="1" applyAlignment="1">
      <alignment vertical="center" wrapText="1"/>
    </xf>
    <xf numFmtId="0" fontId="21" fillId="2" borderId="10"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17" fillId="0" borderId="11" xfId="0" applyFont="1" applyBorder="1" applyAlignment="1">
      <alignment horizontal="left" vertical="center"/>
    </xf>
    <xf numFmtId="0" fontId="17" fillId="2" borderId="15" xfId="0" applyFont="1" applyFill="1" applyBorder="1" applyAlignment="1">
      <alignment vertical="center"/>
    </xf>
    <xf numFmtId="0" fontId="17" fillId="2" borderId="11" xfId="0" applyFont="1" applyFill="1" applyBorder="1" applyAlignment="1">
      <alignment vertical="center"/>
    </xf>
    <xf numFmtId="0" fontId="17" fillId="2" borderId="6" xfId="0" applyFont="1" applyFill="1" applyBorder="1" applyAlignment="1">
      <alignment vertical="center" wrapText="1"/>
    </xf>
    <xf numFmtId="0" fontId="17" fillId="2" borderId="0" xfId="0" applyFont="1" applyFill="1" applyBorder="1" applyAlignment="1">
      <alignment vertical="center" wrapText="1"/>
    </xf>
    <xf numFmtId="0" fontId="17" fillId="2" borderId="2" xfId="0" applyFont="1" applyFill="1" applyBorder="1" applyAlignment="1">
      <alignment vertical="center"/>
    </xf>
    <xf numFmtId="0" fontId="17" fillId="0" borderId="1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6" xfId="0" applyFont="1" applyBorder="1" applyAlignment="1">
      <alignment horizontal="left" vertical="center"/>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31" xfId="0" applyFont="1" applyFill="1" applyBorder="1" applyAlignment="1">
      <alignment vertical="center"/>
    </xf>
    <xf numFmtId="0" fontId="8" fillId="0" borderId="15" xfId="0" applyFont="1" applyBorder="1" applyAlignment="1">
      <alignment vertical="center" wrapText="1"/>
    </xf>
    <xf numFmtId="0" fontId="8" fillId="0" borderId="11" xfId="0" applyFont="1" applyBorder="1" applyAlignment="1">
      <alignment vertical="center" wrapText="1"/>
    </xf>
    <xf numFmtId="0" fontId="8" fillId="0" borderId="5" xfId="0" applyFont="1" applyBorder="1" applyAlignment="1">
      <alignment vertical="center" wrapText="1"/>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9" xfId="0" applyFont="1" applyBorder="1" applyAlignment="1">
      <alignment vertical="center" wrapText="1"/>
    </xf>
    <xf numFmtId="0" fontId="8" fillId="0" borderId="8" xfId="0" applyFont="1" applyFill="1" applyBorder="1" applyAlignment="1">
      <alignment vertical="center" wrapText="1"/>
    </xf>
    <xf numFmtId="0" fontId="8" fillId="0" borderId="15" xfId="0" applyFont="1" applyFill="1" applyBorder="1" applyAlignment="1">
      <alignment vertical="center"/>
    </xf>
    <xf numFmtId="0" fontId="8" fillId="0" borderId="15" xfId="0" applyFont="1" applyFill="1" applyBorder="1" applyAlignment="1">
      <alignment horizontal="left" vertical="center"/>
    </xf>
    <xf numFmtId="0" fontId="8" fillId="0" borderId="11"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21" fillId="0" borderId="33" xfId="0" applyFont="1" applyFill="1" applyBorder="1" applyAlignment="1">
      <alignment horizontal="left" vertical="center"/>
    </xf>
    <xf numFmtId="0" fontId="8" fillId="2" borderId="31" xfId="0" applyFont="1" applyFill="1" applyBorder="1" applyAlignment="1">
      <alignment horizontal="left" vertical="center" wrapText="1"/>
    </xf>
    <xf numFmtId="0" fontId="8" fillId="0" borderId="31" xfId="0" applyFont="1" applyFill="1" applyBorder="1" applyAlignment="1">
      <alignment horizontal="left" vertical="center"/>
    </xf>
    <xf numFmtId="0" fontId="34" fillId="0" borderId="33" xfId="0" applyFont="1" applyFill="1" applyBorder="1" applyAlignment="1">
      <alignment horizontal="left" vertical="center" wrapText="1"/>
    </xf>
    <xf numFmtId="0" fontId="8" fillId="0" borderId="30" xfId="0" applyFont="1" applyFill="1" applyBorder="1" applyAlignment="1">
      <alignment vertical="center"/>
    </xf>
    <xf numFmtId="0" fontId="8" fillId="2" borderId="32" xfId="0" applyFont="1" applyFill="1" applyBorder="1" applyAlignment="1">
      <alignment horizontal="left" vertical="top" wrapText="1"/>
    </xf>
    <xf numFmtId="0" fontId="8" fillId="2" borderId="33" xfId="0" applyFont="1" applyFill="1" applyBorder="1" applyAlignment="1">
      <alignment horizontal="left" vertical="top" wrapText="1"/>
    </xf>
    <xf numFmtId="0" fontId="8" fillId="0" borderId="30" xfId="0" applyFont="1" applyFill="1" applyBorder="1" applyAlignment="1">
      <alignment horizontal="left" vertical="center"/>
    </xf>
    <xf numFmtId="0" fontId="8" fillId="0" borderId="35" xfId="0" applyFont="1" applyFill="1" applyBorder="1" applyAlignment="1">
      <alignment horizontal="left" vertical="center"/>
    </xf>
    <xf numFmtId="0" fontId="8" fillId="0" borderId="34" xfId="0" applyFont="1" applyFill="1" applyBorder="1" applyAlignment="1">
      <alignment horizontal="left" vertical="center"/>
    </xf>
    <xf numFmtId="0" fontId="21" fillId="0" borderId="33" xfId="0" applyFont="1" applyFill="1" applyBorder="1" applyAlignment="1">
      <alignment vertical="center"/>
    </xf>
    <xf numFmtId="0" fontId="8" fillId="0" borderId="27" xfId="0" applyFont="1" applyBorder="1" applyAlignment="1">
      <alignment vertical="center" wrapText="1"/>
    </xf>
    <xf numFmtId="0" fontId="8" fillId="0" borderId="28" xfId="0" applyFont="1" applyBorder="1" applyAlignment="1">
      <alignment horizontal="left" vertical="center" wrapText="1"/>
    </xf>
    <xf numFmtId="0" fontId="8" fillId="0" borderId="22" xfId="0" applyFont="1" applyBorder="1" applyAlignment="1">
      <alignment horizontal="left" vertical="center" wrapText="1"/>
    </xf>
    <xf numFmtId="0" fontId="8" fillId="0" borderId="15" xfId="0" applyFont="1" applyBorder="1" applyAlignment="1">
      <alignment horizontal="left" vertical="center" wrapText="1"/>
    </xf>
    <xf numFmtId="0" fontId="8" fillId="0" borderId="27" xfId="0" applyFont="1" applyBorder="1" applyAlignment="1">
      <alignment horizontal="left" vertical="center"/>
    </xf>
    <xf numFmtId="49" fontId="8" fillId="0" borderId="27" xfId="0" applyNumberFormat="1" applyFont="1" applyBorder="1" applyAlignment="1">
      <alignment horizontal="left" vertical="center"/>
    </xf>
    <xf numFmtId="0" fontId="8" fillId="0" borderId="25" xfId="0" applyFont="1" applyBorder="1" applyAlignment="1">
      <alignment vertical="center" wrapText="1"/>
    </xf>
    <xf numFmtId="0" fontId="21" fillId="2" borderId="24" xfId="0" applyFont="1" applyFill="1" applyBorder="1" applyAlignment="1">
      <alignment horizontal="left" vertical="center"/>
    </xf>
    <xf numFmtId="0" fontId="8" fillId="0" borderId="26" xfId="0" applyFont="1" applyBorder="1" applyAlignment="1">
      <alignment horizontal="left"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28" xfId="0" applyFont="1" applyFill="1" applyBorder="1" applyAlignment="1">
      <alignment horizontal="left" vertical="center" wrapText="1"/>
    </xf>
    <xf numFmtId="0" fontId="8" fillId="0" borderId="31" xfId="0" applyFont="1" applyBorder="1" applyAlignment="1">
      <alignment vertical="center"/>
    </xf>
    <xf numFmtId="0" fontId="8" fillId="0" borderId="32" xfId="0" applyFont="1" applyBorder="1" applyAlignment="1">
      <alignment vertical="center"/>
    </xf>
    <xf numFmtId="0" fontId="8" fillId="0" borderId="28" xfId="0" applyFont="1" applyFill="1" applyBorder="1" applyAlignment="1">
      <alignment vertical="center" wrapText="1"/>
    </xf>
    <xf numFmtId="0" fontId="8" fillId="0" borderId="33" xfId="0" applyFont="1" applyBorder="1" applyAlignment="1">
      <alignment horizontal="left" vertical="center"/>
    </xf>
    <xf numFmtId="0" fontId="21" fillId="0" borderId="33" xfId="0" applyFont="1" applyBorder="1" applyAlignment="1">
      <alignment vertical="center"/>
    </xf>
    <xf numFmtId="0" fontId="8" fillId="0" borderId="35" xfId="0" applyFont="1" applyBorder="1" applyAlignment="1">
      <alignment horizontal="left" vertical="center"/>
    </xf>
    <xf numFmtId="0" fontId="8" fillId="0" borderId="34" xfId="0" applyFont="1" applyBorder="1" applyAlignment="1">
      <alignment horizontal="left" vertical="center"/>
    </xf>
    <xf numFmtId="0" fontId="8" fillId="0" borderId="0" xfId="0" applyFont="1" applyBorder="1" applyAlignment="1">
      <alignment horizontal="left" vertical="center"/>
    </xf>
    <xf numFmtId="0" fontId="17" fillId="0" borderId="38" xfId="0" applyFont="1" applyBorder="1" applyAlignment="1">
      <alignment horizontal="left" wrapText="1"/>
    </xf>
    <xf numFmtId="0" fontId="17" fillId="0" borderId="35" xfId="0" applyFont="1" applyBorder="1" applyAlignment="1">
      <alignment horizontal="left" wrapText="1"/>
    </xf>
    <xf numFmtId="0" fontId="17" fillId="0" borderId="32" xfId="0" applyFont="1" applyBorder="1" applyAlignment="1">
      <alignment horizontal="left" wrapText="1"/>
    </xf>
    <xf numFmtId="0" fontId="17" fillId="0" borderId="33" xfId="0" applyFont="1" applyBorder="1" applyAlignment="1">
      <alignment horizontal="left" wrapText="1"/>
    </xf>
    <xf numFmtId="0" fontId="17" fillId="0" borderId="11" xfId="0" applyFont="1" applyBorder="1" applyAlignment="1">
      <alignment horizontal="left" wrapText="1"/>
    </xf>
    <xf numFmtId="0" fontId="17" fillId="0" borderId="1" xfId="0" applyFont="1" applyBorder="1" applyAlignment="1">
      <alignment horizontal="left" wrapText="1"/>
    </xf>
    <xf numFmtId="0" fontId="8" fillId="0" borderId="30" xfId="0" applyFont="1" applyBorder="1" applyAlignment="1">
      <alignment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0" xfId="0" applyFont="1" applyBorder="1" applyAlignment="1">
      <alignment horizontal="left" vertical="center"/>
    </xf>
    <xf numFmtId="0" fontId="8" fillId="0" borderId="34" xfId="0" applyFont="1" applyBorder="1" applyAlignment="1">
      <alignment vertical="center" wrapText="1"/>
    </xf>
    <xf numFmtId="0" fontId="17" fillId="0" borderId="9" xfId="0" applyFont="1" applyBorder="1" applyAlignment="1">
      <alignment horizontal="left" wrapText="1"/>
    </xf>
    <xf numFmtId="0" fontId="17" fillId="0" borderId="0" xfId="0" applyFont="1" applyBorder="1" applyAlignment="1">
      <alignment horizontal="left" wrapText="1"/>
    </xf>
    <xf numFmtId="0" fontId="17" fillId="0" borderId="38" xfId="0" applyFont="1" applyBorder="1" applyAlignment="1">
      <alignment horizontal="left" vertical="center"/>
    </xf>
    <xf numFmtId="0" fontId="17" fillId="0" borderId="35" xfId="0" applyFont="1" applyBorder="1" applyAlignment="1">
      <alignment horizontal="left" vertical="center"/>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30" xfId="0" applyFont="1" applyBorder="1" applyAlignment="1">
      <alignment horizontal="left" vertical="center" wrapText="1"/>
    </xf>
    <xf numFmtId="0" fontId="21" fillId="0" borderId="33" xfId="0" applyFont="1" applyBorder="1" applyAlignment="1">
      <alignment horizontal="left" vertical="center"/>
    </xf>
    <xf numFmtId="0" fontId="8" fillId="0" borderId="31" xfId="0" applyFont="1" applyBorder="1" applyAlignment="1">
      <alignment horizontal="left" vertical="center"/>
    </xf>
    <xf numFmtId="49" fontId="8" fillId="0" borderId="31" xfId="0" applyNumberFormat="1" applyFont="1" applyBorder="1" applyAlignment="1">
      <alignment horizontal="left" vertical="center"/>
    </xf>
    <xf numFmtId="49" fontId="8" fillId="0" borderId="32" xfId="0" applyNumberFormat="1" applyFont="1" applyBorder="1" applyAlignment="1">
      <alignment horizontal="left" vertical="center"/>
    </xf>
    <xf numFmtId="0" fontId="8" fillId="0" borderId="32" xfId="0" applyFont="1" applyBorder="1" applyAlignment="1">
      <alignment horizontal="left" vertical="center"/>
    </xf>
    <xf numFmtId="0" fontId="8" fillId="0" borderId="32" xfId="0" applyFont="1" applyBorder="1" applyAlignment="1">
      <alignment vertical="center" wrapText="1"/>
    </xf>
    <xf numFmtId="0" fontId="8" fillId="0" borderId="30" xfId="0" applyFont="1" applyBorder="1" applyAlignment="1">
      <alignment horizontal="left" vertical="center" wrapText="1"/>
    </xf>
    <xf numFmtId="0" fontId="17" fillId="0" borderId="32" xfId="0" applyFont="1" applyBorder="1" applyAlignment="1">
      <alignment vertical="center" wrapText="1"/>
    </xf>
    <xf numFmtId="0" fontId="17" fillId="0" borderId="33" xfId="0" applyFont="1" applyBorder="1" applyAlignment="1">
      <alignment vertical="center" wrapText="1"/>
    </xf>
    <xf numFmtId="0" fontId="8" fillId="0" borderId="33" xfId="0" applyFont="1" applyBorder="1" applyAlignment="1">
      <alignment vertical="center" wrapText="1"/>
    </xf>
    <xf numFmtId="0" fontId="17" fillId="0" borderId="38" xfId="0" applyFont="1" applyBorder="1" applyAlignment="1">
      <alignment horizontal="left" vertical="center" wrapText="1"/>
    </xf>
    <xf numFmtId="0" fontId="17" fillId="0" borderId="35" xfId="0" applyFont="1" applyBorder="1" applyAlignment="1">
      <alignment horizontal="left" vertical="center" wrapText="1"/>
    </xf>
    <xf numFmtId="0" fontId="17" fillId="0" borderId="38" xfId="0" applyFont="1" applyBorder="1" applyAlignment="1">
      <alignment horizontal="left"/>
    </xf>
    <xf numFmtId="0" fontId="17" fillId="0" borderId="35" xfId="0" applyFont="1" applyBorder="1" applyAlignment="1">
      <alignment horizontal="left"/>
    </xf>
    <xf numFmtId="0" fontId="26" fillId="0" borderId="0" xfId="0" applyFont="1" applyFill="1" applyAlignment="1">
      <alignment horizontal="left" vertical="center"/>
    </xf>
    <xf numFmtId="0" fontId="26" fillId="0" borderId="0" xfId="0" applyFont="1" applyFill="1" applyAlignment="1">
      <alignment horizontal="left" vertical="center" wrapText="1"/>
    </xf>
    <xf numFmtId="0" fontId="26" fillId="0" borderId="1" xfId="0" applyFont="1" applyFill="1" applyBorder="1" applyAlignment="1">
      <alignment horizontal="left" vertical="center"/>
    </xf>
    <xf numFmtId="0" fontId="28" fillId="0" borderId="0" xfId="0" applyFont="1" applyFill="1" applyAlignment="1">
      <alignment horizontal="center" vertical="center"/>
    </xf>
    <xf numFmtId="0" fontId="26" fillId="0" borderId="24" xfId="0" applyFont="1" applyFill="1" applyBorder="1" applyAlignment="1">
      <alignment horizontal="left" vertical="center"/>
    </xf>
    <xf numFmtId="0" fontId="26" fillId="0" borderId="26"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5" xfId="0" applyFont="1" applyFill="1" applyBorder="1" applyAlignment="1">
      <alignment vertical="center" wrapText="1"/>
    </xf>
    <xf numFmtId="0" fontId="26" fillId="0" borderId="24" xfId="0" applyFont="1" applyFill="1" applyBorder="1" applyAlignment="1">
      <alignment vertical="center" wrapText="1"/>
    </xf>
    <xf numFmtId="0" fontId="28" fillId="0" borderId="1" xfId="0" applyFont="1" applyFill="1" applyBorder="1" applyAlignment="1">
      <alignment horizontal="left" vertical="center"/>
    </xf>
    <xf numFmtId="0" fontId="26" fillId="0" borderId="25" xfId="0" applyFont="1" applyFill="1" applyBorder="1" applyAlignment="1">
      <alignment vertical="center"/>
    </xf>
    <xf numFmtId="0" fontId="26" fillId="0" borderId="24" xfId="0" applyFont="1" applyFill="1" applyBorder="1" applyAlignment="1">
      <alignment vertical="center"/>
    </xf>
    <xf numFmtId="0" fontId="28" fillId="0" borderId="0" xfId="0" applyFont="1" applyFill="1" applyAlignment="1">
      <alignment horizontal="left" vertical="center"/>
    </xf>
    <xf numFmtId="49" fontId="26" fillId="0" borderId="25" xfId="0" applyNumberFormat="1" applyFont="1" applyFill="1" applyBorder="1" applyAlignment="1">
      <alignment horizontal="left" vertical="center"/>
    </xf>
    <xf numFmtId="49" fontId="26" fillId="0" borderId="24" xfId="0" applyNumberFormat="1" applyFont="1" applyFill="1" applyBorder="1" applyAlignment="1">
      <alignment horizontal="left" vertical="center"/>
    </xf>
    <xf numFmtId="0" fontId="26" fillId="0" borderId="25"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8" fillId="0" borderId="1" xfId="0" applyFont="1" applyFill="1" applyBorder="1" applyAlignment="1">
      <alignment vertical="center"/>
    </xf>
    <xf numFmtId="0" fontId="26" fillId="0" borderId="7"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8" fillId="0" borderId="24" xfId="0" applyFont="1" applyFill="1" applyBorder="1" applyAlignment="1">
      <alignment horizontal="left" vertical="center"/>
    </xf>
    <xf numFmtId="0" fontId="26" fillId="0" borderId="7" xfId="0" applyFont="1" applyFill="1" applyBorder="1" applyAlignment="1">
      <alignment vertical="center" wrapText="1"/>
    </xf>
    <xf numFmtId="0" fontId="26" fillId="0" borderId="10" xfId="0" applyFont="1" applyFill="1" applyBorder="1" applyAlignment="1">
      <alignment vertical="center" wrapText="1"/>
    </xf>
    <xf numFmtId="0" fontId="26" fillId="0" borderId="26" xfId="0" applyFont="1" applyFill="1" applyBorder="1" applyAlignment="1">
      <alignment vertical="center"/>
    </xf>
    <xf numFmtId="0" fontId="26" fillId="0" borderId="26" xfId="0" applyFont="1" applyFill="1" applyBorder="1" applyAlignment="1">
      <alignment vertical="center" wrapText="1"/>
    </xf>
    <xf numFmtId="0" fontId="26" fillId="0" borderId="33" xfId="0" applyFont="1" applyFill="1" applyBorder="1" applyAlignment="1">
      <alignment vertical="center"/>
    </xf>
    <xf numFmtId="0" fontId="28" fillId="0" borderId="24" xfId="0" applyFont="1" applyFill="1" applyBorder="1" applyAlignment="1">
      <alignment vertical="center"/>
    </xf>
    <xf numFmtId="0" fontId="26" fillId="0" borderId="6" xfId="0" applyFont="1" applyFill="1" applyBorder="1" applyAlignment="1">
      <alignment horizontal="left" vertical="top"/>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10" xfId="0" applyFont="1" applyFill="1" applyBorder="1" applyAlignment="1">
      <alignment horizontal="left" vertical="top"/>
    </xf>
    <xf numFmtId="0" fontId="26" fillId="0" borderId="1" xfId="0" applyFont="1" applyFill="1" applyBorder="1" applyAlignment="1">
      <alignment horizontal="left" vertical="top"/>
    </xf>
    <xf numFmtId="0" fontId="26" fillId="0" borderId="12" xfId="0" applyFont="1" applyFill="1" applyBorder="1" applyAlignment="1">
      <alignment horizontal="left" vertical="top"/>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12" xfId="0" applyFont="1" applyFill="1" applyBorder="1" applyAlignment="1">
      <alignment horizontal="left" vertical="center"/>
    </xf>
    <xf numFmtId="0" fontId="34" fillId="0" borderId="0" xfId="0" applyFont="1" applyFill="1"/>
    <xf numFmtId="0" fontId="8" fillId="0" borderId="7" xfId="0" applyFont="1" applyFill="1" applyBorder="1" applyAlignment="1">
      <alignment horizontal="center" vertical="center" wrapText="1"/>
    </xf>
    <xf numFmtId="0" fontId="21" fillId="0" borderId="0" xfId="0" applyFont="1" applyFill="1"/>
    <xf numFmtId="0" fontId="8" fillId="0" borderId="24" xfId="0" applyFont="1" applyFill="1" applyBorder="1" applyAlignment="1">
      <alignment horizontal="center" vertical="center" wrapText="1"/>
    </xf>
    <xf numFmtId="0" fontId="8" fillId="2" borderId="0" xfId="0" applyFont="1" applyFill="1" applyAlignment="1">
      <alignment horizontal="left" vertical="center"/>
    </xf>
    <xf numFmtId="0" fontId="21" fillId="2" borderId="0" xfId="0" applyFont="1" applyFill="1" applyAlignment="1">
      <alignment horizontal="left" vertical="center"/>
    </xf>
    <xf numFmtId="0" fontId="8" fillId="0" borderId="0" xfId="0" applyFont="1" applyBorder="1" applyAlignment="1">
      <alignment vertical="center" wrapText="1"/>
    </xf>
    <xf numFmtId="0" fontId="8" fillId="0" borderId="15"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26" fillId="2" borderId="0" xfId="0" applyFont="1" applyFill="1" applyAlignment="1">
      <alignment horizontal="left" vertical="center"/>
    </xf>
    <xf numFmtId="0" fontId="26" fillId="0" borderId="1" xfId="0" applyFont="1" applyBorder="1" applyAlignment="1">
      <alignment horizontal="left" vertical="center"/>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26" fillId="0" borderId="25" xfId="0" applyFont="1" applyBorder="1" applyAlignment="1">
      <alignment horizontal="left" vertical="center"/>
    </xf>
    <xf numFmtId="0" fontId="26" fillId="0" borderId="27" xfId="0" applyFont="1" applyBorder="1" applyAlignment="1">
      <alignment vertical="center" wrapText="1"/>
    </xf>
    <xf numFmtId="0" fontId="26" fillId="0" borderId="25" xfId="0" applyFont="1" applyBorder="1" applyAlignment="1">
      <alignment vertical="center" wrapText="1"/>
    </xf>
    <xf numFmtId="0" fontId="26" fillId="0" borderId="27" xfId="0" applyFont="1" applyBorder="1" applyAlignment="1">
      <alignment vertical="center"/>
    </xf>
    <xf numFmtId="0" fontId="26" fillId="0" borderId="25" xfId="0" applyFont="1" applyBorder="1" applyAlignment="1">
      <alignment vertical="center"/>
    </xf>
    <xf numFmtId="0" fontId="17" fillId="0" borderId="26" xfId="0" applyFont="1" applyBorder="1" applyAlignment="1">
      <alignment horizontal="left" vertical="center"/>
    </xf>
    <xf numFmtId="0" fontId="17" fillId="0" borderId="27" xfId="0" applyFont="1" applyBorder="1" applyAlignment="1">
      <alignment horizontal="left" vertical="center"/>
    </xf>
    <xf numFmtId="49" fontId="26" fillId="0" borderId="27" xfId="0" applyNumberFormat="1" applyFont="1" applyBorder="1" applyAlignment="1">
      <alignment horizontal="left" vertical="center"/>
    </xf>
    <xf numFmtId="49" fontId="26" fillId="0" borderId="25" xfId="0" applyNumberFormat="1" applyFont="1" applyBorder="1" applyAlignment="1">
      <alignment horizontal="left" vertical="center"/>
    </xf>
    <xf numFmtId="0" fontId="18" fillId="0" borderId="24" xfId="0" applyFont="1" applyBorder="1" applyAlignment="1">
      <alignment horizontal="left" vertical="center"/>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12" fillId="0" borderId="27" xfId="0" applyFont="1" applyBorder="1" applyAlignment="1">
      <alignment horizontal="left"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5" xfId="0" applyFont="1" applyBorder="1" applyAlignment="1">
      <alignment horizontal="center" vertical="center" wrapText="1"/>
    </xf>
    <xf numFmtId="0" fontId="12" fillId="0"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4"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xf>
    <xf numFmtId="0" fontId="12" fillId="0" borderId="25" xfId="0" applyFont="1" applyBorder="1" applyAlignment="1">
      <alignment horizontal="lef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6" xfId="0" applyFont="1" applyBorder="1" applyAlignment="1">
      <alignment vertical="center" wrapText="1"/>
    </xf>
    <xf numFmtId="0" fontId="17" fillId="0" borderId="27" xfId="0" applyFont="1" applyBorder="1" applyAlignment="1">
      <alignment vertical="center" wrapText="1"/>
    </xf>
    <xf numFmtId="0" fontId="18" fillId="2" borderId="24" xfId="0" applyFont="1" applyFill="1" applyBorder="1" applyAlignment="1">
      <alignment horizontal="left" vertical="center"/>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2" fillId="2" borderId="28"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7" fillId="0" borderId="24" xfId="0" applyFont="1" applyBorder="1" applyAlignment="1">
      <alignment horizontal="left" vertical="center"/>
    </xf>
    <xf numFmtId="0" fontId="18" fillId="0" borderId="24" xfId="0" applyFont="1" applyBorder="1" applyAlignment="1">
      <alignment vertical="center"/>
    </xf>
    <xf numFmtId="0" fontId="17" fillId="0" borderId="15" xfId="0" applyFont="1" applyBorder="1" applyAlignment="1">
      <alignment vertical="center"/>
    </xf>
    <xf numFmtId="0" fontId="8" fillId="0" borderId="36" xfId="0" applyFont="1" applyFill="1" applyBorder="1" applyAlignment="1">
      <alignment vertical="center"/>
    </xf>
    <xf numFmtId="0" fontId="17" fillId="0" borderId="6" xfId="0" applyFont="1" applyBorder="1" applyAlignment="1">
      <alignment horizontal="left" vertical="center"/>
    </xf>
    <xf numFmtId="0" fontId="26" fillId="0" borderId="24" xfId="0" applyFont="1" applyBorder="1" applyAlignment="1">
      <alignment horizontal="left" vertical="center"/>
    </xf>
    <xf numFmtId="0" fontId="12" fillId="0" borderId="27" xfId="0" applyFont="1" applyFill="1" applyBorder="1" applyAlignment="1">
      <alignment vertical="center" wrapText="1"/>
    </xf>
    <xf numFmtId="0" fontId="12" fillId="0" borderId="9" xfId="0" applyFont="1" applyFill="1" applyBorder="1" applyAlignment="1">
      <alignment vertical="center" wrapText="1"/>
    </xf>
    <xf numFmtId="0" fontId="17" fillId="0" borderId="25" xfId="0" applyFont="1" applyBorder="1" applyAlignment="1">
      <alignment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17" fillId="2" borderId="26" xfId="0" applyFont="1" applyFill="1" applyBorder="1" applyAlignment="1">
      <alignment vertical="center" wrapText="1"/>
    </xf>
    <xf numFmtId="0" fontId="17" fillId="2" borderId="27" xfId="0" applyFont="1" applyFill="1" applyBorder="1" applyAlignment="1">
      <alignment vertical="center" wrapText="1"/>
    </xf>
    <xf numFmtId="0" fontId="8" fillId="0" borderId="12" xfId="0" applyFont="1" applyFill="1" applyBorder="1" applyAlignment="1">
      <alignment vertical="top" wrapText="1"/>
    </xf>
    <xf numFmtId="49" fontId="8" fillId="0" borderId="27"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8" fillId="0" borderId="27"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0" xfId="0" applyFont="1" applyFill="1" applyBorder="1" applyAlignment="1">
      <alignment horizontal="center" vertical="center" wrapText="1"/>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Border="1" applyAlignment="1">
      <alignment horizontal="left" vertical="center" wrapText="1"/>
    </xf>
    <xf numFmtId="0" fontId="8" fillId="2" borderId="25"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0" borderId="0" xfId="1" applyFont="1" applyFill="1" applyBorder="1" applyAlignment="1">
      <alignment horizontal="left" vertical="center"/>
    </xf>
    <xf numFmtId="0" fontId="21" fillId="0" borderId="0" xfId="1" applyFont="1" applyFill="1" applyBorder="1" applyAlignment="1">
      <alignment horizontal="center" vertical="center"/>
    </xf>
    <xf numFmtId="0" fontId="8" fillId="0" borderId="1" xfId="1" applyFont="1" applyFill="1" applyBorder="1" applyAlignment="1">
      <alignment horizontal="left" vertical="center"/>
    </xf>
    <xf numFmtId="0" fontId="8" fillId="0" borderId="26" xfId="1" applyFont="1" applyFill="1" applyBorder="1" applyAlignment="1">
      <alignment horizontal="left" vertical="center"/>
    </xf>
    <xf numFmtId="0" fontId="8" fillId="0" borderId="25" xfId="1" applyFont="1" applyFill="1" applyBorder="1" applyAlignment="1">
      <alignment horizontal="left" vertical="center"/>
    </xf>
    <xf numFmtId="0" fontId="8" fillId="0" borderId="25" xfId="1" applyFont="1" applyFill="1" applyBorder="1" applyAlignment="1">
      <alignment vertical="center" wrapText="1"/>
    </xf>
    <xf numFmtId="0" fontId="8" fillId="0" borderId="25" xfId="1" applyFont="1" applyFill="1" applyBorder="1" applyAlignment="1">
      <alignment vertical="center"/>
    </xf>
    <xf numFmtId="0" fontId="21" fillId="0" borderId="0" xfId="1" applyFont="1" applyFill="1" applyBorder="1" applyAlignment="1">
      <alignment horizontal="left" vertical="center"/>
    </xf>
    <xf numFmtId="49" fontId="8" fillId="0" borderId="25" xfId="1" applyNumberFormat="1" applyFont="1" applyFill="1" applyBorder="1" applyAlignment="1">
      <alignment horizontal="left" vertical="center"/>
    </xf>
    <xf numFmtId="0" fontId="8" fillId="0" borderId="27"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21" fillId="0" borderId="0" xfId="1" applyFont="1" applyFill="1" applyBorder="1" applyAlignment="1">
      <alignment vertical="center"/>
    </xf>
    <xf numFmtId="0" fontId="8" fillId="0" borderId="26"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21" fillId="0" borderId="24" xfId="1" applyFont="1" applyFill="1" applyBorder="1" applyAlignment="1">
      <alignment horizontal="left" vertical="center"/>
    </xf>
    <xf numFmtId="0" fontId="8" fillId="0" borderId="25" xfId="1" applyFont="1" applyBorder="1" applyAlignment="1">
      <alignment vertical="center" wrapText="1"/>
    </xf>
    <xf numFmtId="0" fontId="8" fillId="0" borderId="24" xfId="1" applyFont="1" applyBorder="1" applyAlignment="1">
      <alignment vertical="center" wrapText="1"/>
    </xf>
    <xf numFmtId="0" fontId="8" fillId="0" borderId="26" xfId="1" applyFont="1" applyBorder="1" applyAlignment="1">
      <alignment vertical="center" wrapText="1"/>
    </xf>
    <xf numFmtId="0" fontId="8" fillId="0" borderId="26" xfId="1" applyFont="1" applyFill="1" applyBorder="1" applyAlignment="1">
      <alignment vertical="center" wrapText="1"/>
    </xf>
    <xf numFmtId="0" fontId="8" fillId="0" borderId="22" xfId="1" applyFont="1" applyFill="1" applyBorder="1" applyAlignment="1">
      <alignment horizontal="left" vertical="center" wrapText="1"/>
    </xf>
    <xf numFmtId="0" fontId="8" fillId="0" borderId="26" xfId="1" applyFont="1" applyFill="1" applyBorder="1" applyAlignment="1">
      <alignment vertical="center"/>
    </xf>
    <xf numFmtId="0" fontId="8" fillId="0" borderId="25" xfId="1" applyFont="1" applyBorder="1" applyAlignment="1">
      <alignment horizontal="left" vertical="center" wrapText="1"/>
    </xf>
    <xf numFmtId="0" fontId="8" fillId="0" borderId="24" xfId="1" applyFont="1" applyBorder="1" applyAlignment="1">
      <alignment horizontal="left" vertical="center" wrapText="1"/>
    </xf>
    <xf numFmtId="0" fontId="21" fillId="0" borderId="24" xfId="1" applyFont="1" applyFill="1" applyBorder="1" applyAlignment="1">
      <alignment vertical="center"/>
    </xf>
    <xf numFmtId="0" fontId="42" fillId="0" borderId="0" xfId="1" applyFont="1" applyBorder="1" applyAlignment="1">
      <alignment vertical="center" wrapText="1"/>
    </xf>
    <xf numFmtId="0" fontId="42" fillId="0" borderId="25" xfId="1" applyFont="1" applyBorder="1" applyAlignment="1">
      <alignment horizontal="left" vertical="center" wrapText="1"/>
    </xf>
    <xf numFmtId="0" fontId="8" fillId="0" borderId="24" xfId="1" applyFont="1" applyFill="1" applyBorder="1" applyAlignment="1">
      <alignment horizontal="left" vertical="center"/>
    </xf>
    <xf numFmtId="0" fontId="8" fillId="0" borderId="0" xfId="1" applyFont="1" applyFill="1" applyBorder="1" applyAlignment="1">
      <alignment horizontal="left" vertical="center" wrapText="1"/>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1" xfId="0" applyFont="1" applyBorder="1" applyAlignment="1">
      <alignment horizontal="left" vertical="top"/>
    </xf>
    <xf numFmtId="0" fontId="8" fillId="0" borderId="12" xfId="0" applyFont="1" applyBorder="1" applyAlignment="1">
      <alignment horizontal="left" vertical="top"/>
    </xf>
    <xf numFmtId="0" fontId="21" fillId="0" borderId="1" xfId="0" applyFont="1" applyFill="1" applyBorder="1" applyAlignment="1">
      <alignment horizontal="left" vertical="center"/>
    </xf>
    <xf numFmtId="0" fontId="8" fillId="0" borderId="22" xfId="0" applyFont="1" applyBorder="1" applyAlignment="1">
      <alignment horizontal="left" vertical="center"/>
    </xf>
    <xf numFmtId="0" fontId="8" fillId="0" borderId="0" xfId="0" applyFont="1" applyFill="1" applyBorder="1" applyAlignment="1">
      <alignment vertical="center" wrapText="1"/>
    </xf>
    <xf numFmtId="0" fontId="26" fillId="0" borderId="36" xfId="0" applyFont="1" applyFill="1" applyBorder="1" applyAlignment="1">
      <alignment vertical="center"/>
    </xf>
    <xf numFmtId="0" fontId="26" fillId="0" borderId="11" xfId="0" applyFont="1" applyFill="1" applyBorder="1" applyAlignment="1">
      <alignment vertical="center"/>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1" xfId="0" applyFont="1" applyFill="1" applyBorder="1" applyAlignment="1">
      <alignment horizontal="left" vertical="top"/>
    </xf>
    <xf numFmtId="0" fontId="8" fillId="0" borderId="12" xfId="0" applyFont="1" applyFill="1" applyBorder="1" applyAlignment="1">
      <alignment horizontal="left" vertical="top"/>
    </xf>
    <xf numFmtId="0" fontId="8" fillId="0" borderId="15" xfId="0" quotePrefix="1" applyFont="1" applyBorder="1" applyAlignment="1">
      <alignment horizontal="left" vertical="center" wrapText="1"/>
    </xf>
    <xf numFmtId="0" fontId="8" fillId="0" borderId="25" xfId="0" quotePrefix="1" applyFont="1" applyBorder="1" applyAlignment="1">
      <alignment horizontal="left" vertical="center" wrapText="1"/>
    </xf>
    <xf numFmtId="0" fontId="8" fillId="0" borderId="27" xfId="0" quotePrefix="1" applyFont="1" applyBorder="1" applyAlignment="1">
      <alignment vertical="center"/>
    </xf>
    <xf numFmtId="0" fontId="1" fillId="0" borderId="27"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6" xfId="0" applyFont="1" applyBorder="1" applyAlignment="1">
      <alignment horizontal="left" vertical="center" wrapText="1"/>
    </xf>
    <xf numFmtId="0" fontId="1" fillId="0" borderId="25" xfId="0" quotePrefix="1" applyFont="1" applyBorder="1" applyAlignment="1">
      <alignment horizontal="left" vertical="center" wrapText="1"/>
    </xf>
    <xf numFmtId="0" fontId="1" fillId="0" borderId="24" xfId="0" quotePrefix="1" applyFont="1" applyBorder="1" applyAlignment="1">
      <alignment horizontal="left" vertical="center" wrapText="1"/>
    </xf>
    <xf numFmtId="0" fontId="8" fillId="0" borderId="0" xfId="1" applyFont="1" applyAlignment="1">
      <alignment horizontal="left" vertical="center"/>
    </xf>
    <xf numFmtId="0" fontId="8" fillId="0" borderId="25" xfId="1" applyFont="1" applyBorder="1" applyAlignment="1">
      <alignment horizontal="left" vertical="center"/>
    </xf>
    <xf numFmtId="0" fontId="8" fillId="0" borderId="24" xfId="1" applyFont="1" applyBorder="1" applyAlignment="1">
      <alignment horizontal="left" vertical="center"/>
    </xf>
    <xf numFmtId="0" fontId="21" fillId="0" borderId="24" xfId="1" applyFont="1" applyBorder="1" applyAlignment="1">
      <alignment vertical="center"/>
    </xf>
    <xf numFmtId="0" fontId="8" fillId="0" borderId="26" xfId="1" applyFont="1" applyBorder="1" applyAlignment="1">
      <alignment horizontal="left" vertical="center"/>
    </xf>
    <xf numFmtId="0" fontId="8" fillId="0" borderId="11" xfId="1" applyFont="1" applyBorder="1" applyAlignment="1">
      <alignment horizontal="left" vertical="center" wrapText="1"/>
    </xf>
    <xf numFmtId="0" fontId="8" fillId="0" borderId="26" xfId="1" applyFont="1" applyBorder="1" applyAlignment="1">
      <alignment vertical="center"/>
    </xf>
    <xf numFmtId="0" fontId="8" fillId="2" borderId="25" xfId="1"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0" borderId="1" xfId="1" applyFont="1" applyBorder="1" applyAlignment="1">
      <alignment horizontal="left" vertical="center" wrapText="1"/>
    </xf>
    <xf numFmtId="0" fontId="21" fillId="0" borderId="24" xfId="1" applyFont="1" applyBorder="1" applyAlignment="1">
      <alignment horizontal="left" vertical="center"/>
    </xf>
    <xf numFmtId="0" fontId="8" fillId="0" borderId="22" xfId="1" applyFont="1" applyBorder="1" applyAlignment="1">
      <alignment horizontal="left" vertical="center" wrapText="1"/>
    </xf>
    <xf numFmtId="0" fontId="8" fillId="0" borderId="26"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7" xfId="1" applyFont="1" applyBorder="1" applyAlignment="1">
      <alignment horizontal="left" vertical="center" wrapText="1"/>
    </xf>
    <xf numFmtId="0" fontId="21" fillId="0" borderId="0" xfId="1" applyFont="1" applyAlignment="1">
      <alignment vertical="center"/>
    </xf>
    <xf numFmtId="49" fontId="8" fillId="0" borderId="25" xfId="1" applyNumberFormat="1" applyFont="1" applyBorder="1" applyAlignment="1">
      <alignment horizontal="left" vertical="center"/>
    </xf>
    <xf numFmtId="0" fontId="21" fillId="0" borderId="0" xfId="1" applyFont="1" applyAlignment="1">
      <alignment horizontal="left" vertical="center"/>
    </xf>
    <xf numFmtId="0" fontId="21" fillId="0" borderId="0" xfId="1" applyFont="1" applyAlignment="1">
      <alignment horizontal="center" vertical="center"/>
    </xf>
    <xf numFmtId="0" fontId="21" fillId="0" borderId="6" xfId="0" applyFont="1" applyFill="1" applyBorder="1" applyAlignment="1">
      <alignment horizontal="left" vertical="center"/>
    </xf>
    <xf numFmtId="0" fontId="8" fillId="0" borderId="32" xfId="0" applyFont="1" applyFill="1" applyBorder="1" applyAlignment="1">
      <alignment vertical="center" wrapText="1"/>
    </xf>
    <xf numFmtId="0" fontId="8" fillId="0" borderId="25" xfId="0" applyFont="1" applyBorder="1" applyAlignment="1">
      <alignment horizontal="left" wrapText="1"/>
    </xf>
    <xf numFmtId="0" fontId="8" fillId="0" borderId="24" xfId="0" applyFont="1" applyBorder="1" applyAlignment="1">
      <alignment horizontal="left" wrapText="1"/>
    </xf>
    <xf numFmtId="0" fontId="26" fillId="0" borderId="25" xfId="0" applyFont="1" applyBorder="1" applyAlignment="1">
      <alignment horizontal="left" wrapText="1"/>
    </xf>
    <xf numFmtId="0" fontId="26" fillId="0" borderId="24" xfId="0" applyFont="1" applyBorder="1" applyAlignment="1">
      <alignment horizontal="left" wrapText="1"/>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8" fillId="0" borderId="30" xfId="0" applyFont="1" applyFill="1" applyBorder="1" applyAlignment="1">
      <alignment horizontal="left" vertical="center" wrapText="1"/>
    </xf>
    <xf numFmtId="0" fontId="44" fillId="0" borderId="26" xfId="0" applyFont="1" applyBorder="1" applyAlignment="1">
      <alignment horizontal="left" vertical="center"/>
    </xf>
    <xf numFmtId="0" fontId="44" fillId="0" borderId="25" xfId="0" applyFont="1" applyBorder="1" applyAlignment="1">
      <alignment vertical="center"/>
    </xf>
    <xf numFmtId="0" fontId="45" fillId="0" borderId="0" xfId="0" applyFont="1" applyBorder="1" applyAlignment="1">
      <alignment horizontal="left" vertical="center"/>
    </xf>
    <xf numFmtId="0" fontId="45" fillId="0" borderId="0" xfId="0" applyFont="1" applyBorder="1" applyAlignment="1">
      <alignment horizontal="center" vertical="center"/>
    </xf>
    <xf numFmtId="0" fontId="44" fillId="0" borderId="1" xfId="0" applyFont="1" applyBorder="1" applyAlignment="1">
      <alignment horizontal="left" vertical="center"/>
    </xf>
    <xf numFmtId="0" fontId="47" fillId="0" borderId="25" xfId="0" applyFont="1" applyBorder="1" applyAlignment="1">
      <alignment horizontal="left" vertical="center"/>
    </xf>
    <xf numFmtId="0" fontId="44" fillId="0" borderId="25" xfId="0" applyFont="1" applyBorder="1" applyAlignment="1">
      <alignment vertical="center" wrapText="1"/>
    </xf>
    <xf numFmtId="0" fontId="45" fillId="0" borderId="0" xfId="0" applyFont="1" applyBorder="1" applyAlignment="1">
      <alignment vertical="center"/>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5" xfId="0" applyFont="1" applyBorder="1" applyAlignment="1">
      <alignment horizontal="center" vertical="center" wrapText="1"/>
    </xf>
    <xf numFmtId="0" fontId="51" fillId="0" borderId="0" xfId="0" applyFont="1" applyFill="1" applyBorder="1" applyAlignment="1">
      <alignment horizontal="left" vertical="center"/>
    </xf>
    <xf numFmtId="0" fontId="44" fillId="0" borderId="25" xfId="0" applyFont="1" applyBorder="1" applyAlignment="1">
      <alignment horizontal="left" vertical="center"/>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49" fontId="44" fillId="0" borderId="25" xfId="0" applyNumberFormat="1" applyFont="1" applyBorder="1" applyAlignment="1">
      <alignment horizontal="left" vertical="center"/>
    </xf>
    <xf numFmtId="0" fontId="44" fillId="0" borderId="24" xfId="0" applyFont="1" applyBorder="1" applyAlignment="1">
      <alignment horizontal="center" vertical="center" wrapText="1"/>
    </xf>
    <xf numFmtId="0" fontId="44" fillId="0" borderId="27" xfId="0" applyFont="1" applyBorder="1" applyAlignment="1">
      <alignment horizontal="left" vertical="center" wrapText="1"/>
    </xf>
    <xf numFmtId="0" fontId="45" fillId="0" borderId="24" xfId="0" applyFont="1" applyBorder="1" applyAlignment="1">
      <alignment horizontal="left" vertical="center"/>
    </xf>
    <xf numFmtId="0" fontId="44" fillId="0" borderId="26" xfId="0" applyFont="1" applyBorder="1" applyAlignment="1">
      <alignment vertical="center" wrapText="1"/>
    </xf>
    <xf numFmtId="0" fontId="44" fillId="0" borderId="0" xfId="0" applyFont="1" applyBorder="1"/>
    <xf numFmtId="0" fontId="44" fillId="0" borderId="26" xfId="0" applyFont="1" applyBorder="1" applyAlignment="1">
      <alignment vertical="center"/>
    </xf>
    <xf numFmtId="0" fontId="44" fillId="0" borderId="32" xfId="0" applyFont="1" applyFill="1" applyBorder="1" applyAlignment="1">
      <alignment vertical="center"/>
    </xf>
    <xf numFmtId="0" fontId="44" fillId="0" borderId="24" xfId="0" applyFont="1" applyBorder="1" applyAlignment="1">
      <alignment horizontal="left" vertical="center"/>
    </xf>
    <xf numFmtId="0" fontId="45" fillId="0" borderId="24" xfId="0" applyFont="1" applyBorder="1" applyAlignment="1">
      <alignment vertical="center"/>
    </xf>
    <xf numFmtId="0" fontId="12" fillId="0" borderId="0" xfId="0" applyFont="1" applyBorder="1" applyAlignment="1">
      <alignment horizontal="left" vertical="center"/>
    </xf>
    <xf numFmtId="0" fontId="44" fillId="0" borderId="0" xfId="0" applyFont="1" applyBorder="1" applyAlignment="1">
      <alignment horizontal="left" vertical="center" wrapText="1"/>
    </xf>
    <xf numFmtId="0" fontId="17" fillId="0" borderId="27" xfId="0" applyFont="1" applyFill="1" applyBorder="1" applyAlignment="1">
      <alignment horizontal="left" vertical="center" wrapText="1"/>
    </xf>
    <xf numFmtId="0" fontId="17" fillId="0" borderId="33"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7" fillId="0" borderId="30" xfId="0" applyFont="1" applyBorder="1" applyAlignment="1">
      <alignment vertical="center" wrapText="1"/>
    </xf>
    <xf numFmtId="0" fontId="17" fillId="0" borderId="31" xfId="0" applyFont="1" applyBorder="1" applyAlignment="1">
      <alignment vertical="center" wrapText="1"/>
    </xf>
    <xf numFmtId="0" fontId="17" fillId="0" borderId="30" xfId="0" applyFont="1" applyBorder="1" applyAlignment="1">
      <alignment horizontal="left" vertical="center"/>
    </xf>
    <xf numFmtId="0" fontId="8" fillId="2" borderId="32" xfId="0" applyFont="1" applyFill="1" applyBorder="1" applyAlignment="1">
      <alignment horizontal="left" vertical="center" wrapText="1"/>
    </xf>
    <xf numFmtId="0" fontId="18" fillId="0" borderId="33" xfId="0" applyFont="1" applyBorder="1" applyAlignment="1">
      <alignment vertical="center"/>
    </xf>
    <xf numFmtId="0" fontId="17" fillId="0" borderId="34" xfId="0" applyFont="1" applyBorder="1" applyAlignment="1">
      <alignment vertical="center" wrapText="1"/>
    </xf>
    <xf numFmtId="0" fontId="17" fillId="0" borderId="32" xfId="0" applyFont="1" applyBorder="1" applyAlignment="1">
      <alignment horizontal="left" vertical="center"/>
    </xf>
    <xf numFmtId="0" fontId="18" fillId="0" borderId="33" xfId="0" applyFont="1" applyBorder="1" applyAlignment="1">
      <alignment horizontal="left"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31" xfId="0" applyFont="1" applyBorder="1" applyAlignment="1">
      <alignment horizontal="left" vertical="center"/>
    </xf>
    <xf numFmtId="0" fontId="26" fillId="0" borderId="27"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0" borderId="27" xfId="0" applyFont="1" applyFill="1" applyBorder="1" applyAlignment="1">
      <alignment vertical="center"/>
    </xf>
    <xf numFmtId="0" fontId="8" fillId="0" borderId="12"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7" fillId="0" borderId="25"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6" xfId="0" applyFont="1" applyBorder="1" applyAlignment="1">
      <alignment horizontal="left" vertical="center" wrapText="1"/>
    </xf>
    <xf numFmtId="0" fontId="17" fillId="0" borderId="29" xfId="0" applyFont="1" applyBorder="1" applyAlignment="1">
      <alignment horizontal="left" vertical="center" wrapText="1"/>
    </xf>
    <xf numFmtId="0" fontId="17" fillId="0" borderId="22" xfId="0" applyFont="1" applyBorder="1" applyAlignment="1">
      <alignment horizontal="left"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25" xfId="0" applyFont="1" applyBorder="1" applyAlignment="1">
      <alignment horizontal="left" vertical="center"/>
    </xf>
    <xf numFmtId="0" fontId="17" fillId="0" borderId="25" xfId="0" applyFont="1" applyBorder="1" applyAlignment="1">
      <alignment vertical="center" wrapText="1"/>
    </xf>
    <xf numFmtId="0" fontId="17" fillId="0" borderId="24" xfId="0" applyFont="1" applyBorder="1" applyAlignment="1">
      <alignment vertical="center" wrapText="1"/>
    </xf>
    <xf numFmtId="0" fontId="17" fillId="0" borderId="6" xfId="0" applyFont="1" applyBorder="1" applyAlignment="1">
      <alignment horizontal="left" vertical="center" wrapText="1"/>
    </xf>
    <xf numFmtId="49" fontId="17" fillId="0" borderId="27" xfId="0" applyNumberFormat="1" applyFont="1" applyBorder="1" applyAlignment="1">
      <alignment horizontal="left" vertical="center" wrapText="1"/>
    </xf>
    <xf numFmtId="0" fontId="26" fillId="0" borderId="27" xfId="0" applyFont="1" applyBorder="1" applyAlignment="1">
      <alignment horizontal="left" vertical="center" wrapText="1"/>
    </xf>
    <xf numFmtId="0" fontId="26" fillId="0" borderId="25" xfId="0" applyFont="1" applyBorder="1" applyAlignment="1">
      <alignment horizontal="left" vertical="center" wrapText="1"/>
    </xf>
    <xf numFmtId="0" fontId="26" fillId="0" borderId="24" xfId="0" applyFont="1" applyBorder="1" applyAlignment="1">
      <alignment horizontal="left" vertical="center" wrapText="1"/>
    </xf>
    <xf numFmtId="0" fontId="26" fillId="0" borderId="6" xfId="0" applyFont="1" applyBorder="1" applyAlignment="1">
      <alignment horizontal="left" vertical="center"/>
    </xf>
    <xf numFmtId="0" fontId="18" fillId="0" borderId="1" xfId="0" applyFont="1" applyBorder="1" applyAlignment="1">
      <alignment vertical="center"/>
    </xf>
    <xf numFmtId="0" fontId="17" fillId="0" borderId="31" xfId="0" applyFont="1" applyFill="1" applyBorder="1" applyAlignment="1">
      <alignment vertical="center"/>
    </xf>
    <xf numFmtId="0" fontId="17" fillId="0" borderId="32" xfId="0" applyFont="1" applyFill="1" applyBorder="1" applyAlignment="1">
      <alignmen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26" fillId="0" borderId="9" xfId="0" applyFont="1" applyBorder="1" applyAlignment="1">
      <alignment horizontal="left" vertical="center" wrapText="1"/>
    </xf>
    <xf numFmtId="0" fontId="26" fillId="0" borderId="11" xfId="0" applyFont="1" applyBorder="1" applyAlignment="1">
      <alignment horizontal="left" vertical="center" wrapText="1"/>
    </xf>
    <xf numFmtId="0" fontId="26" fillId="0" borderId="1" xfId="0" applyFont="1" applyBorder="1" applyAlignment="1">
      <alignment horizontal="left" vertical="center" wrapText="1"/>
    </xf>
    <xf numFmtId="0" fontId="17" fillId="0" borderId="30" xfId="0" applyFont="1" applyFill="1" applyBorder="1" applyAlignment="1">
      <alignment vertical="center" wrapText="1"/>
    </xf>
    <xf numFmtId="0" fontId="17" fillId="0" borderId="31" xfId="0" applyFont="1" applyFill="1" applyBorder="1" applyAlignment="1">
      <alignment vertical="center" wrapText="1"/>
    </xf>
    <xf numFmtId="0" fontId="26" fillId="0" borderId="22" xfId="0" applyFont="1" applyBorder="1" applyAlignment="1">
      <alignment horizontal="left" vertical="center" wrapText="1"/>
    </xf>
    <xf numFmtId="0" fontId="26" fillId="0" borderId="6" xfId="0" applyFont="1" applyBorder="1" applyAlignment="1">
      <alignment horizontal="left"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25" xfId="0" applyNumberFormat="1" applyFont="1" applyBorder="1" applyAlignment="1">
      <alignment horizontal="left" vertical="center" wrapText="1"/>
    </xf>
    <xf numFmtId="49" fontId="17" fillId="0" borderId="24" xfId="0" applyNumberFormat="1" applyFont="1" applyBorder="1" applyAlignment="1">
      <alignment horizontal="left" vertical="center" wrapText="1"/>
    </xf>
    <xf numFmtId="49" fontId="17" fillId="0" borderId="26" xfId="0" applyNumberFormat="1" applyFont="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1" fillId="0" borderId="0" xfId="0" applyFont="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zoomScaleNormal="100" workbookViewId="0"/>
  </sheetViews>
  <sheetFormatPr defaultColWidth="8.88671875" defaultRowHeight="13.8"/>
  <cols>
    <col min="1" max="1" width="2.6640625" style="1" customWidth="1"/>
    <col min="2" max="2" width="6.6640625" style="1" customWidth="1"/>
    <col min="3" max="3" width="11.6640625" style="1" customWidth="1"/>
    <col min="4" max="4" width="21.88671875" style="1" customWidth="1"/>
    <col min="5" max="5" width="26.44140625" style="1" customWidth="1"/>
    <col min="6" max="6" width="25.109375" style="1" customWidth="1"/>
    <col min="7" max="7" width="19.109375" style="2" customWidth="1"/>
    <col min="8" max="8" width="8.88671875" style="2"/>
    <col min="9" max="16384" width="8.88671875" style="1"/>
  </cols>
  <sheetData>
    <row r="1" spans="1:9" ht="10.199999999999999" customHeight="1"/>
    <row r="2" spans="1:9" s="4" customFormat="1">
      <c r="A2" s="706" t="s">
        <v>0</v>
      </c>
      <c r="B2" s="706"/>
      <c r="C2" s="706"/>
      <c r="D2" s="706"/>
      <c r="E2" s="706"/>
      <c r="F2" s="706"/>
      <c r="G2" s="706"/>
    </row>
    <row r="3" spans="1:9" ht="10.199999999999999" customHeight="1"/>
    <row r="4" spans="1:9" s="4" customFormat="1" ht="15" customHeight="1">
      <c r="A4" s="707" t="s">
        <v>1</v>
      </c>
      <c r="B4" s="707"/>
      <c r="C4" s="707"/>
      <c r="D4" s="707"/>
      <c r="E4" s="707"/>
      <c r="F4" s="707"/>
      <c r="G4" s="707"/>
    </row>
    <row r="5" spans="1:9" s="5" customFormat="1" ht="16.95" customHeight="1">
      <c r="A5" s="708" t="s">
        <v>2</v>
      </c>
      <c r="B5" s="708"/>
      <c r="C5" s="708"/>
      <c r="D5" s="708"/>
      <c r="E5" s="708"/>
      <c r="F5" s="708"/>
      <c r="G5" s="708"/>
    </row>
    <row r="6" spans="1:9" ht="10.199999999999999" customHeight="1"/>
    <row r="7" spans="1:9" s="4" customFormat="1" ht="15" customHeight="1">
      <c r="A7" s="4" t="s">
        <v>3</v>
      </c>
      <c r="E7" s="707"/>
      <c r="F7" s="707"/>
      <c r="G7" s="707"/>
    </row>
    <row r="8" spans="1:9" s="5" customFormat="1" ht="16.95" customHeight="1">
      <c r="A8" s="708" t="s">
        <v>2585</v>
      </c>
      <c r="B8" s="708"/>
      <c r="C8" s="708"/>
      <c r="D8" s="708"/>
      <c r="E8" s="708"/>
      <c r="F8" s="708"/>
      <c r="G8" s="708"/>
    </row>
    <row r="9" spans="1:9" ht="33" customHeight="1">
      <c r="A9" s="704" t="s">
        <v>4</v>
      </c>
      <c r="B9" s="705"/>
      <c r="C9" s="705"/>
      <c r="D9" s="705"/>
      <c r="E9" s="709" t="s">
        <v>2732</v>
      </c>
      <c r="F9" s="710"/>
      <c r="G9" s="710"/>
    </row>
    <row r="10" spans="1:9" ht="16.95" customHeight="1">
      <c r="A10" s="704" t="s">
        <v>5</v>
      </c>
      <c r="B10" s="705"/>
      <c r="C10" s="705"/>
      <c r="D10" s="705"/>
      <c r="E10" s="711" t="s">
        <v>6</v>
      </c>
      <c r="F10" s="711"/>
      <c r="G10" s="712"/>
    </row>
    <row r="11" spans="1:9" ht="16.95" customHeight="1">
      <c r="A11" s="704" t="s">
        <v>7</v>
      </c>
      <c r="B11" s="705"/>
      <c r="C11" s="705"/>
      <c r="D11" s="705"/>
      <c r="E11" s="713" t="s">
        <v>21</v>
      </c>
      <c r="F11" s="714"/>
      <c r="G11" s="714"/>
    </row>
    <row r="12" spans="1:9" ht="16.95" customHeight="1">
      <c r="A12" s="704" t="s">
        <v>8</v>
      </c>
      <c r="B12" s="705"/>
      <c r="C12" s="705"/>
      <c r="D12" s="705"/>
      <c r="E12" s="711" t="s">
        <v>9</v>
      </c>
      <c r="F12" s="711"/>
      <c r="G12" s="712"/>
      <c r="H12" s="1"/>
    </row>
    <row r="13" spans="1:9" ht="16.95" customHeight="1">
      <c r="A13" s="704" t="s">
        <v>10</v>
      </c>
      <c r="B13" s="705"/>
      <c r="C13" s="705"/>
      <c r="D13" s="705"/>
      <c r="E13" s="711" t="s">
        <v>298</v>
      </c>
      <c r="F13" s="711"/>
      <c r="G13" s="712"/>
      <c r="H13" s="1"/>
    </row>
    <row r="14" spans="1:9" ht="16.95" customHeight="1">
      <c r="A14" s="704" t="s">
        <v>11</v>
      </c>
      <c r="B14" s="705"/>
      <c r="C14" s="705"/>
      <c r="D14" s="705"/>
      <c r="E14" s="712" t="s">
        <v>22</v>
      </c>
      <c r="F14" s="725"/>
      <c r="G14" s="725"/>
      <c r="H14" s="1"/>
    </row>
    <row r="15" spans="1:9" ht="16.95" customHeight="1">
      <c r="A15" s="704" t="s">
        <v>12</v>
      </c>
      <c r="B15" s="705"/>
      <c r="C15" s="705"/>
      <c r="D15" s="705"/>
      <c r="E15" s="712" t="s">
        <v>13</v>
      </c>
      <c r="F15" s="725"/>
      <c r="G15" s="725"/>
      <c r="H15" s="1"/>
    </row>
    <row r="16" spans="1:9" s="2" customFormat="1" ht="16.95" customHeight="1">
      <c r="A16" s="715" t="s">
        <v>14</v>
      </c>
      <c r="B16" s="715"/>
      <c r="C16" s="715"/>
      <c r="D16" s="716"/>
      <c r="E16" s="721" t="s">
        <v>15</v>
      </c>
      <c r="F16" s="721"/>
      <c r="G16" s="722"/>
      <c r="I16" s="6"/>
    </row>
    <row r="17" spans="1:9" s="2" customFormat="1" ht="35.25" customHeight="1">
      <c r="A17" s="717"/>
      <c r="B17" s="717"/>
      <c r="C17" s="717"/>
      <c r="D17" s="718"/>
      <c r="E17" s="723" t="s">
        <v>2603</v>
      </c>
      <c r="F17" s="724"/>
      <c r="G17" s="724"/>
      <c r="I17" s="6"/>
    </row>
    <row r="18" spans="1:9" s="2" customFormat="1" ht="16.95" customHeight="1">
      <c r="A18" s="717"/>
      <c r="B18" s="717"/>
      <c r="C18" s="717"/>
      <c r="D18" s="718"/>
      <c r="E18" s="721" t="s">
        <v>24</v>
      </c>
      <c r="F18" s="721"/>
      <c r="G18" s="722"/>
      <c r="I18" s="6"/>
    </row>
    <row r="19" spans="1:9" s="2" customFormat="1" ht="36.75" customHeight="1">
      <c r="A19" s="719"/>
      <c r="B19" s="719"/>
      <c r="C19" s="719"/>
      <c r="D19" s="720"/>
      <c r="E19" s="723" t="s">
        <v>2604</v>
      </c>
      <c r="F19" s="724"/>
      <c r="G19" s="724"/>
      <c r="I19" s="6"/>
    </row>
    <row r="20" spans="1:9" ht="16.95" customHeight="1">
      <c r="A20" s="704" t="s">
        <v>16</v>
      </c>
      <c r="B20" s="705"/>
      <c r="C20" s="705"/>
      <c r="D20" s="705"/>
      <c r="E20" s="705"/>
      <c r="F20" s="705"/>
      <c r="G20" s="7">
        <v>7</v>
      </c>
    </row>
    <row r="21" spans="1:9" ht="16.95" customHeight="1">
      <c r="A21" s="726" t="s">
        <v>17</v>
      </c>
      <c r="B21" s="727"/>
      <c r="C21" s="727"/>
      <c r="D21" s="727"/>
      <c r="E21" s="727"/>
      <c r="F21" s="727"/>
      <c r="G21" s="7">
        <v>210</v>
      </c>
    </row>
    <row r="22" spans="1:9" ht="31.2" customHeight="1">
      <c r="A22" s="726" t="s">
        <v>18</v>
      </c>
      <c r="B22" s="727"/>
      <c r="C22" s="727"/>
      <c r="D22" s="727"/>
      <c r="E22" s="727"/>
      <c r="F22" s="727"/>
      <c r="G22" s="8">
        <v>115</v>
      </c>
    </row>
    <row r="23" spans="1:9" ht="31.2" customHeight="1">
      <c r="A23" s="726" t="s">
        <v>19</v>
      </c>
      <c r="B23" s="727"/>
      <c r="C23" s="727"/>
      <c r="D23" s="727"/>
      <c r="E23" s="727"/>
      <c r="F23" s="727"/>
      <c r="G23" s="7">
        <v>9</v>
      </c>
    </row>
    <row r="24" spans="1:9" ht="16.95" customHeight="1">
      <c r="A24" s="704" t="s">
        <v>20</v>
      </c>
      <c r="B24" s="705"/>
      <c r="C24" s="705"/>
      <c r="D24" s="705"/>
      <c r="E24" s="705"/>
      <c r="F24" s="705"/>
      <c r="G24" s="7">
        <v>1600</v>
      </c>
    </row>
    <row r="25" spans="1:9" ht="10.199999999999999" customHeight="1">
      <c r="C25" s="9"/>
      <c r="D25" s="9"/>
      <c r="E25" s="9"/>
      <c r="F25" s="9"/>
      <c r="G25" s="9"/>
    </row>
    <row r="26" spans="1:9">
      <c r="B26" s="3"/>
    </row>
    <row r="27" spans="1:9">
      <c r="B27" s="3"/>
    </row>
    <row r="28" spans="1:9">
      <c r="B28" s="3"/>
    </row>
    <row r="29" spans="1:9">
      <c r="B29" s="3"/>
    </row>
    <row r="30" spans="1:9">
      <c r="B30" s="3"/>
    </row>
  </sheetData>
  <mergeCells count="29">
    <mergeCell ref="A21:F21"/>
    <mergeCell ref="A22:F22"/>
    <mergeCell ref="A23:F23"/>
    <mergeCell ref="A24:F24"/>
    <mergeCell ref="A20:F20"/>
    <mergeCell ref="A13:D13"/>
    <mergeCell ref="E13:G13"/>
    <mergeCell ref="A14:D14"/>
    <mergeCell ref="E14:G14"/>
    <mergeCell ref="A15:D15"/>
    <mergeCell ref="E15:G15"/>
    <mergeCell ref="A16:D19"/>
    <mergeCell ref="E16:G16"/>
    <mergeCell ref="E17:G17"/>
    <mergeCell ref="E18:G18"/>
    <mergeCell ref="E19:G19"/>
    <mergeCell ref="A10:D10"/>
    <mergeCell ref="E10:G10"/>
    <mergeCell ref="A11:D11"/>
    <mergeCell ref="E11:G11"/>
    <mergeCell ref="A12:D12"/>
    <mergeCell ref="E12:G12"/>
    <mergeCell ref="A9:D9"/>
    <mergeCell ref="A2:G2"/>
    <mergeCell ref="A4:G4"/>
    <mergeCell ref="A5:G5"/>
    <mergeCell ref="E7:G7"/>
    <mergeCell ref="A8:G8"/>
    <mergeCell ref="E9:G9"/>
  </mergeCells>
  <pageMargins left="0.7" right="0.7" top="0.75" bottom="0.75" header="0.3" footer="0.3"/>
  <pageSetup paperSize="9" scale="7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zoomScaleNormal="100" zoomScaleSheetLayoutView="70" workbookViewId="0"/>
  </sheetViews>
  <sheetFormatPr defaultColWidth="8.6640625" defaultRowHeight="13.8"/>
  <cols>
    <col min="1" max="1" width="10.6640625" style="158" customWidth="1"/>
    <col min="2" max="5" width="9.6640625" style="158" customWidth="1"/>
    <col min="6" max="6" width="9.33203125" style="158" customWidth="1"/>
    <col min="7" max="7" width="11.109375" style="158" customWidth="1"/>
    <col min="8" max="8" width="11.5546875" style="158" customWidth="1"/>
    <col min="9" max="9" width="8.6640625" style="158" customWidth="1"/>
    <col min="10" max="16384" width="8.6640625" style="158"/>
  </cols>
  <sheetData>
    <row r="1" spans="1:9" ht="10.199999999999999" customHeight="1"/>
    <row r="2" spans="1:9" s="167" customFormat="1">
      <c r="A2" s="842" t="s">
        <v>305</v>
      </c>
      <c r="B2" s="842"/>
      <c r="C2" s="842"/>
      <c r="D2" s="842"/>
      <c r="E2" s="842"/>
      <c r="F2" s="842"/>
      <c r="G2" s="842"/>
      <c r="H2" s="842"/>
      <c r="I2" s="842"/>
    </row>
    <row r="3" spans="1:9" ht="10.199999999999999" customHeight="1"/>
    <row r="4" spans="1:9">
      <c r="A4" s="167" t="s">
        <v>306</v>
      </c>
    </row>
    <row r="5" spans="1:9" ht="18.600000000000001" customHeight="1">
      <c r="A5" s="843" t="s">
        <v>159</v>
      </c>
      <c r="B5" s="843"/>
      <c r="C5" s="843"/>
      <c r="D5" s="843"/>
      <c r="E5" s="843"/>
      <c r="F5" s="843"/>
      <c r="G5" s="843"/>
      <c r="H5" s="843"/>
      <c r="I5" s="843"/>
    </row>
    <row r="6" spans="1:9">
      <c r="A6" s="873" t="s">
        <v>138</v>
      </c>
      <c r="B6" s="873"/>
      <c r="C6" s="844"/>
      <c r="D6" s="846">
        <v>2</v>
      </c>
      <c r="E6" s="873"/>
      <c r="F6" s="873"/>
      <c r="G6" s="873"/>
      <c r="H6" s="873"/>
      <c r="I6" s="873"/>
    </row>
    <row r="7" spans="1:9" ht="16.2" customHeight="1">
      <c r="A7" s="873" t="s">
        <v>137</v>
      </c>
      <c r="B7" s="873"/>
      <c r="C7" s="844"/>
      <c r="D7" s="861" t="s">
        <v>308</v>
      </c>
      <c r="E7" s="953"/>
      <c r="F7" s="953"/>
      <c r="G7" s="953"/>
      <c r="H7" s="953"/>
      <c r="I7" s="953"/>
    </row>
    <row r="8" spans="1:9">
      <c r="A8" s="873" t="s">
        <v>141</v>
      </c>
      <c r="B8" s="873"/>
      <c r="C8" s="844"/>
      <c r="D8" s="861" t="s">
        <v>309</v>
      </c>
      <c r="E8" s="953"/>
      <c r="F8" s="953"/>
      <c r="G8" s="953"/>
      <c r="H8" s="953"/>
      <c r="I8" s="953"/>
    </row>
    <row r="9" spans="1:9">
      <c r="A9" s="873" t="s">
        <v>310</v>
      </c>
      <c r="B9" s="873"/>
      <c r="C9" s="844"/>
      <c r="D9" s="861" t="s">
        <v>311</v>
      </c>
      <c r="E9" s="953"/>
      <c r="F9" s="953"/>
      <c r="G9" s="953"/>
      <c r="H9" s="953"/>
      <c r="I9" s="953"/>
    </row>
    <row r="11" spans="1:9">
      <c r="A11" s="857" t="s">
        <v>3</v>
      </c>
      <c r="B11" s="857"/>
      <c r="C11" s="857"/>
      <c r="D11" s="857"/>
      <c r="E11" s="857"/>
      <c r="F11" s="857"/>
      <c r="G11" s="857"/>
      <c r="H11" s="857"/>
      <c r="I11" s="857"/>
    </row>
    <row r="12" spans="1:9">
      <c r="A12" s="843" t="s">
        <v>2585</v>
      </c>
      <c r="B12" s="843"/>
      <c r="C12" s="843"/>
      <c r="D12" s="843"/>
      <c r="E12" s="843"/>
      <c r="F12" s="843"/>
      <c r="G12" s="843"/>
      <c r="H12" s="843"/>
      <c r="I12" s="843"/>
    </row>
    <row r="13" spans="1:9">
      <c r="A13" s="873" t="s">
        <v>8</v>
      </c>
      <c r="B13" s="873"/>
      <c r="C13" s="873"/>
      <c r="D13" s="873"/>
      <c r="E13" s="844"/>
      <c r="F13" s="846" t="s">
        <v>9</v>
      </c>
      <c r="G13" s="873"/>
      <c r="H13" s="873"/>
      <c r="I13" s="873"/>
    </row>
    <row r="14" spans="1:9">
      <c r="A14" s="873" t="s">
        <v>312</v>
      </c>
      <c r="B14" s="873"/>
      <c r="C14" s="873"/>
      <c r="D14" s="873"/>
      <c r="E14" s="844"/>
      <c r="F14" s="846" t="s">
        <v>313</v>
      </c>
      <c r="G14" s="873"/>
      <c r="H14" s="873"/>
      <c r="I14" s="873"/>
    </row>
    <row r="15" spans="1:9">
      <c r="A15" s="873" t="s">
        <v>314</v>
      </c>
      <c r="B15" s="873"/>
      <c r="C15" s="873"/>
      <c r="D15" s="873"/>
      <c r="E15" s="844"/>
      <c r="F15" s="846">
        <v>1</v>
      </c>
      <c r="G15" s="873"/>
      <c r="H15" s="873"/>
      <c r="I15" s="873"/>
    </row>
    <row r="16" spans="1:9">
      <c r="A16" s="873" t="s">
        <v>12</v>
      </c>
      <c r="B16" s="873"/>
      <c r="C16" s="873"/>
      <c r="D16" s="873"/>
      <c r="E16" s="844"/>
      <c r="F16" s="846" t="s">
        <v>13</v>
      </c>
      <c r="G16" s="873"/>
      <c r="H16" s="873"/>
      <c r="I16" s="873"/>
    </row>
    <row r="17" spans="1:9">
      <c r="A17" s="184"/>
      <c r="B17" s="184"/>
      <c r="C17" s="184"/>
      <c r="D17" s="184"/>
      <c r="E17" s="184"/>
      <c r="F17" s="184"/>
      <c r="G17" s="184"/>
      <c r="H17" s="184"/>
      <c r="I17" s="184"/>
    </row>
    <row r="18" spans="1:9">
      <c r="A18" s="857" t="s">
        <v>316</v>
      </c>
      <c r="B18" s="857"/>
      <c r="C18" s="857"/>
      <c r="D18" s="857"/>
      <c r="E18" s="857"/>
      <c r="F18" s="857"/>
      <c r="G18" s="857"/>
      <c r="H18" s="857"/>
      <c r="I18" s="857"/>
    </row>
    <row r="19" spans="1:9" ht="41.4" customHeight="1">
      <c r="A19" s="858" t="s">
        <v>317</v>
      </c>
      <c r="B19" s="858"/>
      <c r="C19" s="859" t="s">
        <v>2733</v>
      </c>
      <c r="D19" s="858"/>
      <c r="E19" s="858"/>
      <c r="F19" s="858"/>
      <c r="G19" s="858"/>
      <c r="H19" s="858"/>
      <c r="I19" s="858"/>
    </row>
    <row r="21" spans="1:9">
      <c r="A21" s="862" t="s">
        <v>319</v>
      </c>
      <c r="B21" s="862"/>
      <c r="C21" s="862"/>
      <c r="D21" s="862"/>
    </row>
    <row r="22" spans="1:9">
      <c r="A22" s="852" t="s">
        <v>30</v>
      </c>
      <c r="B22" s="853" t="s">
        <v>31</v>
      </c>
      <c r="C22" s="853"/>
      <c r="D22" s="853"/>
      <c r="E22" s="853"/>
      <c r="F22" s="853"/>
      <c r="G22" s="853"/>
      <c r="H22" s="853" t="s">
        <v>320</v>
      </c>
      <c r="I22" s="854"/>
    </row>
    <row r="23" spans="1:9" ht="27.6">
      <c r="A23" s="852"/>
      <c r="B23" s="853"/>
      <c r="C23" s="853"/>
      <c r="D23" s="853"/>
      <c r="E23" s="853"/>
      <c r="F23" s="853"/>
      <c r="G23" s="853"/>
      <c r="H23" s="173" t="s">
        <v>448</v>
      </c>
      <c r="I23" s="174" t="s">
        <v>34</v>
      </c>
    </row>
    <row r="24" spans="1:9" s="167" customFormat="1" ht="17.7" customHeight="1">
      <c r="A24" s="946" t="s">
        <v>35</v>
      </c>
      <c r="B24" s="947"/>
      <c r="C24" s="947"/>
      <c r="D24" s="947"/>
      <c r="E24" s="947"/>
      <c r="F24" s="947"/>
      <c r="G24" s="947"/>
      <c r="H24" s="947"/>
      <c r="I24" s="948"/>
    </row>
    <row r="25" spans="1:9" ht="18.600000000000001" customHeight="1">
      <c r="A25" s="182" t="s">
        <v>447</v>
      </c>
      <c r="B25" s="957" t="s">
        <v>446</v>
      </c>
      <c r="C25" s="957"/>
      <c r="D25" s="957"/>
      <c r="E25" s="957"/>
      <c r="F25" s="957"/>
      <c r="G25" s="957"/>
      <c r="H25" s="180" t="s">
        <v>40</v>
      </c>
      <c r="I25" s="172" t="s">
        <v>39</v>
      </c>
    </row>
    <row r="26" spans="1:9" ht="19.2" customHeight="1">
      <c r="A26" s="182" t="s">
        <v>445</v>
      </c>
      <c r="B26" s="958" t="s">
        <v>444</v>
      </c>
      <c r="C26" s="959"/>
      <c r="D26" s="959"/>
      <c r="E26" s="959"/>
      <c r="F26" s="959"/>
      <c r="G26" s="960"/>
      <c r="H26" s="180" t="s">
        <v>52</v>
      </c>
      <c r="I26" s="172" t="s">
        <v>437</v>
      </c>
    </row>
    <row r="27" spans="1:9" s="167" customFormat="1" ht="17.7" customHeight="1">
      <c r="A27" s="946" t="s">
        <v>326</v>
      </c>
      <c r="B27" s="947"/>
      <c r="C27" s="947"/>
      <c r="D27" s="947"/>
      <c r="E27" s="947"/>
      <c r="F27" s="947"/>
      <c r="G27" s="947"/>
      <c r="H27" s="947"/>
      <c r="I27" s="948"/>
    </row>
    <row r="28" spans="1:9">
      <c r="A28" s="182" t="s">
        <v>443</v>
      </c>
      <c r="B28" s="961" t="s">
        <v>442</v>
      </c>
      <c r="C28" s="961"/>
      <c r="D28" s="961"/>
      <c r="E28" s="961"/>
      <c r="F28" s="961"/>
      <c r="G28" s="961"/>
      <c r="H28" s="183" t="s">
        <v>80</v>
      </c>
      <c r="I28" s="172" t="s">
        <v>39</v>
      </c>
    </row>
    <row r="29" spans="1:9" ht="35.25" customHeight="1">
      <c r="A29" s="182" t="s">
        <v>441</v>
      </c>
      <c r="B29" s="859" t="s">
        <v>440</v>
      </c>
      <c r="C29" s="858"/>
      <c r="D29" s="858"/>
      <c r="E29" s="858"/>
      <c r="F29" s="858"/>
      <c r="G29" s="965"/>
      <c r="H29" s="180" t="s">
        <v>93</v>
      </c>
      <c r="I29" s="172" t="s">
        <v>437</v>
      </c>
    </row>
    <row r="30" spans="1:9" s="167" customFormat="1" ht="17.7" customHeight="1">
      <c r="A30" s="946" t="s">
        <v>333</v>
      </c>
      <c r="B30" s="947"/>
      <c r="C30" s="947"/>
      <c r="D30" s="947"/>
      <c r="E30" s="947"/>
      <c r="F30" s="947"/>
      <c r="G30" s="947"/>
      <c r="H30" s="947"/>
      <c r="I30" s="948"/>
    </row>
    <row r="31" spans="1:9" ht="51.75" customHeight="1">
      <c r="A31" s="181" t="s">
        <v>439</v>
      </c>
      <c r="B31" s="851" t="s">
        <v>438</v>
      </c>
      <c r="C31" s="851"/>
      <c r="D31" s="851"/>
      <c r="E31" s="851"/>
      <c r="F31" s="851"/>
      <c r="G31" s="851"/>
      <c r="H31" s="180" t="s">
        <v>123</v>
      </c>
      <c r="I31" s="172" t="s">
        <v>437</v>
      </c>
    </row>
    <row r="33" spans="1:9">
      <c r="A33" s="167" t="s">
        <v>337</v>
      </c>
    </row>
    <row r="34" spans="1:9" s="167" customFormat="1" ht="17.7" customHeight="1">
      <c r="A34" s="863" t="s">
        <v>338</v>
      </c>
      <c r="B34" s="863"/>
      <c r="C34" s="863"/>
      <c r="D34" s="863"/>
      <c r="E34" s="863"/>
      <c r="F34" s="863"/>
      <c r="G34" s="863"/>
      <c r="H34" s="171">
        <v>9</v>
      </c>
      <c r="I34" s="170" t="s">
        <v>339</v>
      </c>
    </row>
    <row r="35" spans="1:9">
      <c r="A35" s="868" t="s">
        <v>340</v>
      </c>
      <c r="B35" s="845" t="s">
        <v>436</v>
      </c>
      <c r="C35" s="845"/>
      <c r="D35" s="845"/>
      <c r="E35" s="845"/>
      <c r="F35" s="845"/>
      <c r="G35" s="845"/>
      <c r="H35" s="845"/>
      <c r="I35" s="846"/>
    </row>
    <row r="36" spans="1:9">
      <c r="A36" s="869"/>
      <c r="B36" s="846" t="s">
        <v>435</v>
      </c>
      <c r="C36" s="873"/>
      <c r="D36" s="873"/>
      <c r="E36" s="873"/>
      <c r="F36" s="873"/>
      <c r="G36" s="873"/>
      <c r="H36" s="873"/>
      <c r="I36" s="873"/>
    </row>
    <row r="37" spans="1:9">
      <c r="A37" s="869"/>
      <c r="B37" s="846" t="s">
        <v>434</v>
      </c>
      <c r="C37" s="873"/>
      <c r="D37" s="873"/>
      <c r="E37" s="873"/>
      <c r="F37" s="873"/>
      <c r="G37" s="873"/>
      <c r="H37" s="873"/>
      <c r="I37" s="873"/>
    </row>
    <row r="38" spans="1:9">
      <c r="A38" s="869"/>
      <c r="B38" s="846" t="s">
        <v>433</v>
      </c>
      <c r="C38" s="873"/>
      <c r="D38" s="873"/>
      <c r="E38" s="873"/>
      <c r="F38" s="873"/>
      <c r="G38" s="873"/>
      <c r="H38" s="873"/>
      <c r="I38" s="873"/>
    </row>
    <row r="39" spans="1:9">
      <c r="A39" s="869"/>
      <c r="B39" s="846" t="s">
        <v>432</v>
      </c>
      <c r="C39" s="873"/>
      <c r="D39" s="873"/>
      <c r="E39" s="873"/>
      <c r="F39" s="873"/>
      <c r="G39" s="873"/>
      <c r="H39" s="873"/>
      <c r="I39" s="873"/>
    </row>
    <row r="40" spans="1:9">
      <c r="A40" s="866" t="s">
        <v>348</v>
      </c>
      <c r="B40" s="860"/>
      <c r="C40" s="860"/>
      <c r="D40" s="860" t="s">
        <v>431</v>
      </c>
      <c r="E40" s="860"/>
      <c r="F40" s="860"/>
      <c r="G40" s="860"/>
      <c r="H40" s="860"/>
      <c r="I40" s="861"/>
    </row>
    <row r="41" spans="1:9" ht="40.950000000000003" customHeight="1">
      <c r="A41" s="949" t="s">
        <v>350</v>
      </c>
      <c r="B41" s="950"/>
      <c r="C41" s="950"/>
      <c r="D41" s="951" t="s">
        <v>2607</v>
      </c>
      <c r="E41" s="951"/>
      <c r="F41" s="951"/>
      <c r="G41" s="951"/>
      <c r="H41" s="951"/>
      <c r="I41" s="952"/>
    </row>
    <row r="42" spans="1:9" s="167" customFormat="1" ht="17.7" customHeight="1">
      <c r="A42" s="863" t="s">
        <v>352</v>
      </c>
      <c r="B42" s="863"/>
      <c r="C42" s="863"/>
      <c r="D42" s="863"/>
      <c r="E42" s="863"/>
      <c r="F42" s="863"/>
      <c r="G42" s="863"/>
      <c r="H42" s="171">
        <v>9</v>
      </c>
      <c r="I42" s="170" t="s">
        <v>339</v>
      </c>
    </row>
    <row r="43" spans="1:9">
      <c r="A43" s="868" t="s">
        <v>340</v>
      </c>
      <c r="B43" s="859" t="s">
        <v>430</v>
      </c>
      <c r="C43" s="858"/>
      <c r="D43" s="858"/>
      <c r="E43" s="858"/>
      <c r="F43" s="858"/>
      <c r="G43" s="858"/>
      <c r="H43" s="858"/>
      <c r="I43" s="858"/>
    </row>
    <row r="44" spans="1:9">
      <c r="A44" s="869"/>
      <c r="B44" s="859" t="s">
        <v>429</v>
      </c>
      <c r="C44" s="858"/>
      <c r="D44" s="858"/>
      <c r="E44" s="858"/>
      <c r="F44" s="858"/>
      <c r="G44" s="858"/>
      <c r="H44" s="858"/>
      <c r="I44" s="858"/>
    </row>
    <row r="45" spans="1:9">
      <c r="A45" s="869"/>
      <c r="B45" s="859" t="s">
        <v>428</v>
      </c>
      <c r="C45" s="858"/>
      <c r="D45" s="858"/>
      <c r="E45" s="858"/>
      <c r="F45" s="858"/>
      <c r="G45" s="858"/>
      <c r="H45" s="858"/>
      <c r="I45" s="858"/>
    </row>
    <row r="46" spans="1:9">
      <c r="A46" s="869"/>
      <c r="B46" s="859" t="s">
        <v>427</v>
      </c>
      <c r="C46" s="858"/>
      <c r="D46" s="858"/>
      <c r="E46" s="858"/>
      <c r="F46" s="858"/>
      <c r="G46" s="858"/>
      <c r="H46" s="858"/>
      <c r="I46" s="858"/>
    </row>
    <row r="47" spans="1:9">
      <c r="A47" s="869"/>
      <c r="B47" s="859" t="s">
        <v>426</v>
      </c>
      <c r="C47" s="858"/>
      <c r="D47" s="858"/>
      <c r="E47" s="858"/>
      <c r="F47" s="858"/>
      <c r="G47" s="858"/>
      <c r="H47" s="858"/>
      <c r="I47" s="858"/>
    </row>
    <row r="48" spans="1:9">
      <c r="A48" s="869"/>
      <c r="B48" s="859" t="s">
        <v>425</v>
      </c>
      <c r="C48" s="858"/>
      <c r="D48" s="858"/>
      <c r="E48" s="858"/>
      <c r="F48" s="858"/>
      <c r="G48" s="858"/>
      <c r="H48" s="858"/>
      <c r="I48" s="858"/>
    </row>
    <row r="49" spans="1:9">
      <c r="A49" s="869"/>
      <c r="B49" s="859" t="s">
        <v>424</v>
      </c>
      <c r="C49" s="858"/>
      <c r="D49" s="858"/>
      <c r="E49" s="858"/>
      <c r="F49" s="858"/>
      <c r="G49" s="858"/>
      <c r="H49" s="858"/>
      <c r="I49" s="858"/>
    </row>
    <row r="50" spans="1:9">
      <c r="A50" s="866" t="s">
        <v>348</v>
      </c>
      <c r="B50" s="860"/>
      <c r="C50" s="860"/>
      <c r="D50" s="860" t="s">
        <v>423</v>
      </c>
      <c r="E50" s="860"/>
      <c r="F50" s="860"/>
      <c r="G50" s="860"/>
      <c r="H50" s="860"/>
      <c r="I50" s="861"/>
    </row>
    <row r="51" spans="1:9" ht="16.5" customHeight="1">
      <c r="A51" s="963" t="s">
        <v>350</v>
      </c>
      <c r="B51" s="963"/>
      <c r="C51" s="964"/>
      <c r="D51" s="871" t="s">
        <v>2608</v>
      </c>
      <c r="E51" s="954"/>
      <c r="F51" s="954"/>
      <c r="G51" s="954"/>
      <c r="H51" s="954"/>
      <c r="I51" s="954"/>
    </row>
    <row r="52" spans="1:9" ht="31.05" customHeight="1">
      <c r="A52" s="963"/>
      <c r="B52" s="963"/>
      <c r="C52" s="964"/>
      <c r="D52" s="955"/>
      <c r="E52" s="956"/>
      <c r="F52" s="956"/>
      <c r="G52" s="956"/>
      <c r="H52" s="956"/>
      <c r="I52" s="956"/>
    </row>
    <row r="53" spans="1:9" ht="13.5" customHeight="1">
      <c r="A53" s="162"/>
      <c r="B53" s="162"/>
      <c r="C53" s="162"/>
      <c r="D53" s="962"/>
      <c r="E53" s="962"/>
      <c r="F53" s="962"/>
      <c r="G53" s="962"/>
      <c r="H53" s="962"/>
      <c r="I53" s="962"/>
    </row>
    <row r="54" spans="1:9">
      <c r="A54" s="167" t="s">
        <v>366</v>
      </c>
    </row>
    <row r="55" spans="1:9" ht="36.75" customHeight="1">
      <c r="A55" s="845" t="s">
        <v>367</v>
      </c>
      <c r="B55" s="845"/>
      <c r="C55" s="851" t="s">
        <v>422</v>
      </c>
      <c r="D55" s="851"/>
      <c r="E55" s="851"/>
      <c r="F55" s="851"/>
      <c r="G55" s="851"/>
      <c r="H55" s="851"/>
      <c r="I55" s="859"/>
    </row>
    <row r="56" spans="1:9">
      <c r="A56" s="845"/>
      <c r="B56" s="845"/>
      <c r="C56" s="851" t="s">
        <v>421</v>
      </c>
      <c r="D56" s="851"/>
      <c r="E56" s="851"/>
      <c r="F56" s="851"/>
      <c r="G56" s="851"/>
      <c r="H56" s="851"/>
      <c r="I56" s="859"/>
    </row>
    <row r="57" spans="1:9" ht="36.75" customHeight="1">
      <c r="A57" s="845" t="s">
        <v>370</v>
      </c>
      <c r="B57" s="845"/>
      <c r="C57" s="851" t="s">
        <v>420</v>
      </c>
      <c r="D57" s="851"/>
      <c r="E57" s="851"/>
      <c r="F57" s="851"/>
      <c r="G57" s="851"/>
      <c r="H57" s="851"/>
      <c r="I57" s="859"/>
    </row>
    <row r="58" spans="1:9">
      <c r="A58" s="845"/>
      <c r="B58" s="845"/>
      <c r="C58" s="851" t="s">
        <v>419</v>
      </c>
      <c r="D58" s="851"/>
      <c r="E58" s="851"/>
      <c r="F58" s="851"/>
      <c r="G58" s="851"/>
      <c r="H58" s="851"/>
      <c r="I58" s="859"/>
    </row>
    <row r="60" spans="1:9">
      <c r="A60" s="167" t="s">
        <v>372</v>
      </c>
      <c r="B60" s="167"/>
      <c r="C60" s="167"/>
      <c r="D60" s="167"/>
      <c r="E60" s="167"/>
      <c r="F60" s="167"/>
      <c r="G60" s="167"/>
    </row>
    <row r="61" spans="1:9" ht="16.2">
      <c r="A61" s="165" t="s">
        <v>418</v>
      </c>
      <c r="B61" s="165" t="s">
        <v>417</v>
      </c>
      <c r="C61" s="165"/>
      <c r="D61" s="165"/>
      <c r="E61" s="165"/>
      <c r="F61" s="165"/>
      <c r="G61" s="165"/>
      <c r="H61" s="166">
        <v>1.7</v>
      </c>
      <c r="I61" s="159" t="s">
        <v>390</v>
      </c>
    </row>
    <row r="62" spans="1:9" ht="16.2">
      <c r="A62" s="873" t="s">
        <v>375</v>
      </c>
      <c r="B62" s="873"/>
      <c r="C62" s="873"/>
      <c r="D62" s="873"/>
      <c r="E62" s="873"/>
      <c r="F62" s="873"/>
      <c r="H62" s="166">
        <v>0.3</v>
      </c>
      <c r="I62" s="159" t="s">
        <v>390</v>
      </c>
    </row>
    <row r="63" spans="1:9">
      <c r="A63" s="179"/>
      <c r="B63" s="179"/>
      <c r="C63" s="179"/>
      <c r="D63" s="179"/>
      <c r="E63" s="179"/>
      <c r="F63" s="179"/>
      <c r="G63" s="179"/>
      <c r="H63" s="178"/>
      <c r="I63" s="177"/>
    </row>
    <row r="64" spans="1:9">
      <c r="A64" s="945" t="s">
        <v>376</v>
      </c>
      <c r="B64" s="945"/>
      <c r="C64" s="945"/>
      <c r="D64" s="945"/>
      <c r="E64" s="945"/>
      <c r="F64" s="945"/>
      <c r="G64" s="945"/>
      <c r="H64" s="176"/>
      <c r="I64" s="175"/>
    </row>
    <row r="65" spans="1:9" ht="17.7" customHeight="1">
      <c r="A65" s="858" t="s">
        <v>377</v>
      </c>
      <c r="B65" s="858"/>
      <c r="C65" s="858"/>
      <c r="D65" s="858"/>
      <c r="E65" s="858"/>
      <c r="F65" s="159">
        <f>SUM(F66:F71)</f>
        <v>23</v>
      </c>
      <c r="G65" s="159" t="s">
        <v>339</v>
      </c>
      <c r="H65" s="160">
        <f>F65/25</f>
        <v>0.92</v>
      </c>
      <c r="I65" s="159" t="s">
        <v>390</v>
      </c>
    </row>
    <row r="66" spans="1:9" ht="17.7" customHeight="1">
      <c r="A66" s="158" t="s">
        <v>140</v>
      </c>
      <c r="B66" s="873" t="s">
        <v>143</v>
      </c>
      <c r="C66" s="873"/>
      <c r="D66" s="873"/>
      <c r="E66" s="873"/>
      <c r="F66" s="159">
        <v>9</v>
      </c>
      <c r="G66" s="159" t="s">
        <v>339</v>
      </c>
      <c r="H66" s="162"/>
      <c r="I66" s="161"/>
    </row>
    <row r="67" spans="1:9" ht="17.7" customHeight="1">
      <c r="B67" s="873" t="s">
        <v>378</v>
      </c>
      <c r="C67" s="873"/>
      <c r="D67" s="873"/>
      <c r="E67" s="873"/>
      <c r="F67" s="159">
        <v>9</v>
      </c>
      <c r="G67" s="159" t="s">
        <v>339</v>
      </c>
      <c r="H67" s="162"/>
      <c r="I67" s="161"/>
    </row>
    <row r="68" spans="1:9" ht="17.7" customHeight="1">
      <c r="B68" s="873" t="s">
        <v>379</v>
      </c>
      <c r="C68" s="873"/>
      <c r="D68" s="873"/>
      <c r="E68" s="873"/>
      <c r="F68" s="159">
        <v>3</v>
      </c>
      <c r="G68" s="159" t="s">
        <v>339</v>
      </c>
      <c r="H68" s="162"/>
      <c r="I68" s="161"/>
    </row>
    <row r="69" spans="1:9" ht="17.7" customHeight="1">
      <c r="B69" s="873" t="s">
        <v>380</v>
      </c>
      <c r="C69" s="873"/>
      <c r="D69" s="873"/>
      <c r="E69" s="873"/>
      <c r="F69" s="159">
        <v>0</v>
      </c>
      <c r="G69" s="159" t="s">
        <v>339</v>
      </c>
      <c r="H69" s="162"/>
      <c r="I69" s="161"/>
    </row>
    <row r="70" spans="1:9" ht="17.7" customHeight="1">
      <c r="B70" s="873" t="s">
        <v>381</v>
      </c>
      <c r="C70" s="873"/>
      <c r="D70" s="873"/>
      <c r="E70" s="873"/>
      <c r="F70" s="159">
        <v>0</v>
      </c>
      <c r="G70" s="159" t="s">
        <v>339</v>
      </c>
      <c r="H70" s="162"/>
      <c r="I70" s="161"/>
    </row>
    <row r="71" spans="1:9" ht="17.7" customHeight="1">
      <c r="B71" s="873" t="s">
        <v>382</v>
      </c>
      <c r="C71" s="873"/>
      <c r="D71" s="873"/>
      <c r="E71" s="873"/>
      <c r="F71" s="159">
        <v>2</v>
      </c>
      <c r="G71" s="159" t="s">
        <v>339</v>
      </c>
      <c r="H71" s="162"/>
      <c r="I71" s="161"/>
    </row>
    <row r="72" spans="1:9" ht="31.2" customHeight="1">
      <c r="A72" s="858" t="s">
        <v>383</v>
      </c>
      <c r="B72" s="858"/>
      <c r="C72" s="858"/>
      <c r="D72" s="858"/>
      <c r="E72" s="858"/>
      <c r="F72" s="159">
        <v>0</v>
      </c>
      <c r="G72" s="159" t="s">
        <v>339</v>
      </c>
      <c r="H72" s="159"/>
      <c r="I72" s="159" t="s">
        <v>390</v>
      </c>
    </row>
    <row r="73" spans="1:9" ht="17.7" customHeight="1">
      <c r="A73" s="873" t="s">
        <v>384</v>
      </c>
      <c r="B73" s="873"/>
      <c r="C73" s="873"/>
      <c r="D73" s="873"/>
      <c r="E73" s="873"/>
      <c r="F73" s="159">
        <v>28</v>
      </c>
      <c r="G73" s="159" t="s">
        <v>339</v>
      </c>
      <c r="H73" s="160">
        <f>F73/25</f>
        <v>1.1200000000000001</v>
      </c>
      <c r="I73" s="159" t="s">
        <v>390</v>
      </c>
    </row>
    <row r="76" spans="1:9">
      <c r="A76" s="158" t="s">
        <v>385</v>
      </c>
    </row>
    <row r="77" spans="1:9" ht="16.2">
      <c r="A77" s="849" t="s">
        <v>389</v>
      </c>
      <c r="B77" s="849"/>
      <c r="C77" s="849"/>
      <c r="D77" s="849"/>
      <c r="E77" s="849"/>
      <c r="F77" s="849"/>
      <c r="G77" s="849"/>
      <c r="H77" s="849"/>
      <c r="I77" s="849"/>
    </row>
    <row r="78" spans="1:9">
      <c r="A78" s="158" t="s">
        <v>387</v>
      </c>
    </row>
    <row r="80" spans="1:9">
      <c r="A80" s="850" t="s">
        <v>388</v>
      </c>
      <c r="B80" s="850"/>
      <c r="C80" s="850"/>
      <c r="D80" s="850"/>
      <c r="E80" s="850"/>
      <c r="F80" s="850"/>
      <c r="G80" s="850"/>
      <c r="H80" s="850"/>
      <c r="I80" s="850"/>
    </row>
    <row r="81" spans="1:9">
      <c r="A81" s="850"/>
      <c r="B81" s="850"/>
      <c r="C81" s="850"/>
      <c r="D81" s="850"/>
      <c r="E81" s="850"/>
      <c r="F81" s="850"/>
      <c r="G81" s="850"/>
      <c r="H81" s="850"/>
      <c r="I81" s="850"/>
    </row>
    <row r="82" spans="1:9">
      <c r="A82" s="850"/>
      <c r="B82" s="850"/>
      <c r="C82" s="850"/>
      <c r="D82" s="850"/>
      <c r="E82" s="850"/>
      <c r="F82" s="850"/>
      <c r="G82" s="850"/>
      <c r="H82" s="850"/>
      <c r="I82" s="850"/>
    </row>
  </sheetData>
  <mergeCells count="79">
    <mergeCell ref="D51:I52"/>
    <mergeCell ref="A77:I77"/>
    <mergeCell ref="A80:I82"/>
    <mergeCell ref="A2:I2"/>
    <mergeCell ref="H22:I22"/>
    <mergeCell ref="A27:I27"/>
    <mergeCell ref="B25:G25"/>
    <mergeCell ref="B26:G26"/>
    <mergeCell ref="B28:G28"/>
    <mergeCell ref="A35:A39"/>
    <mergeCell ref="C19:I19"/>
    <mergeCell ref="D53:I53"/>
    <mergeCell ref="A51:C52"/>
    <mergeCell ref="B37:I37"/>
    <mergeCell ref="B29:G29"/>
    <mergeCell ref="A30:I30"/>
    <mergeCell ref="B36:I36"/>
    <mergeCell ref="A21:D21"/>
    <mergeCell ref="A22:A23"/>
    <mergeCell ref="F15:I15"/>
    <mergeCell ref="F16:I16"/>
    <mergeCell ref="B35:I35"/>
    <mergeCell ref="B31:G31"/>
    <mergeCell ref="A40:C40"/>
    <mergeCell ref="D6:I6"/>
    <mergeCell ref="D7:I7"/>
    <mergeCell ref="D8:I8"/>
    <mergeCell ref="D9:I9"/>
    <mergeCell ref="A15:E15"/>
    <mergeCell ref="A8:C8"/>
    <mergeCell ref="A9:C9"/>
    <mergeCell ref="A11:I11"/>
    <mergeCell ref="A12:I12"/>
    <mergeCell ref="A18:I18"/>
    <mergeCell ref="F13:I13"/>
    <mergeCell ref="F14:I14"/>
    <mergeCell ref="A13:E13"/>
    <mergeCell ref="A14:E14"/>
    <mergeCell ref="A16:E16"/>
    <mergeCell ref="C56:I56"/>
    <mergeCell ref="C55:I55"/>
    <mergeCell ref="A62:F62"/>
    <mergeCell ref="A5:I5"/>
    <mergeCell ref="A42:G42"/>
    <mergeCell ref="A34:G34"/>
    <mergeCell ref="A19:B19"/>
    <mergeCell ref="B22:G23"/>
    <mergeCell ref="A24:I24"/>
    <mergeCell ref="A6:C6"/>
    <mergeCell ref="A7:C7"/>
    <mergeCell ref="B39:I39"/>
    <mergeCell ref="B38:I38"/>
    <mergeCell ref="A41:C41"/>
    <mergeCell ref="D41:I41"/>
    <mergeCell ref="D40:I40"/>
    <mergeCell ref="A65:E65"/>
    <mergeCell ref="A64:G64"/>
    <mergeCell ref="B43:I43"/>
    <mergeCell ref="B46:I46"/>
    <mergeCell ref="B48:I48"/>
    <mergeCell ref="C57:I57"/>
    <mergeCell ref="A50:C50"/>
    <mergeCell ref="D50:I50"/>
    <mergeCell ref="A55:B56"/>
    <mergeCell ref="A57:B58"/>
    <mergeCell ref="B44:I44"/>
    <mergeCell ref="B45:I45"/>
    <mergeCell ref="B47:I47"/>
    <mergeCell ref="C58:I58"/>
    <mergeCell ref="B49:I49"/>
    <mergeCell ref="A43:A49"/>
    <mergeCell ref="A73:E73"/>
    <mergeCell ref="B66:E66"/>
    <mergeCell ref="B67:E67"/>
    <mergeCell ref="B68:E68"/>
    <mergeCell ref="B69:E69"/>
    <mergeCell ref="B70:E70"/>
    <mergeCell ref="B71:E71"/>
    <mergeCell ref="A72:E72"/>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16384" width="8.88671875" style="158"/>
  </cols>
  <sheetData>
    <row r="1" spans="1:8" ht="10.199999999999999" customHeight="1"/>
    <row r="2" spans="1:8" s="167" customFormat="1">
      <c r="A2" s="842" t="s">
        <v>305</v>
      </c>
      <c r="B2" s="842"/>
      <c r="C2" s="842"/>
      <c r="D2" s="842"/>
      <c r="E2" s="842"/>
      <c r="F2" s="842"/>
      <c r="G2" s="842"/>
      <c r="H2" s="842"/>
    </row>
    <row r="3" spans="1:8" ht="10.199999999999999" customHeight="1"/>
    <row r="4" spans="1:8" ht="15" customHeight="1">
      <c r="A4" s="167" t="s">
        <v>306</v>
      </c>
    </row>
    <row r="5" spans="1:8" ht="17.7" customHeight="1">
      <c r="A5" s="843" t="s">
        <v>160</v>
      </c>
      <c r="B5" s="843"/>
      <c r="C5" s="843"/>
      <c r="D5" s="843"/>
      <c r="E5" s="843"/>
      <c r="F5" s="843"/>
      <c r="G5" s="843"/>
      <c r="H5" s="843"/>
    </row>
    <row r="6" spans="1:8" ht="17.7" customHeight="1">
      <c r="A6" s="844" t="s">
        <v>138</v>
      </c>
      <c r="B6" s="845"/>
      <c r="C6" s="845"/>
      <c r="D6" s="845">
        <v>3</v>
      </c>
      <c r="E6" s="845"/>
      <c r="F6" s="845"/>
      <c r="G6" s="845"/>
      <c r="H6" s="846"/>
    </row>
    <row r="7" spans="1:8" ht="19.2" customHeight="1">
      <c r="A7" s="844" t="s">
        <v>137</v>
      </c>
      <c r="B7" s="845"/>
      <c r="C7" s="845"/>
      <c r="D7" s="966" t="s">
        <v>473</v>
      </c>
      <c r="E7" s="966"/>
      <c r="F7" s="966"/>
      <c r="G7" s="966"/>
      <c r="H7" s="967"/>
    </row>
    <row r="8" spans="1:8" ht="17.7" customHeight="1">
      <c r="A8" s="844" t="s">
        <v>141</v>
      </c>
      <c r="B8" s="845"/>
      <c r="C8" s="845"/>
      <c r="D8" s="860" t="s">
        <v>416</v>
      </c>
      <c r="E8" s="860"/>
      <c r="F8" s="860"/>
      <c r="G8" s="860"/>
      <c r="H8" s="861"/>
    </row>
    <row r="9" spans="1:8" ht="17.7" customHeight="1">
      <c r="A9" s="844" t="s">
        <v>310</v>
      </c>
      <c r="B9" s="845"/>
      <c r="C9" s="845"/>
      <c r="D9" s="860" t="s">
        <v>311</v>
      </c>
      <c r="E9" s="860"/>
      <c r="F9" s="860"/>
      <c r="G9" s="860"/>
      <c r="H9" s="861"/>
    </row>
    <row r="10" spans="1:8" ht="10.199999999999999" customHeight="1"/>
    <row r="11" spans="1:8" ht="15" customHeight="1">
      <c r="A11" s="857" t="s">
        <v>472</v>
      </c>
      <c r="B11" s="857"/>
      <c r="C11" s="857"/>
      <c r="D11" s="857"/>
      <c r="E11" s="857"/>
      <c r="F11" s="857"/>
      <c r="G11" s="857"/>
      <c r="H11" s="857"/>
    </row>
    <row r="12" spans="1:8" ht="17.7" customHeight="1">
      <c r="A12" s="849" t="s">
        <v>2585</v>
      </c>
      <c r="B12" s="849"/>
      <c r="C12" s="849"/>
      <c r="D12" s="849"/>
      <c r="E12" s="849"/>
      <c r="F12" s="849"/>
      <c r="G12" s="849"/>
      <c r="H12" s="849"/>
    </row>
    <row r="13" spans="1:8" ht="17.7" customHeight="1">
      <c r="A13" s="844" t="s">
        <v>8</v>
      </c>
      <c r="B13" s="845"/>
      <c r="C13" s="845"/>
      <c r="D13" s="845"/>
      <c r="E13" s="845" t="s">
        <v>9</v>
      </c>
      <c r="F13" s="845"/>
      <c r="G13" s="845"/>
      <c r="H13" s="846"/>
    </row>
    <row r="14" spans="1:8" ht="17.7" customHeight="1">
      <c r="A14" s="844" t="s">
        <v>312</v>
      </c>
      <c r="B14" s="845"/>
      <c r="C14" s="845"/>
      <c r="D14" s="845"/>
      <c r="E14" s="845" t="s">
        <v>313</v>
      </c>
      <c r="F14" s="845"/>
      <c r="G14" s="845"/>
      <c r="H14" s="846"/>
    </row>
    <row r="15" spans="1:8" ht="17.7" customHeight="1">
      <c r="A15" s="844" t="s">
        <v>314</v>
      </c>
      <c r="B15" s="845"/>
      <c r="C15" s="845"/>
      <c r="D15" s="845"/>
      <c r="E15" s="855" t="s">
        <v>315</v>
      </c>
      <c r="F15" s="855"/>
      <c r="G15" s="855"/>
      <c r="H15" s="856"/>
    </row>
    <row r="16" spans="1:8" ht="17.7" customHeight="1">
      <c r="A16" s="844" t="s">
        <v>12</v>
      </c>
      <c r="B16" s="845"/>
      <c r="C16" s="845"/>
      <c r="D16" s="845"/>
      <c r="E16" s="845" t="s">
        <v>13</v>
      </c>
      <c r="F16" s="845"/>
      <c r="G16" s="845"/>
      <c r="H16" s="846"/>
    </row>
    <row r="17" spans="1:8" ht="10.199999999999999" customHeight="1"/>
    <row r="18" spans="1:8" ht="15" customHeight="1">
      <c r="A18" s="857" t="s">
        <v>316</v>
      </c>
      <c r="B18" s="857"/>
      <c r="C18" s="857"/>
      <c r="D18" s="857"/>
      <c r="E18" s="857"/>
      <c r="F18" s="857"/>
      <c r="G18" s="857"/>
      <c r="H18" s="857"/>
    </row>
    <row r="19" spans="1:8" ht="31.2" customHeight="1">
      <c r="A19" s="858" t="s">
        <v>317</v>
      </c>
      <c r="B19" s="858"/>
      <c r="C19" s="851" t="s">
        <v>471</v>
      </c>
      <c r="D19" s="851"/>
      <c r="E19" s="851"/>
      <c r="F19" s="851"/>
      <c r="G19" s="851"/>
      <c r="H19" s="859"/>
    </row>
    <row r="20" spans="1:8" ht="10.199999999999999" customHeight="1"/>
    <row r="21" spans="1:8" ht="15" customHeight="1">
      <c r="A21" s="862" t="s">
        <v>319</v>
      </c>
      <c r="B21" s="862"/>
      <c r="C21" s="862"/>
      <c r="D21" s="862"/>
    </row>
    <row r="22" spans="1:8" ht="21" customHeight="1">
      <c r="A22" s="972" t="s">
        <v>30</v>
      </c>
      <c r="B22" s="974" t="s">
        <v>31</v>
      </c>
      <c r="C22" s="975"/>
      <c r="D22" s="975"/>
      <c r="E22" s="975"/>
      <c r="F22" s="972"/>
      <c r="G22" s="978" t="s">
        <v>320</v>
      </c>
      <c r="H22" s="979"/>
    </row>
    <row r="23" spans="1:8" ht="29.4" customHeight="1">
      <c r="A23" s="973"/>
      <c r="B23" s="976"/>
      <c r="C23" s="977"/>
      <c r="D23" s="977"/>
      <c r="E23" s="977"/>
      <c r="F23" s="973"/>
      <c r="G23" s="603" t="s">
        <v>321</v>
      </c>
      <c r="H23" s="604" t="s">
        <v>34</v>
      </c>
    </row>
    <row r="24" spans="1:8" ht="17.7" customHeight="1">
      <c r="A24" s="979" t="s">
        <v>35</v>
      </c>
      <c r="B24" s="979"/>
      <c r="C24" s="979"/>
      <c r="D24" s="979"/>
      <c r="E24" s="979"/>
      <c r="F24" s="979"/>
      <c r="G24" s="979"/>
      <c r="H24" s="979"/>
    </row>
    <row r="25" spans="1:8" s="229" customFormat="1" ht="64.5" customHeight="1">
      <c r="A25" s="642" t="s">
        <v>470</v>
      </c>
      <c r="B25" s="968" t="s">
        <v>2609</v>
      </c>
      <c r="C25" s="968"/>
      <c r="D25" s="968"/>
      <c r="E25" s="968"/>
      <c r="F25" s="968"/>
      <c r="G25" s="642" t="s">
        <v>49</v>
      </c>
      <c r="H25" s="476" t="s">
        <v>263</v>
      </c>
    </row>
    <row r="26" spans="1:8" s="229" customFormat="1" ht="48" customHeight="1">
      <c r="A26" s="642" t="s">
        <v>469</v>
      </c>
      <c r="B26" s="968" t="s">
        <v>2610</v>
      </c>
      <c r="C26" s="968"/>
      <c r="D26" s="968"/>
      <c r="E26" s="968"/>
      <c r="F26" s="968"/>
      <c r="G26" s="642" t="s">
        <v>49</v>
      </c>
      <c r="H26" s="476" t="s">
        <v>263</v>
      </c>
    </row>
    <row r="27" spans="1:8" s="229" customFormat="1" ht="17.7" customHeight="1">
      <c r="A27" s="969" t="s">
        <v>326</v>
      </c>
      <c r="B27" s="970"/>
      <c r="C27" s="970"/>
      <c r="D27" s="970"/>
      <c r="E27" s="970"/>
      <c r="F27" s="970"/>
      <c r="G27" s="970"/>
      <c r="H27" s="971"/>
    </row>
    <row r="28" spans="1:8" s="229" customFormat="1" ht="69.599999999999994" customHeight="1">
      <c r="A28" s="642" t="s">
        <v>468</v>
      </c>
      <c r="B28" s="968" t="s">
        <v>2611</v>
      </c>
      <c r="C28" s="968"/>
      <c r="D28" s="968"/>
      <c r="E28" s="968"/>
      <c r="F28" s="968"/>
      <c r="G28" s="642" t="s">
        <v>99</v>
      </c>
      <c r="H28" s="476" t="s">
        <v>263</v>
      </c>
    </row>
    <row r="29" spans="1:8" s="229" customFormat="1" ht="17.7" customHeight="1">
      <c r="A29" s="969" t="s">
        <v>333</v>
      </c>
      <c r="B29" s="970"/>
      <c r="C29" s="970"/>
      <c r="D29" s="970"/>
      <c r="E29" s="970"/>
      <c r="F29" s="970"/>
      <c r="G29" s="970"/>
      <c r="H29" s="971"/>
    </row>
    <row r="30" spans="1:8" s="229" customFormat="1" ht="43.8" customHeight="1">
      <c r="A30" s="642" t="s">
        <v>467</v>
      </c>
      <c r="B30" s="968" t="s">
        <v>2612</v>
      </c>
      <c r="C30" s="968"/>
      <c r="D30" s="968"/>
      <c r="E30" s="968"/>
      <c r="F30" s="968"/>
      <c r="G30" s="642" t="s">
        <v>1515</v>
      </c>
      <c r="H30" s="476" t="s">
        <v>263</v>
      </c>
    </row>
    <row r="31" spans="1:8" ht="10.199999999999999" customHeight="1"/>
    <row r="32" spans="1:8" ht="15" customHeight="1">
      <c r="A32" s="167" t="s">
        <v>337</v>
      </c>
    </row>
    <row r="33" spans="1:8" s="167" customFormat="1" ht="17.7" customHeight="1">
      <c r="A33" s="863" t="s">
        <v>338</v>
      </c>
      <c r="B33" s="863"/>
      <c r="C33" s="863"/>
      <c r="D33" s="863"/>
      <c r="E33" s="863"/>
      <c r="F33" s="863"/>
      <c r="G33" s="171">
        <v>12</v>
      </c>
      <c r="H33" s="170" t="s">
        <v>339</v>
      </c>
    </row>
    <row r="34" spans="1:8" ht="19.8" customHeight="1">
      <c r="A34" s="868" t="s">
        <v>340</v>
      </c>
      <c r="B34" s="845" t="s">
        <v>464</v>
      </c>
      <c r="C34" s="845"/>
      <c r="D34" s="845"/>
      <c r="E34" s="845"/>
      <c r="F34" s="845"/>
      <c r="G34" s="845"/>
      <c r="H34" s="846"/>
    </row>
    <row r="35" spans="1:8" ht="23.4" customHeight="1">
      <c r="A35" s="869"/>
      <c r="B35" s="851" t="s">
        <v>463</v>
      </c>
      <c r="C35" s="851"/>
      <c r="D35" s="851"/>
      <c r="E35" s="851"/>
      <c r="F35" s="851"/>
      <c r="G35" s="851"/>
      <c r="H35" s="859"/>
    </row>
    <row r="36" spans="1:8" ht="22.8" customHeight="1">
      <c r="A36" s="869"/>
      <c r="B36" s="851" t="s">
        <v>462</v>
      </c>
      <c r="C36" s="851"/>
      <c r="D36" s="851"/>
      <c r="E36" s="851"/>
      <c r="F36" s="851"/>
      <c r="G36" s="851"/>
      <c r="H36" s="859"/>
    </row>
    <row r="37" spans="1:8" ht="21.6" customHeight="1">
      <c r="A37" s="869"/>
      <c r="B37" s="851" t="s">
        <v>461</v>
      </c>
      <c r="C37" s="851"/>
      <c r="D37" s="851"/>
      <c r="E37" s="851"/>
      <c r="F37" s="851"/>
      <c r="G37" s="851"/>
      <c r="H37" s="859"/>
    </row>
    <row r="38" spans="1:8" ht="22.2" customHeight="1">
      <c r="A38" s="869"/>
      <c r="B38" s="851" t="s">
        <v>460</v>
      </c>
      <c r="C38" s="851"/>
      <c r="D38" s="851"/>
      <c r="E38" s="851"/>
      <c r="F38" s="851"/>
      <c r="G38" s="851"/>
      <c r="H38" s="859"/>
    </row>
    <row r="39" spans="1:8">
      <c r="A39" s="866" t="s">
        <v>348</v>
      </c>
      <c r="B39" s="860"/>
      <c r="C39" s="860"/>
      <c r="D39" s="980" t="s">
        <v>2613</v>
      </c>
      <c r="E39" s="980"/>
      <c r="F39" s="980"/>
      <c r="G39" s="980"/>
      <c r="H39" s="981"/>
    </row>
    <row r="40" spans="1:8" ht="52.5" customHeight="1">
      <c r="A40" s="867" t="s">
        <v>350</v>
      </c>
      <c r="B40" s="847"/>
      <c r="C40" s="847"/>
      <c r="D40" s="847" t="s">
        <v>459</v>
      </c>
      <c r="E40" s="847"/>
      <c r="F40" s="847"/>
      <c r="G40" s="847"/>
      <c r="H40" s="847"/>
    </row>
    <row r="41" spans="1:8" s="167" customFormat="1" ht="17.7" customHeight="1">
      <c r="A41" s="863" t="s">
        <v>352</v>
      </c>
      <c r="B41" s="863"/>
      <c r="C41" s="863"/>
      <c r="D41" s="863"/>
      <c r="E41" s="863"/>
      <c r="F41" s="863"/>
      <c r="G41" s="171">
        <v>15</v>
      </c>
      <c r="H41" s="170" t="s">
        <v>339</v>
      </c>
    </row>
    <row r="42" spans="1:8" ht="19.2" customHeight="1">
      <c r="A42" s="868" t="s">
        <v>340</v>
      </c>
      <c r="B42" s="951" t="s">
        <v>458</v>
      </c>
      <c r="C42" s="951"/>
      <c r="D42" s="951"/>
      <c r="E42" s="951"/>
      <c r="F42" s="951"/>
      <c r="G42" s="951"/>
      <c r="H42" s="952"/>
    </row>
    <row r="43" spans="1:8" ht="24.6" customHeight="1">
      <c r="A43" s="869"/>
      <c r="B43" s="848" t="s">
        <v>457</v>
      </c>
      <c r="C43" s="982"/>
      <c r="D43" s="982"/>
      <c r="E43" s="982"/>
      <c r="F43" s="982"/>
      <c r="G43" s="982"/>
      <c r="H43" s="982"/>
    </row>
    <row r="44" spans="1:8" ht="27.6" customHeight="1">
      <c r="A44" s="869"/>
      <c r="B44" s="848" t="s">
        <v>456</v>
      </c>
      <c r="C44" s="982"/>
      <c r="D44" s="982"/>
      <c r="E44" s="982"/>
      <c r="F44" s="982"/>
      <c r="G44" s="982"/>
      <c r="H44" s="982"/>
    </row>
    <row r="45" spans="1:8" ht="31.95" customHeight="1">
      <c r="A45" s="869"/>
      <c r="B45" s="847" t="s">
        <v>455</v>
      </c>
      <c r="C45" s="847"/>
      <c r="D45" s="847"/>
      <c r="E45" s="847"/>
      <c r="F45" s="847"/>
      <c r="G45" s="847"/>
      <c r="H45" s="848"/>
    </row>
    <row r="46" spans="1:8" ht="37.200000000000003" customHeight="1">
      <c r="A46" s="926"/>
      <c r="B46" s="930" t="s">
        <v>454</v>
      </c>
      <c r="C46" s="930"/>
      <c r="D46" s="930"/>
      <c r="E46" s="930"/>
      <c r="F46" s="930"/>
      <c r="G46" s="930"/>
      <c r="H46" s="931"/>
    </row>
    <row r="47" spans="1:8">
      <c r="A47" s="866" t="s">
        <v>348</v>
      </c>
      <c r="B47" s="860"/>
      <c r="C47" s="860"/>
      <c r="D47" s="980" t="s">
        <v>2614</v>
      </c>
      <c r="E47" s="980"/>
      <c r="F47" s="980"/>
      <c r="G47" s="980"/>
      <c r="H47" s="981"/>
    </row>
    <row r="48" spans="1:8" ht="45" customHeight="1">
      <c r="A48" s="867" t="s">
        <v>350</v>
      </c>
      <c r="B48" s="847"/>
      <c r="C48" s="847"/>
      <c r="D48" s="847" t="s">
        <v>453</v>
      </c>
      <c r="E48" s="847"/>
      <c r="F48" s="847"/>
      <c r="G48" s="847"/>
      <c r="H48" s="847"/>
    </row>
    <row r="49" spans="1:8" ht="10.199999999999999" customHeight="1"/>
    <row r="50" spans="1:8" ht="15" customHeight="1">
      <c r="A50" s="167" t="s">
        <v>366</v>
      </c>
    </row>
    <row r="51" spans="1:8" ht="34.5" customHeight="1">
      <c r="A51" s="873" t="s">
        <v>367</v>
      </c>
      <c r="B51" s="844"/>
      <c r="C51" s="859" t="s">
        <v>452</v>
      </c>
      <c r="D51" s="858"/>
      <c r="E51" s="858"/>
      <c r="F51" s="858"/>
      <c r="G51" s="858"/>
      <c r="H51" s="858"/>
    </row>
    <row r="52" spans="1:8" ht="34.5" customHeight="1">
      <c r="A52" s="873"/>
      <c r="B52" s="844"/>
      <c r="C52" s="851" t="s">
        <v>451</v>
      </c>
      <c r="D52" s="851"/>
      <c r="E52" s="851"/>
      <c r="F52" s="851"/>
      <c r="G52" s="851"/>
      <c r="H52" s="859"/>
    </row>
    <row r="53" spans="1:8" ht="34.5" customHeight="1">
      <c r="A53" s="873"/>
      <c r="B53" s="844"/>
      <c r="C53" s="851" t="s">
        <v>450</v>
      </c>
      <c r="D53" s="851"/>
      <c r="E53" s="851"/>
      <c r="F53" s="851"/>
      <c r="G53" s="851"/>
      <c r="H53" s="859"/>
    </row>
    <row r="54" spans="1:8" ht="25.8" customHeight="1">
      <c r="A54" s="873" t="s">
        <v>370</v>
      </c>
      <c r="B54" s="844"/>
      <c r="C54" s="851" t="s">
        <v>449</v>
      </c>
      <c r="D54" s="851"/>
      <c r="E54" s="851"/>
      <c r="F54" s="851"/>
      <c r="G54" s="851"/>
      <c r="H54" s="859"/>
    </row>
    <row r="55" spans="1:8" ht="10.199999999999999" customHeight="1"/>
    <row r="56" spans="1:8" ht="15" customHeight="1">
      <c r="A56" s="167" t="s">
        <v>372</v>
      </c>
      <c r="B56" s="167"/>
      <c r="C56" s="167"/>
      <c r="D56" s="167"/>
      <c r="E56" s="167"/>
      <c r="F56" s="167"/>
    </row>
    <row r="57" spans="1:8" ht="16.2">
      <c r="A57" s="873" t="s">
        <v>373</v>
      </c>
      <c r="B57" s="873"/>
      <c r="C57" s="873"/>
      <c r="D57" s="873"/>
      <c r="E57" s="873"/>
      <c r="F57" s="873"/>
      <c r="G57" s="166">
        <v>0</v>
      </c>
      <c r="H57" s="159" t="s">
        <v>390</v>
      </c>
    </row>
    <row r="58" spans="1:8" ht="16.2">
      <c r="A58" s="873" t="s">
        <v>375</v>
      </c>
      <c r="B58" s="873"/>
      <c r="C58" s="873"/>
      <c r="D58" s="873"/>
      <c r="E58" s="873"/>
      <c r="F58" s="873"/>
      <c r="G58" s="166">
        <v>3</v>
      </c>
      <c r="H58" s="159" t="s">
        <v>390</v>
      </c>
    </row>
    <row r="59" spans="1:8">
      <c r="A59" s="165"/>
      <c r="B59" s="165"/>
      <c r="C59" s="165"/>
      <c r="D59" s="165"/>
      <c r="E59" s="165"/>
      <c r="F59" s="165"/>
      <c r="G59" s="163"/>
      <c r="H59" s="159"/>
    </row>
    <row r="60" spans="1:8">
      <c r="A60" s="874" t="s">
        <v>376</v>
      </c>
      <c r="B60" s="874"/>
      <c r="C60" s="874"/>
      <c r="D60" s="874"/>
      <c r="E60" s="874"/>
      <c r="F60" s="874"/>
      <c r="G60" s="164"/>
      <c r="H60" s="163"/>
    </row>
    <row r="61" spans="1:8" ht="17.7" customHeight="1">
      <c r="A61" s="858" t="s">
        <v>377</v>
      </c>
      <c r="B61" s="858"/>
      <c r="C61" s="858"/>
      <c r="D61" s="858"/>
      <c r="E61" s="159">
        <f>SUM(E62:E67)</f>
        <v>32</v>
      </c>
      <c r="F61" s="159" t="s">
        <v>339</v>
      </c>
      <c r="G61" s="160">
        <f>E61/25</f>
        <v>1.28</v>
      </c>
      <c r="H61" s="159" t="s">
        <v>390</v>
      </c>
    </row>
    <row r="62" spans="1:8" ht="17.7" customHeight="1">
      <c r="A62" s="158" t="s">
        <v>140</v>
      </c>
      <c r="B62" s="873" t="s">
        <v>143</v>
      </c>
      <c r="C62" s="873"/>
      <c r="D62" s="873"/>
      <c r="E62" s="159">
        <v>12</v>
      </c>
      <c r="F62" s="159" t="s">
        <v>339</v>
      </c>
      <c r="G62" s="162"/>
      <c r="H62" s="161"/>
    </row>
    <row r="63" spans="1:8" ht="17.7" customHeight="1">
      <c r="B63" s="873" t="s">
        <v>378</v>
      </c>
      <c r="C63" s="873"/>
      <c r="D63" s="873"/>
      <c r="E63" s="159">
        <v>15</v>
      </c>
      <c r="F63" s="159" t="s">
        <v>339</v>
      </c>
      <c r="G63" s="162"/>
      <c r="H63" s="161"/>
    </row>
    <row r="64" spans="1:8" ht="17.7" customHeight="1">
      <c r="B64" s="873" t="s">
        <v>379</v>
      </c>
      <c r="C64" s="873"/>
      <c r="D64" s="873"/>
      <c r="E64" s="159">
        <v>2</v>
      </c>
      <c r="F64" s="159" t="s">
        <v>339</v>
      </c>
      <c r="G64" s="162"/>
      <c r="H64" s="161"/>
    </row>
    <row r="65" spans="1:8" ht="17.7" customHeight="1">
      <c r="B65" s="873" t="s">
        <v>380</v>
      </c>
      <c r="C65" s="873"/>
      <c r="D65" s="873"/>
      <c r="E65" s="159">
        <v>0</v>
      </c>
      <c r="F65" s="159" t="s">
        <v>339</v>
      </c>
      <c r="G65" s="162"/>
      <c r="H65" s="161"/>
    </row>
    <row r="66" spans="1:8" ht="17.7" customHeight="1">
      <c r="B66" s="873" t="s">
        <v>381</v>
      </c>
      <c r="C66" s="873"/>
      <c r="D66" s="873"/>
      <c r="E66" s="159">
        <v>0</v>
      </c>
      <c r="F66" s="159" t="s">
        <v>339</v>
      </c>
      <c r="G66" s="162"/>
      <c r="H66" s="161"/>
    </row>
    <row r="67" spans="1:8" ht="17.7" customHeight="1">
      <c r="B67" s="873" t="s">
        <v>382</v>
      </c>
      <c r="C67" s="873"/>
      <c r="D67" s="873"/>
      <c r="E67" s="159">
        <v>3</v>
      </c>
      <c r="F67" s="159" t="s">
        <v>339</v>
      </c>
      <c r="G67" s="162"/>
      <c r="H67" s="161"/>
    </row>
    <row r="68" spans="1:8" ht="31.2" customHeight="1">
      <c r="A68" s="858" t="s">
        <v>383</v>
      </c>
      <c r="B68" s="858"/>
      <c r="C68" s="858"/>
      <c r="D68" s="858"/>
      <c r="E68" s="159">
        <v>0</v>
      </c>
      <c r="F68" s="159" t="s">
        <v>339</v>
      </c>
      <c r="G68" s="160">
        <v>0</v>
      </c>
      <c r="H68" s="159" t="s">
        <v>390</v>
      </c>
    </row>
    <row r="69" spans="1:8" ht="17.7" customHeight="1">
      <c r="A69" s="873" t="s">
        <v>384</v>
      </c>
      <c r="B69" s="873"/>
      <c r="C69" s="873"/>
      <c r="D69" s="873"/>
      <c r="E69" s="159">
        <f>G69*25</f>
        <v>43</v>
      </c>
      <c r="F69" s="159" t="s">
        <v>339</v>
      </c>
      <c r="G69" s="160">
        <f>D6-G68-G61</f>
        <v>1.72</v>
      </c>
      <c r="H69" s="159" t="s">
        <v>390</v>
      </c>
    </row>
    <row r="70" spans="1:8" ht="10.199999999999999" customHeight="1"/>
    <row r="73" spans="1:8">
      <c r="A73" s="158" t="s">
        <v>385</v>
      </c>
    </row>
    <row r="74" spans="1:8" ht="16.2">
      <c r="A74" s="849" t="s">
        <v>389</v>
      </c>
      <c r="B74" s="849"/>
      <c r="C74" s="849"/>
      <c r="D74" s="849"/>
      <c r="E74" s="849"/>
      <c r="F74" s="849"/>
      <c r="G74" s="849"/>
      <c r="H74" s="849"/>
    </row>
    <row r="75" spans="1:8">
      <c r="A75" s="158" t="s">
        <v>387</v>
      </c>
    </row>
    <row r="77" spans="1:8">
      <c r="A77" s="850" t="s">
        <v>2734</v>
      </c>
      <c r="B77" s="850"/>
      <c r="C77" s="850"/>
      <c r="D77" s="850"/>
      <c r="E77" s="850"/>
      <c r="F77" s="850"/>
      <c r="G77" s="850"/>
      <c r="H77" s="850"/>
    </row>
    <row r="78" spans="1:8">
      <c r="A78" s="850"/>
      <c r="B78" s="850"/>
      <c r="C78" s="850"/>
      <c r="D78" s="850"/>
      <c r="E78" s="850"/>
      <c r="F78" s="850"/>
      <c r="G78" s="850"/>
      <c r="H78" s="850"/>
    </row>
    <row r="79" spans="1:8">
      <c r="A79" s="850"/>
      <c r="B79" s="850"/>
      <c r="C79" s="850"/>
      <c r="D79" s="850"/>
      <c r="E79" s="850"/>
      <c r="F79" s="850"/>
      <c r="G79" s="850"/>
      <c r="H79" s="850"/>
    </row>
  </sheetData>
  <mergeCells count="76">
    <mergeCell ref="D48:H48"/>
    <mergeCell ref="A47:C47"/>
    <mergeCell ref="D47:H47"/>
    <mergeCell ref="A48:C48"/>
    <mergeCell ref="A60:F60"/>
    <mergeCell ref="A51:B53"/>
    <mergeCell ref="C51:H51"/>
    <mergeCell ref="C53:H53"/>
    <mergeCell ref="C52:H52"/>
    <mergeCell ref="A54:B54"/>
    <mergeCell ref="C54:H54"/>
    <mergeCell ref="A57:F57"/>
    <mergeCell ref="A58:F58"/>
    <mergeCell ref="A69:D69"/>
    <mergeCell ref="A61:D61"/>
    <mergeCell ref="B62:D62"/>
    <mergeCell ref="B63:D63"/>
    <mergeCell ref="B64:D64"/>
    <mergeCell ref="B65:D65"/>
    <mergeCell ref="B66:D66"/>
    <mergeCell ref="B67:D67"/>
    <mergeCell ref="A68:D68"/>
    <mergeCell ref="A41:F41"/>
    <mergeCell ref="A42:A46"/>
    <mergeCell ref="B42:H42"/>
    <mergeCell ref="B45:H45"/>
    <mergeCell ref="B46:H46"/>
    <mergeCell ref="B44:H44"/>
    <mergeCell ref="B43:H43"/>
    <mergeCell ref="A29:H29"/>
    <mergeCell ref="B30:F30"/>
    <mergeCell ref="A39:C39"/>
    <mergeCell ref="D39:H39"/>
    <mergeCell ref="A40:C40"/>
    <mergeCell ref="D40:H40"/>
    <mergeCell ref="A33:F33"/>
    <mergeCell ref="A34:A38"/>
    <mergeCell ref="B34:H34"/>
    <mergeCell ref="B35:H35"/>
    <mergeCell ref="B36:H36"/>
    <mergeCell ref="B37:H37"/>
    <mergeCell ref="B38:H38"/>
    <mergeCell ref="A22:A23"/>
    <mergeCell ref="B22:F23"/>
    <mergeCell ref="G22:H22"/>
    <mergeCell ref="A24:H24"/>
    <mergeCell ref="B26:F26"/>
    <mergeCell ref="D8:H8"/>
    <mergeCell ref="A9:C9"/>
    <mergeCell ref="D9:H9"/>
    <mergeCell ref="A11:H11"/>
    <mergeCell ref="A13:D13"/>
    <mergeCell ref="E13:H13"/>
    <mergeCell ref="A8:C8"/>
    <mergeCell ref="A14:D14"/>
    <mergeCell ref="E14:H14"/>
    <mergeCell ref="A74:H74"/>
    <mergeCell ref="A77:H79"/>
    <mergeCell ref="A12:H12"/>
    <mergeCell ref="B25:F25"/>
    <mergeCell ref="A27:H27"/>
    <mergeCell ref="B28:F28"/>
    <mergeCell ref="A15:D15"/>
    <mergeCell ref="E15:H15"/>
    <mergeCell ref="A16:D16"/>
    <mergeCell ref="E16:H16"/>
    <mergeCell ref="A18:H18"/>
    <mergeCell ref="A19:B19"/>
    <mergeCell ref="C19:H19"/>
    <mergeCell ref="A21:D21"/>
    <mergeCell ref="A2:H2"/>
    <mergeCell ref="A5:H5"/>
    <mergeCell ref="A6:C6"/>
    <mergeCell ref="D6:H6"/>
    <mergeCell ref="A7:C7"/>
    <mergeCell ref="D7:H7"/>
  </mergeCells>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Normal="100" zoomScaleSheetLayoutView="120" workbookViewId="0"/>
  </sheetViews>
  <sheetFormatPr defaultColWidth="8.88671875" defaultRowHeight="13.8"/>
  <cols>
    <col min="1" max="1" width="12.10937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167" customFormat="1">
      <c r="A2" s="842" t="s">
        <v>305</v>
      </c>
      <c r="B2" s="842"/>
      <c r="C2" s="842"/>
      <c r="D2" s="842"/>
      <c r="E2" s="842"/>
      <c r="F2" s="842"/>
      <c r="G2" s="842"/>
      <c r="H2" s="842"/>
      <c r="I2" s="842"/>
    </row>
    <row r="3" spans="1:9" ht="10.199999999999999" customHeight="1"/>
    <row r="4" spans="1:9" ht="15" customHeight="1">
      <c r="A4" s="167" t="s">
        <v>306</v>
      </c>
    </row>
    <row r="5" spans="1:9" ht="17.7" customHeight="1">
      <c r="A5" s="843" t="s">
        <v>515</v>
      </c>
      <c r="B5" s="843"/>
      <c r="C5" s="843"/>
      <c r="D5" s="843"/>
      <c r="E5" s="843"/>
      <c r="F5" s="843"/>
      <c r="G5" s="843"/>
      <c r="H5" s="843"/>
    </row>
    <row r="6" spans="1:9" ht="17.7" customHeight="1">
      <c r="A6" s="844" t="s">
        <v>138</v>
      </c>
      <c r="B6" s="845"/>
      <c r="C6" s="845"/>
      <c r="D6" s="845">
        <v>4</v>
      </c>
      <c r="E6" s="845"/>
      <c r="F6" s="845"/>
      <c r="G6" s="845"/>
      <c r="H6" s="846"/>
    </row>
    <row r="7" spans="1:9" ht="16.8" customHeight="1">
      <c r="A7" s="844" t="s">
        <v>137</v>
      </c>
      <c r="B7" s="845"/>
      <c r="C7" s="845"/>
      <c r="D7" s="847" t="s">
        <v>514</v>
      </c>
      <c r="E7" s="847"/>
      <c r="F7" s="847"/>
      <c r="G7" s="847"/>
      <c r="H7" s="848"/>
    </row>
    <row r="8" spans="1:9" ht="17.7" customHeight="1">
      <c r="A8" s="844" t="s">
        <v>141</v>
      </c>
      <c r="B8" s="845"/>
      <c r="C8" s="845"/>
      <c r="D8" s="860" t="s">
        <v>416</v>
      </c>
      <c r="E8" s="860"/>
      <c r="F8" s="860"/>
      <c r="G8" s="860"/>
      <c r="H8" s="861"/>
    </row>
    <row r="9" spans="1:9" ht="17.7" customHeight="1">
      <c r="A9" s="844" t="s">
        <v>310</v>
      </c>
      <c r="B9" s="845"/>
      <c r="C9" s="845"/>
      <c r="D9" s="860" t="s">
        <v>513</v>
      </c>
      <c r="E9" s="860"/>
      <c r="F9" s="860"/>
      <c r="G9" s="860"/>
      <c r="H9" s="861"/>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844" t="s">
        <v>8</v>
      </c>
      <c r="B13" s="845"/>
      <c r="C13" s="845"/>
      <c r="D13" s="845"/>
      <c r="E13" s="845" t="s">
        <v>9</v>
      </c>
      <c r="F13" s="845"/>
      <c r="G13" s="845"/>
      <c r="H13" s="846"/>
    </row>
    <row r="14" spans="1:9" ht="17.7" customHeight="1">
      <c r="A14" s="844" t="s">
        <v>312</v>
      </c>
      <c r="B14" s="845"/>
      <c r="C14" s="845"/>
      <c r="D14" s="845"/>
      <c r="E14" s="845" t="s">
        <v>313</v>
      </c>
      <c r="F14" s="845"/>
      <c r="G14" s="845"/>
      <c r="H14" s="846"/>
    </row>
    <row r="15" spans="1:9" ht="17.7" customHeight="1">
      <c r="A15" s="844" t="s">
        <v>314</v>
      </c>
      <c r="B15" s="845"/>
      <c r="C15" s="845"/>
      <c r="D15" s="845"/>
      <c r="E15" s="855" t="s">
        <v>315</v>
      </c>
      <c r="F15" s="855"/>
      <c r="G15" s="855"/>
      <c r="H15" s="856"/>
    </row>
    <row r="16" spans="1:9" ht="17.7" customHeight="1">
      <c r="A16" s="844" t="s">
        <v>12</v>
      </c>
      <c r="B16" s="845"/>
      <c r="C16" s="845"/>
      <c r="D16" s="845"/>
      <c r="E16" s="845" t="s">
        <v>13</v>
      </c>
      <c r="F16" s="845"/>
      <c r="G16" s="845"/>
      <c r="H16" s="846"/>
    </row>
    <row r="17" spans="1:9" ht="10.199999999999999" customHeight="1"/>
    <row r="18" spans="1:9" ht="15" customHeight="1">
      <c r="A18" s="857" t="s">
        <v>316</v>
      </c>
      <c r="B18" s="857"/>
      <c r="C18" s="857"/>
      <c r="D18" s="857"/>
      <c r="E18" s="857"/>
      <c r="F18" s="857"/>
      <c r="G18" s="857"/>
      <c r="H18" s="857"/>
    </row>
    <row r="19" spans="1:9" ht="31.2" customHeight="1">
      <c r="A19" s="858" t="s">
        <v>317</v>
      </c>
      <c r="B19" s="858"/>
      <c r="C19" s="851" t="s">
        <v>512</v>
      </c>
      <c r="D19" s="851"/>
      <c r="E19" s="851"/>
      <c r="F19" s="851"/>
      <c r="G19" s="851"/>
      <c r="H19" s="859"/>
    </row>
    <row r="20" spans="1:9" ht="10.199999999999999" customHeight="1"/>
    <row r="21" spans="1:9" ht="15" customHeight="1">
      <c r="A21" s="862" t="s">
        <v>319</v>
      </c>
      <c r="B21" s="862"/>
      <c r="C21" s="862"/>
      <c r="D21" s="862"/>
    </row>
    <row r="22" spans="1:9">
      <c r="A22" s="852" t="s">
        <v>30</v>
      </c>
      <c r="B22" s="853" t="s">
        <v>31</v>
      </c>
      <c r="C22" s="853"/>
      <c r="D22" s="853"/>
      <c r="E22" s="853"/>
      <c r="F22" s="853"/>
      <c r="G22" s="853" t="s">
        <v>320</v>
      </c>
      <c r="H22" s="854"/>
    </row>
    <row r="23" spans="1:9" ht="27" customHeight="1">
      <c r="A23" s="852"/>
      <c r="B23" s="853"/>
      <c r="C23" s="853"/>
      <c r="D23" s="853"/>
      <c r="E23" s="853"/>
      <c r="F23" s="853"/>
      <c r="G23" s="173" t="s">
        <v>321</v>
      </c>
      <c r="H23" s="174" t="s">
        <v>34</v>
      </c>
    </row>
    <row r="24" spans="1:9" ht="17.7" customHeight="1">
      <c r="A24" s="852" t="s">
        <v>35</v>
      </c>
      <c r="B24" s="853"/>
      <c r="C24" s="853"/>
      <c r="D24" s="853"/>
      <c r="E24" s="853"/>
      <c r="F24" s="853"/>
      <c r="G24" s="853"/>
      <c r="H24" s="854"/>
    </row>
    <row r="25" spans="1:9" ht="29.25" customHeight="1">
      <c r="A25" s="648" t="s">
        <v>511</v>
      </c>
      <c r="B25" s="963" t="s">
        <v>510</v>
      </c>
      <c r="C25" s="963"/>
      <c r="D25" s="963"/>
      <c r="E25" s="963"/>
      <c r="F25" s="963"/>
      <c r="G25" s="647" t="s">
        <v>49</v>
      </c>
      <c r="H25" s="646" t="s">
        <v>51</v>
      </c>
      <c r="I25" s="168"/>
    </row>
    <row r="26" spans="1:9" ht="29.25" customHeight="1">
      <c r="A26" s="648" t="s">
        <v>509</v>
      </c>
      <c r="B26" s="985" t="s">
        <v>508</v>
      </c>
      <c r="C26" s="986"/>
      <c r="D26" s="986"/>
      <c r="E26" s="986"/>
      <c r="F26" s="986"/>
      <c r="G26" s="647" t="s">
        <v>72</v>
      </c>
      <c r="H26" s="646" t="s">
        <v>39</v>
      </c>
      <c r="I26" s="168"/>
    </row>
    <row r="27" spans="1:9" ht="17.7" customHeight="1">
      <c r="A27" s="987" t="s">
        <v>326</v>
      </c>
      <c r="B27" s="988"/>
      <c r="C27" s="988"/>
      <c r="D27" s="988"/>
      <c r="E27" s="988"/>
      <c r="F27" s="988"/>
      <c r="G27" s="988"/>
      <c r="H27" s="978"/>
      <c r="I27" s="168"/>
    </row>
    <row r="28" spans="1:9" ht="28.5" customHeight="1">
      <c r="A28" s="648" t="s">
        <v>507</v>
      </c>
      <c r="B28" s="963" t="s">
        <v>506</v>
      </c>
      <c r="C28" s="963"/>
      <c r="D28" s="963"/>
      <c r="E28" s="963"/>
      <c r="F28" s="963"/>
      <c r="G28" s="647" t="s">
        <v>93</v>
      </c>
      <c r="H28" s="646" t="s">
        <v>51</v>
      </c>
      <c r="I28" s="168"/>
    </row>
    <row r="29" spans="1:9" ht="28.5" customHeight="1">
      <c r="A29" s="648" t="s">
        <v>505</v>
      </c>
      <c r="B29" s="985" t="s">
        <v>504</v>
      </c>
      <c r="C29" s="986"/>
      <c r="D29" s="986"/>
      <c r="E29" s="986"/>
      <c r="F29" s="986"/>
      <c r="G29" s="647" t="s">
        <v>101</v>
      </c>
      <c r="H29" s="646" t="s">
        <v>39</v>
      </c>
      <c r="I29" s="168"/>
    </row>
    <row r="30" spans="1:9" ht="17.7" customHeight="1">
      <c r="A30" s="987" t="s">
        <v>333</v>
      </c>
      <c r="B30" s="988"/>
      <c r="C30" s="988"/>
      <c r="D30" s="988"/>
      <c r="E30" s="988"/>
      <c r="F30" s="988"/>
      <c r="G30" s="988"/>
      <c r="H30" s="978"/>
      <c r="I30" s="168"/>
    </row>
    <row r="31" spans="1:9" ht="29.25" customHeight="1">
      <c r="A31" s="647" t="s">
        <v>503</v>
      </c>
      <c r="B31" s="963" t="s">
        <v>129</v>
      </c>
      <c r="C31" s="963"/>
      <c r="D31" s="963"/>
      <c r="E31" s="963"/>
      <c r="F31" s="963"/>
      <c r="G31" s="647" t="s">
        <v>299</v>
      </c>
      <c r="H31" s="646" t="s">
        <v>51</v>
      </c>
      <c r="I31" s="168"/>
    </row>
    <row r="32" spans="1:9" ht="10.199999999999999" customHeight="1">
      <c r="I32" s="168"/>
    </row>
    <row r="33" spans="1:9" ht="15" customHeight="1">
      <c r="A33" s="167" t="s">
        <v>337</v>
      </c>
      <c r="I33" s="168"/>
    </row>
    <row r="34" spans="1:9" s="167" customFormat="1" ht="17.7" customHeight="1">
      <c r="A34" s="863" t="s">
        <v>338</v>
      </c>
      <c r="B34" s="863"/>
      <c r="C34" s="863"/>
      <c r="D34" s="863"/>
      <c r="E34" s="863"/>
      <c r="F34" s="863"/>
      <c r="G34" s="171">
        <v>15</v>
      </c>
      <c r="H34" s="170" t="s">
        <v>339</v>
      </c>
      <c r="I34" s="168"/>
    </row>
    <row r="35" spans="1:9" ht="29.25" customHeight="1">
      <c r="A35" s="868" t="s">
        <v>340</v>
      </c>
      <c r="B35" s="859" t="s">
        <v>502</v>
      </c>
      <c r="C35" s="858"/>
      <c r="D35" s="858"/>
      <c r="E35" s="858"/>
      <c r="F35" s="858"/>
      <c r="G35" s="858"/>
      <c r="H35" s="858"/>
      <c r="I35" s="168"/>
    </row>
    <row r="36" spans="1:9" ht="29.25" customHeight="1">
      <c r="A36" s="869"/>
      <c r="B36" s="859" t="s">
        <v>501</v>
      </c>
      <c r="C36" s="858"/>
      <c r="D36" s="858"/>
      <c r="E36" s="858"/>
      <c r="F36" s="858"/>
      <c r="G36" s="858"/>
      <c r="H36" s="858"/>
      <c r="I36" s="168"/>
    </row>
    <row r="37" spans="1:9" ht="29.25" customHeight="1">
      <c r="A37" s="869"/>
      <c r="B37" s="846" t="s">
        <v>500</v>
      </c>
      <c r="C37" s="873"/>
      <c r="D37" s="873"/>
      <c r="E37" s="873"/>
      <c r="F37" s="873"/>
      <c r="G37" s="873"/>
      <c r="H37" s="873"/>
      <c r="I37" s="168"/>
    </row>
    <row r="38" spans="1:9" ht="29.25" customHeight="1">
      <c r="A38" s="869"/>
      <c r="B38" s="846" t="s">
        <v>499</v>
      </c>
      <c r="C38" s="873"/>
      <c r="D38" s="873"/>
      <c r="E38" s="873"/>
      <c r="F38" s="873"/>
      <c r="G38" s="873"/>
      <c r="H38" s="873"/>
      <c r="I38" s="169"/>
    </row>
    <row r="39" spans="1:9" ht="29.25" customHeight="1">
      <c r="A39" s="869"/>
      <c r="B39" s="846" t="s">
        <v>498</v>
      </c>
      <c r="C39" s="873"/>
      <c r="D39" s="873"/>
      <c r="E39" s="873"/>
      <c r="F39" s="873"/>
      <c r="G39" s="873"/>
      <c r="H39" s="873"/>
      <c r="I39" s="169"/>
    </row>
    <row r="40" spans="1:9" ht="29.25" customHeight="1">
      <c r="A40" s="869"/>
      <c r="B40" s="846" t="s">
        <v>497</v>
      </c>
      <c r="C40" s="873"/>
      <c r="D40" s="873"/>
      <c r="E40" s="873"/>
      <c r="F40" s="873"/>
      <c r="G40" s="873"/>
      <c r="H40" s="873"/>
      <c r="I40" s="169"/>
    </row>
    <row r="41" spans="1:9" ht="29.25" customHeight="1">
      <c r="A41" s="926"/>
      <c r="B41" s="846" t="s">
        <v>496</v>
      </c>
      <c r="C41" s="873"/>
      <c r="D41" s="873"/>
      <c r="E41" s="873"/>
      <c r="F41" s="873"/>
      <c r="G41" s="873"/>
      <c r="H41" s="873"/>
      <c r="I41" s="169"/>
    </row>
    <row r="42" spans="1:9">
      <c r="A42" s="866" t="s">
        <v>348</v>
      </c>
      <c r="B42" s="860"/>
      <c r="C42" s="860"/>
      <c r="D42" s="983" t="s">
        <v>495</v>
      </c>
      <c r="E42" s="983"/>
      <c r="F42" s="983"/>
      <c r="G42" s="983"/>
      <c r="H42" s="984"/>
      <c r="I42" s="169"/>
    </row>
    <row r="43" spans="1:9" ht="52.5" customHeight="1">
      <c r="A43" s="867" t="s">
        <v>350</v>
      </c>
      <c r="B43" s="847"/>
      <c r="C43" s="847"/>
      <c r="D43" s="847" t="s">
        <v>494</v>
      </c>
      <c r="E43" s="847"/>
      <c r="F43" s="847"/>
      <c r="G43" s="847"/>
      <c r="H43" s="847"/>
      <c r="I43" s="872"/>
    </row>
    <row r="44" spans="1:9" s="167" customFormat="1" ht="17.7" customHeight="1">
      <c r="A44" s="863" t="s">
        <v>352</v>
      </c>
      <c r="B44" s="863"/>
      <c r="C44" s="863"/>
      <c r="D44" s="863"/>
      <c r="E44" s="863"/>
      <c r="F44" s="863"/>
      <c r="G44" s="171">
        <v>9</v>
      </c>
      <c r="H44" s="170" t="s">
        <v>339</v>
      </c>
      <c r="I44" s="169"/>
    </row>
    <row r="45" spans="1:9" ht="29.4" customHeight="1">
      <c r="A45" s="868" t="s">
        <v>340</v>
      </c>
      <c r="B45" s="870" t="s">
        <v>493</v>
      </c>
      <c r="C45" s="870"/>
      <c r="D45" s="870"/>
      <c r="E45" s="870"/>
      <c r="F45" s="870"/>
      <c r="G45" s="870"/>
      <c r="H45" s="871"/>
      <c r="I45" s="168"/>
    </row>
    <row r="46" spans="1:9" ht="27.6" customHeight="1">
      <c r="A46" s="869"/>
      <c r="B46" s="870" t="s">
        <v>492</v>
      </c>
      <c r="C46" s="870"/>
      <c r="D46" s="870"/>
      <c r="E46" s="870"/>
      <c r="F46" s="870"/>
      <c r="G46" s="870"/>
      <c r="H46" s="871"/>
      <c r="I46" s="168"/>
    </row>
    <row r="47" spans="1:9" ht="28.2" customHeight="1">
      <c r="A47" s="869"/>
      <c r="B47" s="870" t="s">
        <v>491</v>
      </c>
      <c r="C47" s="870"/>
      <c r="D47" s="870"/>
      <c r="E47" s="870"/>
      <c r="F47" s="870"/>
      <c r="G47" s="870"/>
      <c r="H47" s="871"/>
      <c r="I47" s="168"/>
    </row>
    <row r="48" spans="1:9" ht="27" customHeight="1">
      <c r="A48" s="869"/>
      <c r="B48" s="870" t="s">
        <v>490</v>
      </c>
      <c r="C48" s="870"/>
      <c r="D48" s="870"/>
      <c r="E48" s="870"/>
      <c r="F48" s="870"/>
      <c r="G48" s="870"/>
      <c r="H48" s="871"/>
      <c r="I48" s="168"/>
    </row>
    <row r="49" spans="1:9" ht="27" customHeight="1">
      <c r="A49" s="869"/>
      <c r="B49" s="870" t="s">
        <v>489</v>
      </c>
      <c r="C49" s="870"/>
      <c r="D49" s="870"/>
      <c r="E49" s="870"/>
      <c r="F49" s="870"/>
      <c r="G49" s="870"/>
      <c r="H49" s="871"/>
      <c r="I49" s="168"/>
    </row>
    <row r="50" spans="1:9">
      <c r="A50" s="866" t="s">
        <v>348</v>
      </c>
      <c r="B50" s="860"/>
      <c r="C50" s="860"/>
      <c r="D50" s="983" t="s">
        <v>488</v>
      </c>
      <c r="E50" s="983"/>
      <c r="F50" s="983"/>
      <c r="G50" s="983"/>
      <c r="H50" s="984"/>
      <c r="I50" s="168"/>
    </row>
    <row r="51" spans="1:9" ht="45" customHeight="1">
      <c r="A51" s="867" t="s">
        <v>350</v>
      </c>
      <c r="B51" s="847"/>
      <c r="C51" s="847"/>
      <c r="D51" s="847" t="s">
        <v>487</v>
      </c>
      <c r="E51" s="847"/>
      <c r="F51" s="847"/>
      <c r="G51" s="847"/>
      <c r="H51" s="847"/>
      <c r="I51" s="872"/>
    </row>
    <row r="52" spans="1:9" s="167" customFormat="1" ht="17.7" customHeight="1">
      <c r="A52" s="863" t="s">
        <v>486</v>
      </c>
      <c r="B52" s="863"/>
      <c r="C52" s="863"/>
      <c r="D52" s="863"/>
      <c r="E52" s="863"/>
      <c r="F52" s="863"/>
      <c r="G52" s="171">
        <v>13</v>
      </c>
      <c r="H52" s="170" t="s">
        <v>339</v>
      </c>
      <c r="I52" s="169"/>
    </row>
    <row r="53" spans="1:9" ht="25.8" customHeight="1">
      <c r="A53" s="868" t="s">
        <v>340</v>
      </c>
      <c r="B53" s="870" t="s">
        <v>485</v>
      </c>
      <c r="C53" s="870"/>
      <c r="D53" s="870"/>
      <c r="E53" s="870"/>
      <c r="F53" s="870"/>
      <c r="G53" s="870"/>
      <c r="H53" s="871"/>
      <c r="I53" s="168"/>
    </row>
    <row r="54" spans="1:9" ht="17.25" customHeight="1">
      <c r="A54" s="869"/>
      <c r="B54" s="846" t="s">
        <v>484</v>
      </c>
      <c r="C54" s="873"/>
      <c r="D54" s="873"/>
      <c r="E54" s="873"/>
      <c r="F54" s="873"/>
      <c r="G54" s="873"/>
      <c r="H54" s="873"/>
      <c r="I54" s="168"/>
    </row>
    <row r="55" spans="1:9" ht="17.25" customHeight="1">
      <c r="A55" s="869"/>
      <c r="B55" s="870" t="s">
        <v>483</v>
      </c>
      <c r="C55" s="870"/>
      <c r="D55" s="870"/>
      <c r="E55" s="870"/>
      <c r="F55" s="870"/>
      <c r="G55" s="870"/>
      <c r="H55" s="871"/>
      <c r="I55" s="168"/>
    </row>
    <row r="56" spans="1:9" ht="17.25" customHeight="1">
      <c r="A56" s="869"/>
      <c r="B56" s="870" t="s">
        <v>482</v>
      </c>
      <c r="C56" s="870"/>
      <c r="D56" s="870"/>
      <c r="E56" s="870"/>
      <c r="F56" s="870"/>
      <c r="G56" s="870"/>
      <c r="H56" s="871"/>
      <c r="I56" s="168"/>
    </row>
    <row r="57" spans="1:9" ht="17.25" customHeight="1">
      <c r="A57" s="869"/>
      <c r="B57" s="870" t="s">
        <v>481</v>
      </c>
      <c r="C57" s="870"/>
      <c r="D57" s="870"/>
      <c r="E57" s="870"/>
      <c r="F57" s="870"/>
      <c r="G57" s="870"/>
      <c r="H57" s="871"/>
      <c r="I57" s="168"/>
    </row>
    <row r="58" spans="1:9">
      <c r="A58" s="866" t="s">
        <v>348</v>
      </c>
      <c r="B58" s="860"/>
      <c r="C58" s="860"/>
      <c r="D58" s="983" t="s">
        <v>480</v>
      </c>
      <c r="E58" s="983"/>
      <c r="F58" s="983"/>
      <c r="G58" s="983"/>
      <c r="H58" s="984"/>
      <c r="I58" s="168"/>
    </row>
    <row r="59" spans="1:9" ht="30" customHeight="1">
      <c r="A59" s="867" t="s">
        <v>350</v>
      </c>
      <c r="B59" s="847"/>
      <c r="C59" s="847"/>
      <c r="D59" s="847" t="s">
        <v>479</v>
      </c>
      <c r="E59" s="847"/>
      <c r="F59" s="847"/>
      <c r="G59" s="847"/>
      <c r="H59" s="847"/>
      <c r="I59" s="872"/>
    </row>
    <row r="60" spans="1:9" ht="10.199999999999999" customHeight="1">
      <c r="I60" s="168"/>
    </row>
    <row r="61" spans="1:9" ht="15" customHeight="1">
      <c r="A61" s="167" t="s">
        <v>366</v>
      </c>
      <c r="I61" s="168"/>
    </row>
    <row r="62" spans="1:9" ht="27" customHeight="1">
      <c r="A62" s="873" t="s">
        <v>367</v>
      </c>
      <c r="B62" s="844"/>
      <c r="C62" s="859" t="s">
        <v>478</v>
      </c>
      <c r="D62" s="858"/>
      <c r="E62" s="858"/>
      <c r="F62" s="858"/>
      <c r="G62" s="858"/>
      <c r="H62" s="858"/>
      <c r="I62" s="168"/>
    </row>
    <row r="63" spans="1:9" ht="32.25" customHeight="1">
      <c r="A63" s="873"/>
      <c r="B63" s="844"/>
      <c r="C63" s="851" t="s">
        <v>477</v>
      </c>
      <c r="D63" s="851"/>
      <c r="E63" s="851"/>
      <c r="F63" s="851"/>
      <c r="G63" s="851"/>
      <c r="H63" s="859"/>
      <c r="I63" s="168"/>
    </row>
    <row r="64" spans="1:9" ht="31.5" customHeight="1">
      <c r="A64" s="873"/>
      <c r="B64" s="844"/>
      <c r="C64" s="851" t="s">
        <v>476</v>
      </c>
      <c r="D64" s="851"/>
      <c r="E64" s="851"/>
      <c r="F64" s="851"/>
      <c r="G64" s="851"/>
      <c r="H64" s="859"/>
      <c r="I64" s="168"/>
    </row>
    <row r="65" spans="1:9" ht="32.25" customHeight="1">
      <c r="A65" s="941" t="s">
        <v>370</v>
      </c>
      <c r="B65" s="942"/>
      <c r="C65" s="851" t="s">
        <v>475</v>
      </c>
      <c r="D65" s="851"/>
      <c r="E65" s="851"/>
      <c r="F65" s="851"/>
      <c r="G65" s="851"/>
      <c r="H65" s="859"/>
      <c r="I65" s="168"/>
    </row>
    <row r="66" spans="1:9" ht="48.75" customHeight="1">
      <c r="A66" s="843"/>
      <c r="B66" s="943"/>
      <c r="C66" s="851" t="s">
        <v>474</v>
      </c>
      <c r="D66" s="851"/>
      <c r="E66" s="851"/>
      <c r="F66" s="851"/>
      <c r="G66" s="851"/>
      <c r="H66" s="859"/>
      <c r="I66" s="168"/>
    </row>
    <row r="67" spans="1:9" ht="10.199999999999999" customHeight="1"/>
    <row r="68" spans="1:9" ht="15" customHeight="1">
      <c r="A68" s="167" t="s">
        <v>372</v>
      </c>
      <c r="B68" s="167"/>
      <c r="C68" s="167"/>
      <c r="D68" s="167"/>
      <c r="E68" s="167"/>
      <c r="F68" s="167"/>
    </row>
    <row r="69" spans="1:9" ht="16.2">
      <c r="A69" s="873" t="s">
        <v>373</v>
      </c>
      <c r="B69" s="873"/>
      <c r="C69" s="873"/>
      <c r="D69" s="873"/>
      <c r="E69" s="873"/>
      <c r="F69" s="873"/>
      <c r="G69" s="166">
        <v>2</v>
      </c>
      <c r="H69" s="159" t="s">
        <v>390</v>
      </c>
    </row>
    <row r="70" spans="1:9" ht="16.2">
      <c r="A70" s="873" t="s">
        <v>375</v>
      </c>
      <c r="B70" s="873"/>
      <c r="C70" s="873"/>
      <c r="D70" s="873"/>
      <c r="E70" s="873"/>
      <c r="F70" s="873"/>
      <c r="G70" s="166">
        <v>2</v>
      </c>
      <c r="H70" s="159" t="s">
        <v>390</v>
      </c>
    </row>
    <row r="71" spans="1:9">
      <c r="A71" s="165"/>
      <c r="B71" s="165"/>
      <c r="C71" s="165"/>
      <c r="D71" s="165"/>
      <c r="E71" s="165"/>
      <c r="F71" s="165"/>
      <c r="G71" s="163"/>
      <c r="H71" s="159"/>
    </row>
    <row r="72" spans="1:9">
      <c r="A72" s="874" t="s">
        <v>376</v>
      </c>
      <c r="B72" s="874"/>
      <c r="C72" s="874"/>
      <c r="D72" s="874"/>
      <c r="E72" s="874"/>
      <c r="F72" s="874"/>
      <c r="G72" s="164"/>
      <c r="H72" s="163"/>
    </row>
    <row r="73" spans="1:9" ht="17.7" customHeight="1">
      <c r="A73" s="858" t="s">
        <v>377</v>
      </c>
      <c r="B73" s="858"/>
      <c r="C73" s="858"/>
      <c r="D73" s="858"/>
      <c r="E73" s="159">
        <f>SUM(E74:E79)</f>
        <v>44</v>
      </c>
      <c r="F73" s="159" t="s">
        <v>339</v>
      </c>
      <c r="G73" s="160">
        <f>E73/25</f>
        <v>1.76</v>
      </c>
      <c r="H73" s="159" t="s">
        <v>390</v>
      </c>
    </row>
    <row r="74" spans="1:9" ht="17.7" customHeight="1">
      <c r="A74" s="158" t="s">
        <v>140</v>
      </c>
      <c r="B74" s="873" t="s">
        <v>143</v>
      </c>
      <c r="C74" s="873"/>
      <c r="D74" s="873"/>
      <c r="E74" s="159">
        <v>15</v>
      </c>
      <c r="F74" s="159" t="s">
        <v>339</v>
      </c>
      <c r="G74" s="162"/>
      <c r="H74" s="161"/>
    </row>
    <row r="75" spans="1:9" ht="17.7" customHeight="1">
      <c r="B75" s="873" t="s">
        <v>378</v>
      </c>
      <c r="C75" s="873"/>
      <c r="D75" s="873"/>
      <c r="E75" s="159">
        <f>G44+G52</f>
        <v>22</v>
      </c>
      <c r="F75" s="159" t="s">
        <v>339</v>
      </c>
      <c r="G75" s="162"/>
      <c r="H75" s="161"/>
    </row>
    <row r="76" spans="1:9" ht="17.7" customHeight="1">
      <c r="B76" s="873" t="s">
        <v>379</v>
      </c>
      <c r="C76" s="873"/>
      <c r="D76" s="873"/>
      <c r="E76" s="159">
        <v>2</v>
      </c>
      <c r="F76" s="159" t="s">
        <v>339</v>
      </c>
      <c r="G76" s="162"/>
      <c r="H76" s="161"/>
    </row>
    <row r="77" spans="1:9" ht="17.7" customHeight="1">
      <c r="B77" s="873" t="s">
        <v>380</v>
      </c>
      <c r="C77" s="873"/>
      <c r="D77" s="873"/>
      <c r="E77" s="159">
        <v>0</v>
      </c>
      <c r="F77" s="159" t="s">
        <v>339</v>
      </c>
      <c r="G77" s="162"/>
      <c r="H77" s="161"/>
    </row>
    <row r="78" spans="1:9" ht="17.7" customHeight="1">
      <c r="B78" s="873" t="s">
        <v>381</v>
      </c>
      <c r="C78" s="873"/>
      <c r="D78" s="873"/>
      <c r="E78" s="159">
        <v>0</v>
      </c>
      <c r="F78" s="159" t="s">
        <v>339</v>
      </c>
      <c r="G78" s="162"/>
      <c r="H78" s="161"/>
    </row>
    <row r="79" spans="1:9" ht="17.7" customHeight="1">
      <c r="B79" s="873" t="s">
        <v>382</v>
      </c>
      <c r="C79" s="873"/>
      <c r="D79" s="873"/>
      <c r="E79" s="159">
        <v>5</v>
      </c>
      <c r="F79" s="159" t="s">
        <v>339</v>
      </c>
      <c r="G79" s="162"/>
      <c r="H79" s="161"/>
    </row>
    <row r="80" spans="1:9" ht="31.2" customHeight="1">
      <c r="A80" s="858" t="s">
        <v>383</v>
      </c>
      <c r="B80" s="858"/>
      <c r="C80" s="858"/>
      <c r="D80" s="858"/>
      <c r="E80" s="159">
        <v>0</v>
      </c>
      <c r="F80" s="159" t="s">
        <v>339</v>
      </c>
      <c r="G80" s="160">
        <v>0</v>
      </c>
      <c r="H80" s="159" t="s">
        <v>390</v>
      </c>
    </row>
    <row r="81" spans="1:9" ht="17.7" customHeight="1">
      <c r="A81" s="873" t="s">
        <v>384</v>
      </c>
      <c r="B81" s="873"/>
      <c r="C81" s="873"/>
      <c r="D81" s="873"/>
      <c r="E81" s="159">
        <f>G81*25</f>
        <v>56.000000000000007</v>
      </c>
      <c r="F81" s="159" t="s">
        <v>339</v>
      </c>
      <c r="G81" s="160">
        <f>D6-G80-G73</f>
        <v>2.2400000000000002</v>
      </c>
      <c r="H81" s="159" t="s">
        <v>390</v>
      </c>
    </row>
    <row r="82" spans="1:9" ht="10.199999999999999" customHeight="1"/>
    <row r="85" spans="1:9">
      <c r="A85" s="158" t="s">
        <v>385</v>
      </c>
    </row>
    <row r="86" spans="1:9" ht="16.2">
      <c r="A86" s="849" t="s">
        <v>389</v>
      </c>
      <c r="B86" s="849"/>
      <c r="C86" s="849"/>
      <c r="D86" s="849"/>
      <c r="E86" s="849"/>
      <c r="F86" s="849"/>
      <c r="G86" s="849"/>
      <c r="H86" s="849"/>
      <c r="I86" s="849"/>
    </row>
    <row r="87" spans="1:9">
      <c r="A87" s="158" t="s">
        <v>387</v>
      </c>
    </row>
    <row r="89" spans="1:9">
      <c r="A89" s="850" t="s">
        <v>388</v>
      </c>
      <c r="B89" s="850"/>
      <c r="C89" s="850"/>
      <c r="D89" s="850"/>
      <c r="E89" s="850"/>
      <c r="F89" s="850"/>
      <c r="G89" s="850"/>
      <c r="H89" s="850"/>
      <c r="I89" s="850"/>
    </row>
    <row r="90" spans="1:9">
      <c r="A90" s="850"/>
      <c r="B90" s="850"/>
      <c r="C90" s="850"/>
      <c r="D90" s="850"/>
      <c r="E90" s="850"/>
      <c r="F90" s="850"/>
      <c r="G90" s="850"/>
      <c r="H90" s="850"/>
      <c r="I90" s="850"/>
    </row>
    <row r="91" spans="1:9">
      <c r="A91" s="850"/>
      <c r="B91" s="850"/>
      <c r="C91" s="850"/>
      <c r="D91" s="850"/>
      <c r="E91" s="850"/>
      <c r="F91" s="850"/>
      <c r="G91" s="850"/>
      <c r="H91" s="850"/>
      <c r="I91" s="850"/>
    </row>
  </sheetData>
  <mergeCells count="91">
    <mergeCell ref="A18:H18"/>
    <mergeCell ref="A19:B19"/>
    <mergeCell ref="C19:H19"/>
    <mergeCell ref="A13:D13"/>
    <mergeCell ref="E13:H13"/>
    <mergeCell ref="A14:D14"/>
    <mergeCell ref="A16:D16"/>
    <mergeCell ref="E16:H16"/>
    <mergeCell ref="E14:H14"/>
    <mergeCell ref="A15:D15"/>
    <mergeCell ref="E15:H15"/>
    <mergeCell ref="A8:C8"/>
    <mergeCell ref="D8:H8"/>
    <mergeCell ref="A9:C9"/>
    <mergeCell ref="D9:H9"/>
    <mergeCell ref="A11:H11"/>
    <mergeCell ref="B39:H39"/>
    <mergeCell ref="B31:F31"/>
    <mergeCell ref="A86:I86"/>
    <mergeCell ref="A12:H12"/>
    <mergeCell ref="A2:I2"/>
    <mergeCell ref="A5:H5"/>
    <mergeCell ref="A6:C6"/>
    <mergeCell ref="D6:H6"/>
    <mergeCell ref="A7:C7"/>
    <mergeCell ref="D7:H7"/>
    <mergeCell ref="A22:A23"/>
    <mergeCell ref="B22:F23"/>
    <mergeCell ref="G22:H22"/>
    <mergeCell ref="A24:H24"/>
    <mergeCell ref="B25:F25"/>
    <mergeCell ref="B29:F29"/>
    <mergeCell ref="A21:D21"/>
    <mergeCell ref="B26:F26"/>
    <mergeCell ref="D50:H50"/>
    <mergeCell ref="A51:C51"/>
    <mergeCell ref="A52:F52"/>
    <mergeCell ref="B40:H40"/>
    <mergeCell ref="A34:F34"/>
    <mergeCell ref="A35:A41"/>
    <mergeCell ref="A27:H27"/>
    <mergeCell ref="B28:F28"/>
    <mergeCell ref="B41:H41"/>
    <mergeCell ref="A30:H30"/>
    <mergeCell ref="B35:H35"/>
    <mergeCell ref="B36:H36"/>
    <mergeCell ref="B37:H37"/>
    <mergeCell ref="B38:H38"/>
    <mergeCell ref="A42:C42"/>
    <mergeCell ref="D42:H42"/>
    <mergeCell ref="A50:C50"/>
    <mergeCell ref="B49:H49"/>
    <mergeCell ref="B47:H47"/>
    <mergeCell ref="B46:H46"/>
    <mergeCell ref="A45:A49"/>
    <mergeCell ref="D43:I43"/>
    <mergeCell ref="A43:C43"/>
    <mergeCell ref="A44:F44"/>
    <mergeCell ref="B45:H45"/>
    <mergeCell ref="B48:H48"/>
    <mergeCell ref="A80:D80"/>
    <mergeCell ref="A53:A57"/>
    <mergeCell ref="B53:H53"/>
    <mergeCell ref="B57:H57"/>
    <mergeCell ref="C65:H65"/>
    <mergeCell ref="C66:H66"/>
    <mergeCell ref="A69:F69"/>
    <mergeCell ref="A70:F70"/>
    <mergeCell ref="D59:I59"/>
    <mergeCell ref="A72:F72"/>
    <mergeCell ref="A58:C58"/>
    <mergeCell ref="D58:H58"/>
    <mergeCell ref="A59:C59"/>
    <mergeCell ref="B77:D77"/>
    <mergeCell ref="B54:H54"/>
    <mergeCell ref="A89:I91"/>
    <mergeCell ref="B55:H55"/>
    <mergeCell ref="B56:H56"/>
    <mergeCell ref="D51:I51"/>
    <mergeCell ref="C63:H63"/>
    <mergeCell ref="A65:B66"/>
    <mergeCell ref="A62:B64"/>
    <mergeCell ref="C62:H62"/>
    <mergeCell ref="C64:H64"/>
    <mergeCell ref="A81:D81"/>
    <mergeCell ref="A73:D73"/>
    <mergeCell ref="B74:D74"/>
    <mergeCell ref="B78:D78"/>
    <mergeCell ref="B79:D79"/>
    <mergeCell ref="B75:D75"/>
    <mergeCell ref="B76:D76"/>
  </mergeCell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163</v>
      </c>
      <c r="B5" s="843"/>
      <c r="C5" s="843"/>
      <c r="D5" s="843"/>
      <c r="E5" s="843"/>
      <c r="F5" s="843"/>
      <c r="G5" s="843"/>
      <c r="H5" s="843"/>
    </row>
    <row r="6" spans="1:9" ht="17.7" customHeight="1">
      <c r="A6" s="908" t="s">
        <v>138</v>
      </c>
      <c r="B6" s="909"/>
      <c r="C6" s="909"/>
      <c r="D6" s="909">
        <v>1</v>
      </c>
      <c r="E6" s="909"/>
      <c r="F6" s="909"/>
      <c r="G6" s="909"/>
      <c r="H6" s="910"/>
    </row>
    <row r="7" spans="1:9" ht="16.2"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311</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315</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512</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29.25" customHeight="1">
      <c r="A25" s="275" t="s">
        <v>536</v>
      </c>
      <c r="B25" s="918" t="s">
        <v>535</v>
      </c>
      <c r="C25" s="918"/>
      <c r="D25" s="918"/>
      <c r="E25" s="918"/>
      <c r="F25" s="918"/>
      <c r="G25" s="275" t="s">
        <v>534</v>
      </c>
      <c r="H25" s="277" t="s">
        <v>437</v>
      </c>
    </row>
    <row r="26" spans="1:9" ht="17.7" customHeight="1">
      <c r="A26" s="921" t="s">
        <v>333</v>
      </c>
      <c r="B26" s="922"/>
      <c r="C26" s="922"/>
      <c r="D26" s="922"/>
      <c r="E26" s="922"/>
      <c r="F26" s="922"/>
      <c r="G26" s="922"/>
      <c r="H26" s="923"/>
    </row>
    <row r="27" spans="1:9" ht="29.25" customHeight="1">
      <c r="A27" s="275" t="s">
        <v>533</v>
      </c>
      <c r="B27" s="918" t="s">
        <v>124</v>
      </c>
      <c r="C27" s="918"/>
      <c r="D27" s="918"/>
      <c r="E27" s="918"/>
      <c r="F27" s="918"/>
      <c r="G27" s="275" t="s">
        <v>532</v>
      </c>
      <c r="H27" s="476" t="s">
        <v>437</v>
      </c>
    </row>
    <row r="28" spans="1:9" ht="29.25" customHeight="1">
      <c r="A28" s="275" t="s">
        <v>531</v>
      </c>
      <c r="B28" s="918" t="s">
        <v>129</v>
      </c>
      <c r="C28" s="918"/>
      <c r="D28" s="918"/>
      <c r="E28" s="918"/>
      <c r="F28" s="918"/>
      <c r="G28" s="275" t="s">
        <v>530</v>
      </c>
      <c r="H28" s="277" t="s">
        <v>437</v>
      </c>
    </row>
    <row r="29" spans="1:9" ht="10.199999999999999" customHeight="1"/>
    <row r="30" spans="1:9" ht="15" customHeight="1">
      <c r="A30" s="268" t="s">
        <v>337</v>
      </c>
    </row>
    <row r="31" spans="1:9" s="268" customFormat="1" ht="17.7" customHeight="1">
      <c r="A31" s="920" t="s">
        <v>338</v>
      </c>
      <c r="B31" s="920"/>
      <c r="C31" s="920"/>
      <c r="D31" s="920"/>
      <c r="E31" s="920"/>
      <c r="F31" s="920"/>
      <c r="G31" s="278">
        <v>12</v>
      </c>
      <c r="H31" s="279" t="s">
        <v>339</v>
      </c>
    </row>
    <row r="32" spans="1:9" ht="19.95" customHeight="1">
      <c r="A32" s="989" t="s">
        <v>340</v>
      </c>
      <c r="B32" s="995" t="s">
        <v>529</v>
      </c>
      <c r="C32" s="996"/>
      <c r="D32" s="996"/>
      <c r="E32" s="996"/>
      <c r="F32" s="996"/>
      <c r="G32" s="996"/>
      <c r="H32" s="996"/>
      <c r="I32" s="168"/>
    </row>
    <row r="33" spans="1:9" ht="19.95" customHeight="1">
      <c r="A33" s="869"/>
      <c r="B33" s="964" t="s">
        <v>528</v>
      </c>
      <c r="C33" s="990"/>
      <c r="D33" s="990"/>
      <c r="E33" s="990"/>
      <c r="F33" s="990"/>
      <c r="G33" s="990"/>
      <c r="H33" s="990"/>
    </row>
    <row r="34" spans="1:9" ht="19.95" customHeight="1">
      <c r="A34" s="869"/>
      <c r="B34" s="993" t="s">
        <v>527</v>
      </c>
      <c r="C34" s="994"/>
      <c r="D34" s="994"/>
      <c r="E34" s="994"/>
      <c r="F34" s="994"/>
      <c r="G34" s="994"/>
      <c r="H34" s="994"/>
    </row>
    <row r="35" spans="1:9" ht="19.95" customHeight="1">
      <c r="A35" s="869"/>
      <c r="B35" s="964" t="s">
        <v>526</v>
      </c>
      <c r="C35" s="990"/>
      <c r="D35" s="990"/>
      <c r="E35" s="990"/>
      <c r="F35" s="990"/>
      <c r="G35" s="990"/>
      <c r="H35" s="990"/>
    </row>
    <row r="36" spans="1:9" ht="19.95" customHeight="1">
      <c r="A36" s="869"/>
      <c r="B36" s="964" t="s">
        <v>525</v>
      </c>
      <c r="C36" s="990"/>
      <c r="D36" s="990"/>
      <c r="E36" s="990"/>
      <c r="F36" s="990"/>
      <c r="G36" s="990"/>
      <c r="H36" s="990"/>
    </row>
    <row r="37" spans="1:9" ht="19.95" customHeight="1">
      <c r="A37" s="869"/>
      <c r="B37" s="964" t="s">
        <v>524</v>
      </c>
      <c r="C37" s="990"/>
      <c r="D37" s="990"/>
      <c r="E37" s="990"/>
      <c r="F37" s="990"/>
      <c r="G37" s="990"/>
      <c r="H37" s="990"/>
    </row>
    <row r="38" spans="1:9" ht="19.95" customHeight="1">
      <c r="A38" s="926"/>
      <c r="B38" s="964" t="s">
        <v>523</v>
      </c>
      <c r="C38" s="990"/>
      <c r="D38" s="990"/>
      <c r="E38" s="990"/>
      <c r="F38" s="990"/>
      <c r="G38" s="990"/>
      <c r="H38" s="990"/>
    </row>
    <row r="39" spans="1:9" ht="21" customHeight="1">
      <c r="A39" s="932" t="s">
        <v>348</v>
      </c>
      <c r="B39" s="913"/>
      <c r="C39" s="913"/>
      <c r="D39" s="991" t="s">
        <v>522</v>
      </c>
      <c r="E39" s="991"/>
      <c r="F39" s="991"/>
      <c r="G39" s="991"/>
      <c r="H39" s="992"/>
    </row>
    <row r="40" spans="1:9" ht="52.5" customHeight="1">
      <c r="A40" s="933" t="s">
        <v>350</v>
      </c>
      <c r="B40" s="911"/>
      <c r="C40" s="911"/>
      <c r="D40" s="911" t="s">
        <v>521</v>
      </c>
      <c r="E40" s="911"/>
      <c r="F40" s="911"/>
      <c r="G40" s="911"/>
      <c r="H40" s="911"/>
      <c r="I40" s="872"/>
    </row>
    <row r="41" spans="1:9" ht="10.199999999999999" customHeight="1"/>
    <row r="42" spans="1:9" ht="15" customHeight="1">
      <c r="A42" s="268" t="s">
        <v>366</v>
      </c>
    </row>
    <row r="43" spans="1:9" ht="22.2" customHeight="1">
      <c r="A43" s="940" t="s">
        <v>367</v>
      </c>
      <c r="B43" s="908"/>
      <c r="C43" s="919" t="s">
        <v>520</v>
      </c>
      <c r="D43" s="917"/>
      <c r="E43" s="917"/>
      <c r="F43" s="917"/>
      <c r="G43" s="917"/>
      <c r="H43" s="917"/>
    </row>
    <row r="44" spans="1:9" ht="25.2" customHeight="1">
      <c r="A44" s="940"/>
      <c r="B44" s="908"/>
      <c r="C44" s="918" t="s">
        <v>519</v>
      </c>
      <c r="D44" s="918"/>
      <c r="E44" s="918"/>
      <c r="F44" s="918"/>
      <c r="G44" s="918"/>
      <c r="H44" s="919"/>
    </row>
    <row r="45" spans="1:9" ht="33" customHeight="1">
      <c r="A45" s="940"/>
      <c r="B45" s="908"/>
      <c r="C45" s="918" t="s">
        <v>518</v>
      </c>
      <c r="D45" s="918"/>
      <c r="E45" s="918"/>
      <c r="F45" s="918"/>
      <c r="G45" s="918"/>
      <c r="H45" s="919"/>
    </row>
    <row r="46" spans="1:9" ht="22.8" customHeight="1">
      <c r="A46" s="941" t="s">
        <v>370</v>
      </c>
      <c r="B46" s="942"/>
      <c r="C46" s="918" t="s">
        <v>517</v>
      </c>
      <c r="D46" s="918"/>
      <c r="E46" s="918"/>
      <c r="F46" s="918"/>
      <c r="G46" s="918"/>
      <c r="H46" s="919"/>
    </row>
    <row r="47" spans="1:9" ht="33" customHeight="1">
      <c r="A47" s="843"/>
      <c r="B47" s="943"/>
      <c r="C47" s="918" t="s">
        <v>516</v>
      </c>
      <c r="D47" s="918"/>
      <c r="E47" s="918"/>
      <c r="F47" s="918"/>
      <c r="G47" s="918"/>
      <c r="H47" s="919"/>
    </row>
    <row r="48" spans="1:9" ht="10.199999999999999" customHeight="1"/>
    <row r="49" spans="1:8" ht="15" customHeight="1">
      <c r="A49" s="268" t="s">
        <v>372</v>
      </c>
      <c r="B49" s="268"/>
      <c r="C49" s="268"/>
      <c r="D49" s="268"/>
      <c r="E49" s="268"/>
      <c r="F49" s="268"/>
    </row>
    <row r="50" spans="1:8" ht="16.2">
      <c r="A50" s="940" t="s">
        <v>373</v>
      </c>
      <c r="B50" s="940"/>
      <c r="C50" s="940"/>
      <c r="D50" s="940"/>
      <c r="E50" s="940"/>
      <c r="F50" s="940"/>
      <c r="G50" s="280">
        <v>0.5</v>
      </c>
      <c r="H50" s="281" t="s">
        <v>390</v>
      </c>
    </row>
    <row r="51" spans="1:8" ht="16.2">
      <c r="A51" s="940" t="s">
        <v>375</v>
      </c>
      <c r="B51" s="940"/>
      <c r="C51" s="940"/>
      <c r="D51" s="940"/>
      <c r="E51" s="940"/>
      <c r="F51" s="940"/>
      <c r="G51" s="280">
        <v>0.5</v>
      </c>
      <c r="H51" s="488" t="s">
        <v>390</v>
      </c>
    </row>
    <row r="52" spans="1:8">
      <c r="A52" s="282"/>
      <c r="B52" s="282"/>
      <c r="C52" s="282"/>
      <c r="D52" s="282"/>
      <c r="E52" s="282"/>
      <c r="F52" s="282"/>
      <c r="G52" s="283"/>
      <c r="H52" s="281"/>
    </row>
    <row r="53" spans="1:8">
      <c r="A53" s="944" t="s">
        <v>376</v>
      </c>
      <c r="B53" s="944"/>
      <c r="C53" s="944"/>
      <c r="D53" s="944"/>
      <c r="E53" s="944"/>
      <c r="F53" s="944"/>
      <c r="G53" s="284"/>
      <c r="H53" s="283"/>
    </row>
    <row r="54" spans="1:8" ht="17.7" customHeight="1">
      <c r="A54" s="917" t="s">
        <v>377</v>
      </c>
      <c r="B54" s="917"/>
      <c r="C54" s="917"/>
      <c r="D54" s="917"/>
      <c r="E54" s="281">
        <f>SUM(E55:E61)</f>
        <v>16</v>
      </c>
      <c r="F54" s="281" t="s">
        <v>339</v>
      </c>
      <c r="G54" s="285">
        <f>E54/25</f>
        <v>0.64</v>
      </c>
      <c r="H54" s="281" t="s">
        <v>390</v>
      </c>
    </row>
    <row r="55" spans="1:8" ht="17.7" customHeight="1">
      <c r="A55" s="158" t="s">
        <v>140</v>
      </c>
      <c r="B55" s="940" t="s">
        <v>143</v>
      </c>
      <c r="C55" s="940"/>
      <c r="D55" s="940"/>
      <c r="E55" s="281">
        <v>12</v>
      </c>
      <c r="F55" s="281" t="s">
        <v>339</v>
      </c>
      <c r="G55" s="269"/>
      <c r="H55" s="161"/>
    </row>
    <row r="56" spans="1:8" ht="17.7" customHeight="1">
      <c r="B56" s="940" t="s">
        <v>378</v>
      </c>
      <c r="C56" s="940"/>
      <c r="D56" s="940"/>
      <c r="E56" s="281">
        <v>0</v>
      </c>
      <c r="F56" s="281" t="s">
        <v>339</v>
      </c>
      <c r="G56" s="269"/>
      <c r="H56" s="161"/>
    </row>
    <row r="57" spans="1:8" ht="17.7" customHeight="1">
      <c r="B57" s="940" t="s">
        <v>379</v>
      </c>
      <c r="C57" s="940"/>
      <c r="D57" s="940"/>
      <c r="E57" s="281">
        <v>2</v>
      </c>
      <c r="F57" s="281" t="s">
        <v>339</v>
      </c>
      <c r="G57" s="269"/>
      <c r="H57" s="161"/>
    </row>
    <row r="58" spans="1:8" ht="17.7" customHeight="1">
      <c r="B58" s="940" t="s">
        <v>380</v>
      </c>
      <c r="C58" s="940"/>
      <c r="D58" s="940"/>
      <c r="E58" s="281">
        <v>0</v>
      </c>
      <c r="F58" s="281" t="s">
        <v>339</v>
      </c>
      <c r="G58" s="269"/>
      <c r="H58" s="161"/>
    </row>
    <row r="59" spans="1:8" ht="17.7" customHeight="1">
      <c r="B59" s="940" t="s">
        <v>381</v>
      </c>
      <c r="C59" s="940"/>
      <c r="D59" s="940"/>
      <c r="E59" s="281">
        <v>0</v>
      </c>
      <c r="F59" s="281" t="s">
        <v>339</v>
      </c>
      <c r="G59" s="269"/>
      <c r="H59" s="161"/>
    </row>
    <row r="60" spans="1:8" ht="17.7" customHeight="1">
      <c r="B60" s="940" t="s">
        <v>382</v>
      </c>
      <c r="C60" s="940"/>
      <c r="D60" s="940"/>
      <c r="E60" s="281">
        <v>2</v>
      </c>
      <c r="F60" s="281" t="s">
        <v>339</v>
      </c>
      <c r="G60" s="269"/>
      <c r="H60" s="161"/>
    </row>
    <row r="61" spans="1:8" ht="31.2" customHeight="1">
      <c r="A61" s="917" t="s">
        <v>383</v>
      </c>
      <c r="B61" s="917"/>
      <c r="C61" s="917"/>
      <c r="D61" s="917"/>
      <c r="E61" s="281">
        <v>0</v>
      </c>
      <c r="F61" s="281" t="s">
        <v>339</v>
      </c>
      <c r="G61" s="285">
        <v>0</v>
      </c>
      <c r="H61" s="281" t="s">
        <v>390</v>
      </c>
    </row>
    <row r="62" spans="1:8" ht="17.7" customHeight="1">
      <c r="A62" s="940" t="s">
        <v>384</v>
      </c>
      <c r="B62" s="940"/>
      <c r="C62" s="940"/>
      <c r="D62" s="940"/>
      <c r="E62" s="281">
        <f>G62*25</f>
        <v>9</v>
      </c>
      <c r="F62" s="281" t="s">
        <v>339</v>
      </c>
      <c r="G62" s="285">
        <f>D6-G61-G54</f>
        <v>0.36</v>
      </c>
      <c r="H62" s="281" t="s">
        <v>390</v>
      </c>
    </row>
    <row r="63" spans="1:8" ht="10.199999999999999" customHeight="1"/>
    <row r="66" spans="1:9">
      <c r="A66" s="158" t="s">
        <v>385</v>
      </c>
    </row>
    <row r="67" spans="1:9" ht="16.2">
      <c r="A67" s="849" t="s">
        <v>389</v>
      </c>
      <c r="B67" s="849"/>
      <c r="C67" s="849"/>
      <c r="D67" s="849"/>
      <c r="E67" s="849"/>
      <c r="F67" s="849"/>
      <c r="G67" s="849"/>
      <c r="H67" s="849"/>
      <c r="I67" s="849"/>
    </row>
    <row r="68" spans="1:9">
      <c r="A68" s="158" t="s">
        <v>387</v>
      </c>
    </row>
    <row r="70" spans="1:9">
      <c r="A70" s="850" t="s">
        <v>388</v>
      </c>
      <c r="B70" s="850"/>
      <c r="C70" s="850"/>
      <c r="D70" s="850"/>
      <c r="E70" s="850"/>
      <c r="F70" s="850"/>
      <c r="G70" s="850"/>
      <c r="H70" s="850"/>
      <c r="I70" s="850"/>
    </row>
    <row r="71" spans="1:9">
      <c r="A71" s="850"/>
      <c r="B71" s="850"/>
      <c r="C71" s="850"/>
      <c r="D71" s="850"/>
      <c r="E71" s="850"/>
      <c r="F71" s="850"/>
      <c r="G71" s="850"/>
      <c r="H71" s="850"/>
      <c r="I71" s="850"/>
    </row>
    <row r="72" spans="1:9">
      <c r="A72" s="850"/>
      <c r="B72" s="850"/>
      <c r="C72" s="850"/>
      <c r="D72" s="850"/>
      <c r="E72" s="850"/>
      <c r="F72" s="850"/>
      <c r="G72" s="850"/>
      <c r="H72" s="850"/>
      <c r="I72" s="850"/>
    </row>
  </sheetData>
  <mergeCells count="66">
    <mergeCell ref="A67:I67"/>
    <mergeCell ref="A70:I72"/>
    <mergeCell ref="A51:F51"/>
    <mergeCell ref="A53:F53"/>
    <mergeCell ref="A54:D54"/>
    <mergeCell ref="B60:D60"/>
    <mergeCell ref="A62:D62"/>
    <mergeCell ref="A61:D61"/>
    <mergeCell ref="B55:D55"/>
    <mergeCell ref="B56:D56"/>
    <mergeCell ref="B57:D57"/>
    <mergeCell ref="B58:D58"/>
    <mergeCell ref="B59:D59"/>
    <mergeCell ref="A32:A38"/>
    <mergeCell ref="B38:H38"/>
    <mergeCell ref="D39:H39"/>
    <mergeCell ref="A40:C40"/>
    <mergeCell ref="D40:I40"/>
    <mergeCell ref="B33:H33"/>
    <mergeCell ref="B34:H34"/>
    <mergeCell ref="B35:H35"/>
    <mergeCell ref="A39:C39"/>
    <mergeCell ref="B36:H36"/>
    <mergeCell ref="B37:H37"/>
    <mergeCell ref="B32:H32"/>
    <mergeCell ref="A24:H24"/>
    <mergeCell ref="B25:F25"/>
    <mergeCell ref="A26:H26"/>
    <mergeCell ref="B28:F28"/>
    <mergeCell ref="A31:F31"/>
    <mergeCell ref="B27:F27"/>
    <mergeCell ref="A21:D21"/>
    <mergeCell ref="A22:A23"/>
    <mergeCell ref="B22:F23"/>
    <mergeCell ref="G22:H22"/>
    <mergeCell ref="A8:C8"/>
    <mergeCell ref="D8:H8"/>
    <mergeCell ref="A9:C9"/>
    <mergeCell ref="D9:H9"/>
    <mergeCell ref="A11:H11"/>
    <mergeCell ref="A19:B19"/>
    <mergeCell ref="C19:H19"/>
    <mergeCell ref="A12:H12"/>
    <mergeCell ref="A13:D13"/>
    <mergeCell ref="E13:H13"/>
    <mergeCell ref="A14:D14"/>
    <mergeCell ref="E14:H14"/>
    <mergeCell ref="A2:I2"/>
    <mergeCell ref="A5:H5"/>
    <mergeCell ref="A6:C6"/>
    <mergeCell ref="D6:H6"/>
    <mergeCell ref="A7:C7"/>
    <mergeCell ref="D7:H7"/>
    <mergeCell ref="A15:D15"/>
    <mergeCell ref="E15:H15"/>
    <mergeCell ref="A16:D16"/>
    <mergeCell ref="E16:H16"/>
    <mergeCell ref="A18:H18"/>
    <mergeCell ref="A50:F50"/>
    <mergeCell ref="C44:H44"/>
    <mergeCell ref="C43:H43"/>
    <mergeCell ref="C45:H45"/>
    <mergeCell ref="C46:H46"/>
    <mergeCell ref="A43:B45"/>
    <mergeCell ref="A46:B47"/>
    <mergeCell ref="C47:H47"/>
  </mergeCell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195" customFormat="1">
      <c r="A2" s="881" t="s">
        <v>305</v>
      </c>
      <c r="B2" s="881"/>
      <c r="C2" s="881"/>
      <c r="D2" s="881"/>
      <c r="E2" s="881"/>
      <c r="F2" s="881"/>
      <c r="G2" s="881"/>
      <c r="H2" s="881"/>
      <c r="I2" s="881"/>
    </row>
    <row r="3" spans="1:9" ht="10.199999999999999" customHeight="1"/>
    <row r="4" spans="1:9" ht="15" customHeight="1">
      <c r="A4" s="195" t="s">
        <v>306</v>
      </c>
    </row>
    <row r="5" spans="1:9" ht="17.7" customHeight="1">
      <c r="A5" s="885" t="s">
        <v>164</v>
      </c>
      <c r="B5" s="885"/>
      <c r="C5" s="885"/>
      <c r="D5" s="885"/>
      <c r="E5" s="885"/>
      <c r="F5" s="885"/>
      <c r="G5" s="885"/>
      <c r="H5" s="885"/>
    </row>
    <row r="6" spans="1:9" ht="17.7" customHeight="1">
      <c r="A6" s="1013" t="s">
        <v>138</v>
      </c>
      <c r="B6" s="1014"/>
      <c r="C6" s="1014"/>
      <c r="D6" s="1014">
        <v>5</v>
      </c>
      <c r="E6" s="1014"/>
      <c r="F6" s="1014"/>
      <c r="G6" s="1014"/>
      <c r="H6" s="1015"/>
    </row>
    <row r="7" spans="1:9" ht="21.6" customHeight="1">
      <c r="A7" s="1013" t="s">
        <v>137</v>
      </c>
      <c r="B7" s="1014"/>
      <c r="C7" s="1014"/>
      <c r="D7" s="966" t="s">
        <v>514</v>
      </c>
      <c r="E7" s="966"/>
      <c r="F7" s="966"/>
      <c r="G7" s="966"/>
      <c r="H7" s="967"/>
    </row>
    <row r="8" spans="1:9" ht="17.7" customHeight="1">
      <c r="A8" s="1013" t="s">
        <v>141</v>
      </c>
      <c r="B8" s="1014"/>
      <c r="C8" s="1014"/>
      <c r="D8" s="983" t="s">
        <v>309</v>
      </c>
      <c r="E8" s="983"/>
      <c r="F8" s="983"/>
      <c r="G8" s="983"/>
      <c r="H8" s="984"/>
    </row>
    <row r="9" spans="1:9" ht="17.7" customHeight="1">
      <c r="A9" s="1013" t="s">
        <v>310</v>
      </c>
      <c r="B9" s="1014"/>
      <c r="C9" s="1014"/>
      <c r="D9" s="983" t="s">
        <v>311</v>
      </c>
      <c r="E9" s="983"/>
      <c r="F9" s="983"/>
      <c r="G9" s="983"/>
      <c r="H9" s="984"/>
    </row>
    <row r="10" spans="1:9" ht="10.199999999999999" customHeight="1"/>
    <row r="11" spans="1:9" ht="15" customHeight="1">
      <c r="A11" s="884" t="s">
        <v>3</v>
      </c>
      <c r="B11" s="884"/>
      <c r="C11" s="884"/>
      <c r="D11" s="884"/>
      <c r="E11" s="884"/>
      <c r="F11" s="884"/>
      <c r="G11" s="884"/>
      <c r="H11" s="884"/>
    </row>
    <row r="12" spans="1:9" ht="17.7" customHeight="1">
      <c r="A12" s="905" t="s">
        <v>2585</v>
      </c>
      <c r="B12" s="905"/>
      <c r="C12" s="905"/>
      <c r="D12" s="905"/>
      <c r="E12" s="905"/>
      <c r="F12" s="905"/>
      <c r="G12" s="905"/>
      <c r="H12" s="905"/>
    </row>
    <row r="13" spans="1:9" ht="17.7" customHeight="1">
      <c r="A13" s="1013" t="s">
        <v>8</v>
      </c>
      <c r="B13" s="1014"/>
      <c r="C13" s="1014"/>
      <c r="D13" s="1014"/>
      <c r="E13" s="1014" t="s">
        <v>9</v>
      </c>
      <c r="F13" s="1014"/>
      <c r="G13" s="1014"/>
      <c r="H13" s="1015"/>
    </row>
    <row r="14" spans="1:9" ht="17.7" customHeight="1">
      <c r="A14" s="1013" t="s">
        <v>312</v>
      </c>
      <c r="B14" s="1014"/>
      <c r="C14" s="1014"/>
      <c r="D14" s="1014"/>
      <c r="E14" s="1014" t="s">
        <v>313</v>
      </c>
      <c r="F14" s="1014"/>
      <c r="G14" s="1014"/>
      <c r="H14" s="1015"/>
    </row>
    <row r="15" spans="1:9" ht="17.7" customHeight="1">
      <c r="A15" s="1013" t="s">
        <v>314</v>
      </c>
      <c r="B15" s="1014"/>
      <c r="C15" s="1014"/>
      <c r="D15" s="1014"/>
      <c r="E15" s="1016" t="s">
        <v>315</v>
      </c>
      <c r="F15" s="1016"/>
      <c r="G15" s="1016"/>
      <c r="H15" s="1017"/>
    </row>
    <row r="16" spans="1:9" ht="17.7" customHeight="1">
      <c r="A16" s="1013" t="s">
        <v>12</v>
      </c>
      <c r="B16" s="1014"/>
      <c r="C16" s="1014"/>
      <c r="D16" s="1014"/>
      <c r="E16" s="1014" t="s">
        <v>13</v>
      </c>
      <c r="F16" s="1014"/>
      <c r="G16" s="1014"/>
      <c r="H16" s="1015"/>
    </row>
    <row r="17" spans="1:8" ht="10.199999999999999" customHeight="1"/>
    <row r="18" spans="1:8" ht="15" customHeight="1">
      <c r="A18" s="884" t="s">
        <v>316</v>
      </c>
      <c r="B18" s="884"/>
      <c r="C18" s="884"/>
      <c r="D18" s="884"/>
      <c r="E18" s="884"/>
      <c r="F18" s="884"/>
      <c r="G18" s="884"/>
      <c r="H18" s="884"/>
    </row>
    <row r="19" spans="1:8" ht="31.2" customHeight="1">
      <c r="A19" s="876" t="s">
        <v>317</v>
      </c>
      <c r="B19" s="876"/>
      <c r="C19" s="877" t="s">
        <v>562</v>
      </c>
      <c r="D19" s="877"/>
      <c r="E19" s="877"/>
      <c r="F19" s="877"/>
      <c r="G19" s="877"/>
      <c r="H19" s="875"/>
    </row>
    <row r="20" spans="1:8" ht="10.199999999999999" customHeight="1"/>
    <row r="21" spans="1:8" ht="15" customHeight="1">
      <c r="A21" s="888" t="s">
        <v>319</v>
      </c>
      <c r="B21" s="888"/>
      <c r="C21" s="888"/>
      <c r="D21" s="888"/>
    </row>
    <row r="22" spans="1:8">
      <c r="A22" s="1018" t="s">
        <v>30</v>
      </c>
      <c r="B22" s="1019" t="s">
        <v>31</v>
      </c>
      <c r="C22" s="1019"/>
      <c r="D22" s="1019"/>
      <c r="E22" s="1019"/>
      <c r="F22" s="1019"/>
      <c r="G22" s="1019" t="s">
        <v>320</v>
      </c>
      <c r="H22" s="1020"/>
    </row>
    <row r="23" spans="1:8" ht="27" customHeight="1">
      <c r="A23" s="1018"/>
      <c r="B23" s="1019"/>
      <c r="C23" s="1019"/>
      <c r="D23" s="1019"/>
      <c r="E23" s="1019"/>
      <c r="F23" s="1019"/>
      <c r="G23" s="185" t="s">
        <v>321</v>
      </c>
      <c r="H23" s="199" t="s">
        <v>34</v>
      </c>
    </row>
    <row r="24" spans="1:8" ht="17.7" customHeight="1">
      <c r="A24" s="1018" t="s">
        <v>35</v>
      </c>
      <c r="B24" s="1019"/>
      <c r="C24" s="1019"/>
      <c r="D24" s="1019"/>
      <c r="E24" s="1019"/>
      <c r="F24" s="1019"/>
      <c r="G24" s="1019"/>
      <c r="H24" s="1020"/>
    </row>
    <row r="25" spans="1:8" ht="30.6" customHeight="1">
      <c r="A25" s="185" t="s">
        <v>561</v>
      </c>
      <c r="B25" s="1021" t="s">
        <v>560</v>
      </c>
      <c r="C25" s="1022"/>
      <c r="D25" s="1022"/>
      <c r="E25" s="1022"/>
      <c r="F25" s="1023"/>
      <c r="G25" s="185" t="s">
        <v>54</v>
      </c>
      <c r="H25" s="198" t="s">
        <v>39</v>
      </c>
    </row>
    <row r="26" spans="1:8" ht="48.6" customHeight="1">
      <c r="A26" s="185" t="s">
        <v>559</v>
      </c>
      <c r="B26" s="1021" t="s">
        <v>558</v>
      </c>
      <c r="C26" s="1022"/>
      <c r="D26" s="1022"/>
      <c r="E26" s="1022"/>
      <c r="F26" s="1023"/>
      <c r="G26" s="185" t="s">
        <v>58</v>
      </c>
      <c r="H26" s="198" t="s">
        <v>39</v>
      </c>
    </row>
    <row r="27" spans="1:8" ht="17.7" customHeight="1">
      <c r="A27" s="1018" t="s">
        <v>326</v>
      </c>
      <c r="B27" s="1019"/>
      <c r="C27" s="1019"/>
      <c r="D27" s="1019"/>
      <c r="E27" s="1019"/>
      <c r="F27" s="1019"/>
      <c r="G27" s="1019"/>
      <c r="H27" s="1020"/>
    </row>
    <row r="28" spans="1:8" ht="48.75" customHeight="1">
      <c r="A28" s="185" t="s">
        <v>557</v>
      </c>
      <c r="B28" s="875" t="s">
        <v>556</v>
      </c>
      <c r="C28" s="876"/>
      <c r="D28" s="876"/>
      <c r="E28" s="876"/>
      <c r="F28" s="1024"/>
      <c r="G28" s="185" t="s">
        <v>85</v>
      </c>
      <c r="H28" s="198" t="s">
        <v>39</v>
      </c>
    </row>
    <row r="29" spans="1:8" ht="32.4" customHeight="1">
      <c r="A29" s="185" t="s">
        <v>555</v>
      </c>
      <c r="B29" s="875" t="s">
        <v>554</v>
      </c>
      <c r="C29" s="876"/>
      <c r="D29" s="876"/>
      <c r="E29" s="876"/>
      <c r="F29" s="1024"/>
      <c r="G29" s="185" t="s">
        <v>89</v>
      </c>
      <c r="H29" s="198" t="s">
        <v>39</v>
      </c>
    </row>
    <row r="30" spans="1:8" ht="17.7" customHeight="1">
      <c r="A30" s="1018" t="s">
        <v>333</v>
      </c>
      <c r="B30" s="1019"/>
      <c r="C30" s="1019"/>
      <c r="D30" s="1019"/>
      <c r="E30" s="1019"/>
      <c r="F30" s="1019"/>
      <c r="G30" s="1019"/>
      <c r="H30" s="1020"/>
    </row>
    <row r="31" spans="1:8" ht="29.25" customHeight="1">
      <c r="A31" s="185" t="s">
        <v>553</v>
      </c>
      <c r="B31" s="877" t="s">
        <v>552</v>
      </c>
      <c r="C31" s="877"/>
      <c r="D31" s="877"/>
      <c r="E31" s="877"/>
      <c r="F31" s="877"/>
      <c r="G31" s="185" t="s">
        <v>120</v>
      </c>
      <c r="H31" s="198" t="s">
        <v>39</v>
      </c>
    </row>
    <row r="32" spans="1:8" ht="10.199999999999999" customHeight="1"/>
    <row r="33" spans="1:9" ht="15" customHeight="1">
      <c r="A33" s="195" t="s">
        <v>337</v>
      </c>
    </row>
    <row r="34" spans="1:9" s="195" customFormat="1" ht="17.7" customHeight="1">
      <c r="A34" s="1001" t="s">
        <v>338</v>
      </c>
      <c r="B34" s="1001"/>
      <c r="C34" s="1001"/>
      <c r="D34" s="1001"/>
      <c r="E34" s="1001"/>
      <c r="F34" s="1001"/>
      <c r="G34" s="197">
        <v>9</v>
      </c>
      <c r="H34" s="196" t="s">
        <v>339</v>
      </c>
    </row>
    <row r="35" spans="1:9" ht="30" customHeight="1">
      <c r="A35" s="1025" t="s">
        <v>340</v>
      </c>
      <c r="B35" s="875" t="s">
        <v>2615</v>
      </c>
      <c r="C35" s="876"/>
      <c r="D35" s="876"/>
      <c r="E35" s="876"/>
      <c r="F35" s="876"/>
      <c r="G35" s="876"/>
      <c r="H35" s="876"/>
    </row>
    <row r="36" spans="1:9" ht="20.399999999999999" customHeight="1">
      <c r="A36" s="1026"/>
      <c r="B36" s="875" t="s">
        <v>2616</v>
      </c>
      <c r="C36" s="876"/>
      <c r="D36" s="876"/>
      <c r="E36" s="876"/>
      <c r="F36" s="876"/>
      <c r="G36" s="876"/>
      <c r="H36" s="876"/>
    </row>
    <row r="37" spans="1:9" ht="26.4" customHeight="1">
      <c r="A37" s="1026"/>
      <c r="B37" s="1015" t="s">
        <v>2617</v>
      </c>
      <c r="C37" s="1005"/>
      <c r="D37" s="1005"/>
      <c r="E37" s="1005"/>
      <c r="F37" s="1005"/>
      <c r="G37" s="1005"/>
      <c r="H37" s="1005"/>
    </row>
    <row r="38" spans="1:9" ht="33.6" customHeight="1">
      <c r="A38" s="1026"/>
      <c r="B38" s="875" t="s">
        <v>2618</v>
      </c>
      <c r="C38" s="876"/>
      <c r="D38" s="876"/>
      <c r="E38" s="876"/>
      <c r="F38" s="876"/>
      <c r="G38" s="876"/>
      <c r="H38" s="876"/>
    </row>
    <row r="39" spans="1:9" ht="28.2" customHeight="1">
      <c r="A39" s="1026"/>
      <c r="B39" s="875" t="s">
        <v>2619</v>
      </c>
      <c r="C39" s="876"/>
      <c r="D39" s="876"/>
      <c r="E39" s="876"/>
      <c r="F39" s="876"/>
      <c r="G39" s="876"/>
      <c r="H39" s="876"/>
    </row>
    <row r="40" spans="1:9">
      <c r="A40" s="1007" t="s">
        <v>348</v>
      </c>
      <c r="B40" s="983"/>
      <c r="C40" s="983"/>
      <c r="D40" s="983" t="s">
        <v>551</v>
      </c>
      <c r="E40" s="983"/>
      <c r="F40" s="983"/>
      <c r="G40" s="983"/>
      <c r="H40" s="984"/>
    </row>
    <row r="41" spans="1:9" ht="57" customHeight="1">
      <c r="A41" s="1012" t="s">
        <v>350</v>
      </c>
      <c r="B41" s="966"/>
      <c r="C41" s="966"/>
      <c r="D41" s="894" t="s">
        <v>550</v>
      </c>
      <c r="E41" s="895"/>
      <c r="F41" s="895"/>
      <c r="G41" s="895"/>
      <c r="H41" s="895"/>
      <c r="I41" s="649"/>
    </row>
    <row r="42" spans="1:9" s="195" customFormat="1" ht="17.7" customHeight="1">
      <c r="A42" s="1001" t="s">
        <v>486</v>
      </c>
      <c r="B42" s="1001"/>
      <c r="C42" s="1001"/>
      <c r="D42" s="1001"/>
      <c r="E42" s="1001"/>
      <c r="F42" s="1001"/>
      <c r="G42" s="197">
        <v>27</v>
      </c>
      <c r="H42" s="196" t="s">
        <v>339</v>
      </c>
    </row>
    <row r="43" spans="1:9" ht="69.599999999999994" customHeight="1">
      <c r="A43" s="1002" t="s">
        <v>340</v>
      </c>
      <c r="B43" s="997" t="s">
        <v>549</v>
      </c>
      <c r="C43" s="998"/>
      <c r="D43" s="998"/>
      <c r="E43" s="998"/>
      <c r="F43" s="998"/>
      <c r="G43" s="998"/>
      <c r="H43" s="998"/>
    </row>
    <row r="44" spans="1:9" ht="67.2" customHeight="1">
      <c r="A44" s="1003"/>
      <c r="B44" s="999" t="s">
        <v>548</v>
      </c>
      <c r="C44" s="1000"/>
      <c r="D44" s="1000"/>
      <c r="E44" s="1000"/>
      <c r="F44" s="1000"/>
      <c r="G44" s="1000"/>
      <c r="H44" s="1000"/>
    </row>
    <row r="45" spans="1:9" ht="50.1" customHeight="1">
      <c r="A45" s="1003"/>
      <c r="B45" s="999" t="s">
        <v>547</v>
      </c>
      <c r="C45" s="1000"/>
      <c r="D45" s="1000"/>
      <c r="E45" s="1000"/>
      <c r="F45" s="1000"/>
      <c r="G45" s="1000"/>
      <c r="H45" s="1000"/>
    </row>
    <row r="46" spans="1:9" ht="67.2" customHeight="1">
      <c r="A46" s="1003"/>
      <c r="B46" s="999" t="s">
        <v>546</v>
      </c>
      <c r="C46" s="1000"/>
      <c r="D46" s="1000"/>
      <c r="E46" s="1000"/>
      <c r="F46" s="1000"/>
      <c r="G46" s="1000"/>
      <c r="H46" s="1000"/>
    </row>
    <row r="47" spans="1:9" ht="53.4" customHeight="1">
      <c r="A47" s="1003"/>
      <c r="B47" s="999" t="s">
        <v>545</v>
      </c>
      <c r="C47" s="1000"/>
      <c r="D47" s="1000"/>
      <c r="E47" s="1000"/>
      <c r="F47" s="1000"/>
      <c r="G47" s="1000"/>
      <c r="H47" s="1000"/>
    </row>
    <row r="48" spans="1:9" ht="50.4" customHeight="1">
      <c r="A48" s="1004"/>
      <c r="B48" s="999" t="s">
        <v>544</v>
      </c>
      <c r="C48" s="1000"/>
      <c r="D48" s="1000"/>
      <c r="E48" s="1000"/>
      <c r="F48" s="1000"/>
      <c r="G48" s="1000"/>
      <c r="H48" s="1000"/>
    </row>
    <row r="49" spans="1:8">
      <c r="A49" s="1007" t="s">
        <v>348</v>
      </c>
      <c r="B49" s="983"/>
      <c r="C49" s="983"/>
      <c r="D49" s="983" t="s">
        <v>2401</v>
      </c>
      <c r="E49" s="983"/>
      <c r="F49" s="983"/>
      <c r="G49" s="983"/>
      <c r="H49" s="984"/>
    </row>
    <row r="50" spans="1:8" ht="44.25" customHeight="1">
      <c r="A50" s="1012" t="s">
        <v>350</v>
      </c>
      <c r="B50" s="966"/>
      <c r="C50" s="966"/>
      <c r="D50" s="875" t="s">
        <v>543</v>
      </c>
      <c r="E50" s="876"/>
      <c r="F50" s="876"/>
      <c r="G50" s="876"/>
      <c r="H50" s="876"/>
    </row>
    <row r="51" spans="1:8" ht="10.199999999999999" customHeight="1"/>
    <row r="52" spans="1:8" ht="15" customHeight="1">
      <c r="A52" s="195" t="s">
        <v>366</v>
      </c>
    </row>
    <row r="53" spans="1:8" ht="26.4" customHeight="1">
      <c r="A53" s="1005" t="s">
        <v>367</v>
      </c>
      <c r="B53" s="1013"/>
      <c r="C53" s="875" t="s">
        <v>542</v>
      </c>
      <c r="D53" s="876"/>
      <c r="E53" s="876"/>
      <c r="F53" s="876"/>
      <c r="G53" s="876"/>
      <c r="H53" s="876"/>
    </row>
    <row r="54" spans="1:8" ht="36" customHeight="1">
      <c r="A54" s="1005"/>
      <c r="B54" s="1013"/>
      <c r="C54" s="875" t="s">
        <v>541</v>
      </c>
      <c r="D54" s="876"/>
      <c r="E54" s="876"/>
      <c r="F54" s="876"/>
      <c r="G54" s="876"/>
      <c r="H54" s="876"/>
    </row>
    <row r="55" spans="1:8" ht="30.6" customHeight="1">
      <c r="A55" s="1005"/>
      <c r="B55" s="1013"/>
      <c r="C55" s="875" t="s">
        <v>540</v>
      </c>
      <c r="D55" s="876"/>
      <c r="E55" s="876"/>
      <c r="F55" s="876"/>
      <c r="G55" s="876"/>
      <c r="H55" s="876"/>
    </row>
    <row r="56" spans="1:8" ht="34.200000000000003" customHeight="1">
      <c r="A56" s="1008" t="s">
        <v>370</v>
      </c>
      <c r="B56" s="1009"/>
      <c r="C56" s="875" t="s">
        <v>539</v>
      </c>
      <c r="D56" s="876"/>
      <c r="E56" s="876"/>
      <c r="F56" s="876"/>
      <c r="G56" s="876"/>
      <c r="H56" s="876"/>
    </row>
    <row r="57" spans="1:8" ht="36" customHeight="1">
      <c r="A57" s="905"/>
      <c r="B57" s="1010"/>
      <c r="C57" s="875" t="s">
        <v>538</v>
      </c>
      <c r="D57" s="876"/>
      <c r="E57" s="876"/>
      <c r="F57" s="876"/>
      <c r="G57" s="876"/>
      <c r="H57" s="876"/>
    </row>
    <row r="58" spans="1:8" ht="22.2" customHeight="1">
      <c r="A58" s="885"/>
      <c r="B58" s="1011"/>
      <c r="C58" s="875" t="s">
        <v>537</v>
      </c>
      <c r="D58" s="876"/>
      <c r="E58" s="876"/>
      <c r="F58" s="876"/>
      <c r="G58" s="876"/>
      <c r="H58" s="876"/>
    </row>
    <row r="59" spans="1:8" ht="10.199999999999999" customHeight="1"/>
    <row r="60" spans="1:8" ht="15" customHeight="1">
      <c r="A60" s="195" t="s">
        <v>372</v>
      </c>
      <c r="B60" s="195"/>
      <c r="C60" s="195"/>
      <c r="D60" s="195"/>
      <c r="E60" s="195"/>
      <c r="F60" s="195"/>
    </row>
    <row r="61" spans="1:8" ht="16.2">
      <c r="A61" s="1005" t="s">
        <v>373</v>
      </c>
      <c r="B61" s="1005"/>
      <c r="C61" s="1005"/>
      <c r="D61" s="1005"/>
      <c r="E61" s="1005"/>
      <c r="F61" s="1005"/>
      <c r="G61" s="194">
        <v>5</v>
      </c>
      <c r="H61" s="187" t="s">
        <v>390</v>
      </c>
    </row>
    <row r="62" spans="1:8" ht="16.2">
      <c r="A62" s="1005" t="s">
        <v>375</v>
      </c>
      <c r="B62" s="1005"/>
      <c r="C62" s="1005"/>
      <c r="D62" s="1005"/>
      <c r="E62" s="1005"/>
      <c r="F62" s="1005"/>
      <c r="G62" s="194">
        <v>0</v>
      </c>
      <c r="H62" s="187" t="s">
        <v>390</v>
      </c>
    </row>
    <row r="63" spans="1:8">
      <c r="A63" s="193"/>
      <c r="B63" s="193"/>
      <c r="C63" s="193"/>
      <c r="D63" s="193"/>
      <c r="E63" s="193"/>
      <c r="F63" s="193"/>
      <c r="G63" s="191"/>
      <c r="H63" s="187"/>
    </row>
    <row r="64" spans="1:8">
      <c r="A64" s="1006" t="s">
        <v>376</v>
      </c>
      <c r="B64" s="1006"/>
      <c r="C64" s="1006"/>
      <c r="D64" s="1006"/>
      <c r="E64" s="1006"/>
      <c r="F64" s="1006"/>
      <c r="G64" s="192"/>
      <c r="H64" s="191"/>
    </row>
    <row r="65" spans="1:9" ht="17.7" customHeight="1">
      <c r="A65" s="876" t="s">
        <v>377</v>
      </c>
      <c r="B65" s="876"/>
      <c r="C65" s="876"/>
      <c r="D65" s="876"/>
      <c r="E65" s="187">
        <f>SUM(E66:E71)</f>
        <v>45</v>
      </c>
      <c r="F65" s="187" t="s">
        <v>339</v>
      </c>
      <c r="G65" s="188">
        <f>E65/25</f>
        <v>1.8</v>
      </c>
      <c r="H65" s="187" t="s">
        <v>390</v>
      </c>
    </row>
    <row r="66" spans="1:9" ht="17.7" customHeight="1">
      <c r="A66" s="186" t="s">
        <v>140</v>
      </c>
      <c r="B66" s="1005" t="s">
        <v>143</v>
      </c>
      <c r="C66" s="1005"/>
      <c r="D66" s="1005"/>
      <c r="E66" s="187">
        <f>G34</f>
        <v>9</v>
      </c>
      <c r="F66" s="187" t="s">
        <v>339</v>
      </c>
      <c r="G66" s="190"/>
      <c r="H66" s="189"/>
    </row>
    <row r="67" spans="1:9" ht="17.7" customHeight="1">
      <c r="B67" s="1005" t="s">
        <v>378</v>
      </c>
      <c r="C67" s="1005"/>
      <c r="D67" s="1005"/>
      <c r="E67" s="187">
        <f>G42</f>
        <v>27</v>
      </c>
      <c r="F67" s="187" t="s">
        <v>339</v>
      </c>
      <c r="G67" s="190"/>
      <c r="H67" s="189"/>
    </row>
    <row r="68" spans="1:9" ht="17.7" customHeight="1">
      <c r="B68" s="1005" t="s">
        <v>379</v>
      </c>
      <c r="C68" s="1005"/>
      <c r="D68" s="1005"/>
      <c r="E68" s="187">
        <v>3</v>
      </c>
      <c r="F68" s="187" t="s">
        <v>339</v>
      </c>
      <c r="G68" s="190"/>
      <c r="H68" s="189"/>
    </row>
    <row r="69" spans="1:9" ht="17.7" customHeight="1">
      <c r="B69" s="1005" t="s">
        <v>380</v>
      </c>
      <c r="C69" s="1005"/>
      <c r="D69" s="1005"/>
      <c r="E69" s="187">
        <v>0</v>
      </c>
      <c r="F69" s="187" t="s">
        <v>339</v>
      </c>
      <c r="G69" s="190"/>
      <c r="H69" s="189"/>
    </row>
    <row r="70" spans="1:9" ht="17.7" customHeight="1">
      <c r="B70" s="1005" t="s">
        <v>381</v>
      </c>
      <c r="C70" s="1005"/>
      <c r="D70" s="1005"/>
      <c r="E70" s="187">
        <v>0</v>
      </c>
      <c r="F70" s="187" t="s">
        <v>339</v>
      </c>
      <c r="G70" s="190"/>
      <c r="H70" s="189"/>
    </row>
    <row r="71" spans="1:9" ht="17.7" customHeight="1">
      <c r="B71" s="1005" t="s">
        <v>382</v>
      </c>
      <c r="C71" s="1005"/>
      <c r="D71" s="1005"/>
      <c r="E71" s="187">
        <v>6</v>
      </c>
      <c r="F71" s="187" t="s">
        <v>339</v>
      </c>
      <c r="G71" s="190"/>
      <c r="H71" s="189"/>
    </row>
    <row r="72" spans="1:9" ht="31.2" customHeight="1">
      <c r="A72" s="876" t="s">
        <v>383</v>
      </c>
      <c r="B72" s="876"/>
      <c r="C72" s="876"/>
      <c r="D72" s="876"/>
      <c r="E72" s="187">
        <v>0</v>
      </c>
      <c r="F72" s="187" t="s">
        <v>339</v>
      </c>
      <c r="G72" s="188">
        <v>0</v>
      </c>
      <c r="H72" s="187" t="s">
        <v>390</v>
      </c>
    </row>
    <row r="73" spans="1:9" ht="17.7" customHeight="1">
      <c r="A73" s="1005" t="s">
        <v>384</v>
      </c>
      <c r="B73" s="1005"/>
      <c r="C73" s="1005"/>
      <c r="D73" s="1005"/>
      <c r="E73" s="187">
        <f>G73*25</f>
        <v>80</v>
      </c>
      <c r="F73" s="187" t="s">
        <v>339</v>
      </c>
      <c r="G73" s="188">
        <f>D6-G72-G65</f>
        <v>3.2</v>
      </c>
      <c r="H73" s="187" t="s">
        <v>390</v>
      </c>
    </row>
    <row r="74" spans="1:9" ht="10.199999999999999" customHeight="1"/>
    <row r="77" spans="1:9">
      <c r="A77" s="186" t="s">
        <v>385</v>
      </c>
    </row>
    <row r="78" spans="1:9" ht="16.2">
      <c r="A78" s="905" t="s">
        <v>389</v>
      </c>
      <c r="B78" s="905"/>
      <c r="C78" s="905"/>
      <c r="D78" s="905"/>
      <c r="E78" s="905"/>
      <c r="F78" s="905"/>
      <c r="G78" s="905"/>
      <c r="H78" s="905"/>
      <c r="I78" s="905"/>
    </row>
    <row r="79" spans="1:9">
      <c r="A79" s="186" t="s">
        <v>387</v>
      </c>
    </row>
    <row r="81" spans="1:9">
      <c r="A81" s="906" t="s">
        <v>388</v>
      </c>
      <c r="B81" s="906"/>
      <c r="C81" s="906"/>
      <c r="D81" s="906"/>
      <c r="E81" s="906"/>
      <c r="F81" s="906"/>
      <c r="G81" s="906"/>
      <c r="H81" s="906"/>
      <c r="I81" s="906"/>
    </row>
    <row r="82" spans="1:9">
      <c r="A82" s="906"/>
      <c r="B82" s="906"/>
      <c r="C82" s="906"/>
      <c r="D82" s="906"/>
      <c r="E82" s="906"/>
      <c r="F82" s="906"/>
      <c r="G82" s="906"/>
      <c r="H82" s="906"/>
      <c r="I82" s="906"/>
    </row>
    <row r="83" spans="1:9">
      <c r="A83" s="906"/>
      <c r="B83" s="906"/>
      <c r="C83" s="906"/>
      <c r="D83" s="906"/>
      <c r="E83" s="906"/>
      <c r="F83" s="906"/>
      <c r="G83" s="906"/>
      <c r="H83" s="906"/>
      <c r="I83" s="906"/>
    </row>
  </sheetData>
  <mergeCells count="80">
    <mergeCell ref="D41:H41"/>
    <mergeCell ref="D8:H8"/>
    <mergeCell ref="A9:C9"/>
    <mergeCell ref="D9:H9"/>
    <mergeCell ref="A11:H11"/>
    <mergeCell ref="B28:F28"/>
    <mergeCell ref="A34:F34"/>
    <mergeCell ref="A35:A39"/>
    <mergeCell ref="B35:H35"/>
    <mergeCell ref="B36:H36"/>
    <mergeCell ref="B37:H37"/>
    <mergeCell ref="B38:H38"/>
    <mergeCell ref="B39:H39"/>
    <mergeCell ref="A40:C40"/>
    <mergeCell ref="D40:H40"/>
    <mergeCell ref="A41:C41"/>
    <mergeCell ref="A78:I78"/>
    <mergeCell ref="B26:F26"/>
    <mergeCell ref="A16:D16"/>
    <mergeCell ref="E16:H16"/>
    <mergeCell ref="A18:H18"/>
    <mergeCell ref="A19:B19"/>
    <mergeCell ref="C19:H19"/>
    <mergeCell ref="B31:F31"/>
    <mergeCell ref="A21:D21"/>
    <mergeCell ref="A22:A23"/>
    <mergeCell ref="B22:F23"/>
    <mergeCell ref="G22:H22"/>
    <mergeCell ref="A24:H24"/>
    <mergeCell ref="B25:F25"/>
    <mergeCell ref="B29:F29"/>
    <mergeCell ref="A27:H27"/>
    <mergeCell ref="A81:I83"/>
    <mergeCell ref="A12:H12"/>
    <mergeCell ref="A2:I2"/>
    <mergeCell ref="A5:H5"/>
    <mergeCell ref="A6:C6"/>
    <mergeCell ref="D6:H6"/>
    <mergeCell ref="A7:C7"/>
    <mergeCell ref="D7:H7"/>
    <mergeCell ref="A8:C8"/>
    <mergeCell ref="A13:D13"/>
    <mergeCell ref="E13:H13"/>
    <mergeCell ref="A14:D14"/>
    <mergeCell ref="E14:H14"/>
    <mergeCell ref="A15:D15"/>
    <mergeCell ref="E15:H15"/>
    <mergeCell ref="A30:H30"/>
    <mergeCell ref="A64:F64"/>
    <mergeCell ref="A49:C49"/>
    <mergeCell ref="D49:H49"/>
    <mergeCell ref="C56:H56"/>
    <mergeCell ref="C57:H57"/>
    <mergeCell ref="A61:F61"/>
    <mergeCell ref="A62:F62"/>
    <mergeCell ref="C58:H58"/>
    <mergeCell ref="A56:B58"/>
    <mergeCell ref="A50:C50"/>
    <mergeCell ref="A53:B55"/>
    <mergeCell ref="C53:H53"/>
    <mergeCell ref="C55:H55"/>
    <mergeCell ref="C54:H54"/>
    <mergeCell ref="D50:H50"/>
    <mergeCell ref="A73:D73"/>
    <mergeCell ref="A65:D65"/>
    <mergeCell ref="B66:D66"/>
    <mergeCell ref="B67:D67"/>
    <mergeCell ref="B68:D68"/>
    <mergeCell ref="B69:D69"/>
    <mergeCell ref="B70:D70"/>
    <mergeCell ref="B71:D71"/>
    <mergeCell ref="A72:D72"/>
    <mergeCell ref="B43:H43"/>
    <mergeCell ref="B47:H47"/>
    <mergeCell ref="B48:H48"/>
    <mergeCell ref="A42:F42"/>
    <mergeCell ref="B45:H45"/>
    <mergeCell ref="A43:A48"/>
    <mergeCell ref="B44:H44"/>
    <mergeCell ref="B46:H46"/>
  </mergeCell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8"/>
  <sheetViews>
    <sheetView zoomScaleNormal="100" zoomScaleSheetLayoutView="80" workbookViewId="0"/>
  </sheetViews>
  <sheetFormatPr defaultColWidth="8.88671875" defaultRowHeight="14.4"/>
  <cols>
    <col min="1" max="1" width="9.33203125" style="200" customWidth="1"/>
    <col min="2" max="2" width="11.6640625" style="200" customWidth="1"/>
    <col min="3" max="3" width="5.6640625" style="200" customWidth="1"/>
    <col min="4" max="4" width="21.6640625" style="200" customWidth="1"/>
    <col min="5" max="5" width="9.33203125" style="200" customWidth="1"/>
    <col min="6" max="6" width="8.6640625" style="200" customWidth="1"/>
    <col min="7" max="7" width="12.6640625" style="200" customWidth="1"/>
    <col min="8" max="8" width="9.6640625" style="200" customWidth="1"/>
    <col min="9" max="10" width="8.88671875" style="200"/>
    <col min="11" max="12" width="8.88671875" style="201"/>
    <col min="13" max="16382" width="8.88671875" style="200"/>
    <col min="16383" max="16384" width="11.5546875" style="200" customWidth="1"/>
  </cols>
  <sheetData>
    <row r="1" spans="1:12" ht="9.75" customHeight="1"/>
    <row r="2" spans="1:12" s="204" customFormat="1">
      <c r="A2" s="1028" t="s">
        <v>305</v>
      </c>
      <c r="B2" s="1028"/>
      <c r="C2" s="1028"/>
      <c r="D2" s="1028"/>
      <c r="E2" s="1028"/>
      <c r="F2" s="1028"/>
      <c r="G2" s="1028"/>
      <c r="H2" s="1028"/>
      <c r="K2" s="201"/>
      <c r="L2" s="201"/>
    </row>
    <row r="3" spans="1:12" ht="9.75" customHeight="1"/>
    <row r="4" spans="1:12" ht="15" customHeight="1">
      <c r="A4" s="204" t="s">
        <v>306</v>
      </c>
    </row>
    <row r="5" spans="1:12" s="206" customFormat="1" ht="17.25" customHeight="1">
      <c r="A5" s="1029" t="s">
        <v>173</v>
      </c>
      <c r="B5" s="1029"/>
      <c r="C5" s="1029"/>
      <c r="D5" s="1029"/>
      <c r="E5" s="1029"/>
      <c r="F5" s="1029"/>
      <c r="G5" s="1029"/>
      <c r="H5" s="1029"/>
      <c r="K5" s="201"/>
      <c r="L5" s="201"/>
    </row>
    <row r="6" spans="1:12" ht="17.25" customHeight="1">
      <c r="A6" s="1030" t="s">
        <v>138</v>
      </c>
      <c r="B6" s="1030"/>
      <c r="C6" s="1030"/>
      <c r="D6" s="1031">
        <v>5</v>
      </c>
      <c r="E6" s="1031"/>
      <c r="F6" s="1031"/>
      <c r="G6" s="1031"/>
      <c r="H6" s="1031"/>
    </row>
    <row r="7" spans="1:12" ht="18" customHeight="1">
      <c r="A7" s="1030" t="s">
        <v>137</v>
      </c>
      <c r="B7" s="1030"/>
      <c r="C7" s="1030"/>
      <c r="D7" s="1032" t="s">
        <v>308</v>
      </c>
      <c r="E7" s="1032"/>
      <c r="F7" s="1032"/>
      <c r="G7" s="1032"/>
      <c r="H7" s="1032"/>
    </row>
    <row r="8" spans="1:12" ht="17.25" customHeight="1">
      <c r="A8" s="1030" t="s">
        <v>141</v>
      </c>
      <c r="B8" s="1030"/>
      <c r="C8" s="1030"/>
      <c r="D8" s="1033" t="s">
        <v>416</v>
      </c>
      <c r="E8" s="1033"/>
      <c r="F8" s="1033"/>
      <c r="G8" s="1033"/>
      <c r="H8" s="1033"/>
    </row>
    <row r="9" spans="1:12" ht="17.25" customHeight="1">
      <c r="A9" s="1030" t="s">
        <v>310</v>
      </c>
      <c r="B9" s="1030"/>
      <c r="C9" s="1030"/>
      <c r="D9" s="1033" t="s">
        <v>600</v>
      </c>
      <c r="E9" s="1033"/>
      <c r="F9" s="1033"/>
      <c r="G9" s="1033"/>
      <c r="H9" s="1033"/>
    </row>
    <row r="10" spans="1:12" ht="9.75" customHeight="1"/>
    <row r="11" spans="1:12" ht="15" customHeight="1">
      <c r="A11" s="1034" t="s">
        <v>3</v>
      </c>
      <c r="B11" s="1034"/>
      <c r="C11" s="1034"/>
      <c r="D11" s="1034"/>
      <c r="E11" s="1034"/>
      <c r="F11" s="1034"/>
      <c r="G11" s="1034"/>
      <c r="H11" s="1034"/>
    </row>
    <row r="12" spans="1:12" s="206" customFormat="1" ht="17.25" customHeight="1">
      <c r="A12" s="1027" t="s">
        <v>2585</v>
      </c>
      <c r="B12" s="1027"/>
      <c r="C12" s="1027"/>
      <c r="D12" s="1027"/>
      <c r="E12" s="1027"/>
      <c r="F12" s="1027"/>
      <c r="G12" s="1027"/>
      <c r="H12" s="1027"/>
      <c r="K12" s="201"/>
      <c r="L12" s="201"/>
    </row>
    <row r="13" spans="1:12" ht="17.25" customHeight="1">
      <c r="A13" s="1030" t="s">
        <v>8</v>
      </c>
      <c r="B13" s="1030"/>
      <c r="C13" s="1030"/>
      <c r="D13" s="1030"/>
      <c r="E13" s="1031" t="s">
        <v>9</v>
      </c>
      <c r="F13" s="1031"/>
      <c r="G13" s="1031"/>
      <c r="H13" s="1031"/>
    </row>
    <row r="14" spans="1:12" ht="17.25" customHeight="1">
      <c r="A14" s="1030" t="s">
        <v>312</v>
      </c>
      <c r="B14" s="1030"/>
      <c r="C14" s="1030"/>
      <c r="D14" s="1030"/>
      <c r="E14" s="1031" t="s">
        <v>313</v>
      </c>
      <c r="F14" s="1031"/>
      <c r="G14" s="1031"/>
      <c r="H14" s="1031"/>
    </row>
    <row r="15" spans="1:12" ht="17.25" customHeight="1">
      <c r="A15" s="1030" t="s">
        <v>314</v>
      </c>
      <c r="B15" s="1030"/>
      <c r="C15" s="1030"/>
      <c r="D15" s="1030"/>
      <c r="E15" s="1036" t="s">
        <v>599</v>
      </c>
      <c r="F15" s="1036"/>
      <c r="G15" s="1036"/>
      <c r="H15" s="1036"/>
    </row>
    <row r="16" spans="1:12" ht="17.25" customHeight="1">
      <c r="A16" s="1030" t="s">
        <v>12</v>
      </c>
      <c r="B16" s="1030"/>
      <c r="C16" s="1030"/>
      <c r="D16" s="1030"/>
      <c r="E16" s="1031" t="s">
        <v>13</v>
      </c>
      <c r="F16" s="1031"/>
      <c r="G16" s="1031"/>
      <c r="H16" s="1031"/>
    </row>
    <row r="17" spans="1:8" ht="9.75" customHeight="1"/>
    <row r="18" spans="1:8" ht="15" customHeight="1">
      <c r="A18" s="1034" t="s">
        <v>316</v>
      </c>
      <c r="B18" s="1034"/>
      <c r="C18" s="1034"/>
      <c r="D18" s="1034"/>
      <c r="E18" s="1034"/>
      <c r="F18" s="1034"/>
      <c r="G18" s="1034"/>
      <c r="H18" s="1034"/>
    </row>
    <row r="19" spans="1:8" ht="30.75" customHeight="1">
      <c r="A19" s="1037" t="s">
        <v>317</v>
      </c>
      <c r="B19" s="1037"/>
      <c r="C19" s="1038" t="s">
        <v>318</v>
      </c>
      <c r="D19" s="1038"/>
      <c r="E19" s="1038"/>
      <c r="F19" s="1038"/>
      <c r="G19" s="1038"/>
      <c r="H19" s="1038"/>
    </row>
    <row r="20" spans="1:8" ht="9.75" customHeight="1"/>
    <row r="21" spans="1:8" ht="15" customHeight="1">
      <c r="A21" s="1035" t="s">
        <v>319</v>
      </c>
      <c r="B21" s="1035"/>
      <c r="C21" s="1035"/>
      <c r="D21" s="1035"/>
    </row>
    <row r="22" spans="1:8" ht="16.5" customHeight="1">
      <c r="A22" s="1040" t="s">
        <v>30</v>
      </c>
      <c r="B22" s="1041" t="s">
        <v>31</v>
      </c>
      <c r="C22" s="1041"/>
      <c r="D22" s="1041"/>
      <c r="E22" s="1041"/>
      <c r="F22" s="1041"/>
      <c r="G22" s="1042" t="s">
        <v>320</v>
      </c>
      <c r="H22" s="1042"/>
    </row>
    <row r="23" spans="1:8" ht="27" customHeight="1">
      <c r="A23" s="1040"/>
      <c r="B23" s="1041"/>
      <c r="C23" s="1041"/>
      <c r="D23" s="1041"/>
      <c r="E23" s="1041"/>
      <c r="F23" s="1041"/>
      <c r="G23" s="683" t="s">
        <v>321</v>
      </c>
      <c r="H23" s="684" t="s">
        <v>34</v>
      </c>
    </row>
    <row r="24" spans="1:8" ht="17.25" customHeight="1">
      <c r="A24" s="1043" t="s">
        <v>35</v>
      </c>
      <c r="B24" s="1043"/>
      <c r="C24" s="1043"/>
      <c r="D24" s="1043"/>
      <c r="E24" s="1043"/>
      <c r="F24" s="1043"/>
      <c r="G24" s="1043"/>
      <c r="H24" s="1043"/>
    </row>
    <row r="25" spans="1:8" ht="53.25" customHeight="1">
      <c r="A25" s="683" t="s">
        <v>598</v>
      </c>
      <c r="B25" s="1039" t="s">
        <v>597</v>
      </c>
      <c r="C25" s="1039"/>
      <c r="D25" s="1039"/>
      <c r="E25" s="1039"/>
      <c r="F25" s="1039"/>
      <c r="G25" s="683" t="s">
        <v>36</v>
      </c>
      <c r="H25" s="685" t="s">
        <v>51</v>
      </c>
    </row>
    <row r="26" spans="1:8" ht="53.25" customHeight="1">
      <c r="A26" s="683" t="s">
        <v>596</v>
      </c>
      <c r="B26" s="1039" t="s">
        <v>595</v>
      </c>
      <c r="C26" s="1039"/>
      <c r="D26" s="1039"/>
      <c r="E26" s="1039"/>
      <c r="F26" s="1039"/>
      <c r="G26" s="683" t="s">
        <v>36</v>
      </c>
      <c r="H26" s="685" t="s">
        <v>51</v>
      </c>
    </row>
    <row r="27" spans="1:8" ht="17.25" customHeight="1">
      <c r="A27" s="1043" t="s">
        <v>326</v>
      </c>
      <c r="B27" s="1043"/>
      <c r="C27" s="1043"/>
      <c r="D27" s="1043"/>
      <c r="E27" s="1043"/>
      <c r="F27" s="1043"/>
      <c r="G27" s="1043"/>
      <c r="H27" s="1043"/>
    </row>
    <row r="28" spans="1:8" ht="34.950000000000003" customHeight="1">
      <c r="A28" s="683" t="s">
        <v>594</v>
      </c>
      <c r="B28" s="1039" t="s">
        <v>593</v>
      </c>
      <c r="C28" s="1039"/>
      <c r="D28" s="1039"/>
      <c r="E28" s="1039"/>
      <c r="F28" s="1039"/>
      <c r="G28" s="683" t="s">
        <v>89</v>
      </c>
      <c r="H28" s="685" t="s">
        <v>51</v>
      </c>
    </row>
    <row r="29" spans="1:8" ht="70.5" customHeight="1">
      <c r="A29" s="683" t="s">
        <v>592</v>
      </c>
      <c r="B29" s="1039" t="s">
        <v>591</v>
      </c>
      <c r="C29" s="1039"/>
      <c r="D29" s="1039"/>
      <c r="E29" s="1039"/>
      <c r="F29" s="1039"/>
      <c r="G29" s="683" t="s">
        <v>83</v>
      </c>
      <c r="H29" s="685" t="s">
        <v>51</v>
      </c>
    </row>
    <row r="30" spans="1:8" ht="42.75" customHeight="1">
      <c r="A30" s="683" t="s">
        <v>590</v>
      </c>
      <c r="B30" s="1039" t="s">
        <v>589</v>
      </c>
      <c r="C30" s="1039"/>
      <c r="D30" s="1039"/>
      <c r="E30" s="1039"/>
      <c r="F30" s="1039"/>
      <c r="G30" s="683" t="s">
        <v>83</v>
      </c>
      <c r="H30" s="685" t="s">
        <v>51</v>
      </c>
    </row>
    <row r="31" spans="1:8" ht="17.25" customHeight="1">
      <c r="A31" s="1043" t="s">
        <v>333</v>
      </c>
      <c r="B31" s="1043"/>
      <c r="C31" s="1043"/>
      <c r="D31" s="1043"/>
      <c r="E31" s="1043"/>
      <c r="F31" s="1043"/>
      <c r="G31" s="1043"/>
      <c r="H31" s="1043"/>
    </row>
    <row r="32" spans="1:8" ht="51" customHeight="1">
      <c r="A32" s="683" t="s">
        <v>588</v>
      </c>
      <c r="B32" s="1039" t="s">
        <v>587</v>
      </c>
      <c r="C32" s="1039"/>
      <c r="D32" s="1039"/>
      <c r="E32" s="1039"/>
      <c r="F32" s="1039"/>
      <c r="G32" s="683" t="s">
        <v>120</v>
      </c>
      <c r="H32" s="685" t="s">
        <v>51</v>
      </c>
    </row>
    <row r="33" spans="1:12" ht="9.75" customHeight="1"/>
    <row r="34" spans="1:12" ht="15" customHeight="1">
      <c r="A34" s="204" t="s">
        <v>337</v>
      </c>
    </row>
    <row r="35" spans="1:12" ht="17.25" customHeight="1">
      <c r="A35" s="1044" t="s">
        <v>338</v>
      </c>
      <c r="B35" s="1044"/>
      <c r="C35" s="1044"/>
      <c r="D35" s="1044"/>
      <c r="E35" s="1044"/>
      <c r="F35" s="1044"/>
      <c r="G35" s="686">
        <v>15</v>
      </c>
      <c r="H35" s="687" t="s">
        <v>339</v>
      </c>
      <c r="I35" s="204"/>
      <c r="J35" s="204"/>
    </row>
    <row r="36" spans="1:12" ht="58.2" customHeight="1">
      <c r="A36" s="1045" t="s">
        <v>340</v>
      </c>
      <c r="B36" s="1046" t="s">
        <v>586</v>
      </c>
      <c r="C36" s="1046"/>
      <c r="D36" s="1046"/>
      <c r="E36" s="1046"/>
      <c r="F36" s="1046"/>
      <c r="G36" s="1046"/>
      <c r="H36" s="1046"/>
    </row>
    <row r="37" spans="1:12" s="204" customFormat="1" ht="40.799999999999997" customHeight="1">
      <c r="A37" s="1045"/>
      <c r="B37" s="1038" t="s">
        <v>585</v>
      </c>
      <c r="C37" s="1038"/>
      <c r="D37" s="1038"/>
      <c r="E37" s="1038"/>
      <c r="F37" s="1038"/>
      <c r="G37" s="1038"/>
      <c r="H37" s="1038"/>
      <c r="I37" s="200"/>
      <c r="J37" s="200"/>
      <c r="K37" s="201"/>
      <c r="L37" s="201"/>
    </row>
    <row r="38" spans="1:12" ht="58.2" customHeight="1">
      <c r="A38" s="1045"/>
      <c r="B38" s="1038" t="s">
        <v>584</v>
      </c>
      <c r="C38" s="1038"/>
      <c r="D38" s="1038"/>
      <c r="E38" s="1038"/>
      <c r="F38" s="1038"/>
      <c r="G38" s="1038"/>
      <c r="H38" s="1038"/>
    </row>
    <row r="39" spans="1:12" ht="58.2" customHeight="1">
      <c r="A39" s="1045"/>
      <c r="B39" s="1038" t="s">
        <v>583</v>
      </c>
      <c r="C39" s="1038"/>
      <c r="D39" s="1038"/>
      <c r="E39" s="1038"/>
      <c r="F39" s="1038"/>
      <c r="G39" s="1038"/>
      <c r="H39" s="1038"/>
    </row>
    <row r="40" spans="1:12" ht="43.2" customHeight="1">
      <c r="A40" s="1045"/>
      <c r="B40" s="1038" t="s">
        <v>582</v>
      </c>
      <c r="C40" s="1038"/>
      <c r="D40" s="1038"/>
      <c r="E40" s="1038"/>
      <c r="F40" s="1038"/>
      <c r="G40" s="1038"/>
      <c r="H40" s="1038"/>
    </row>
    <row r="41" spans="1:12" ht="45.75" customHeight="1">
      <c r="A41" s="1045"/>
      <c r="B41" s="1038" t="s">
        <v>581</v>
      </c>
      <c r="C41" s="1038"/>
      <c r="D41" s="1038"/>
      <c r="E41" s="1038"/>
      <c r="F41" s="1038"/>
      <c r="G41" s="1038"/>
      <c r="H41" s="1038"/>
    </row>
    <row r="42" spans="1:12" ht="50.25" customHeight="1">
      <c r="A42" s="1045"/>
      <c r="B42" s="1038" t="s">
        <v>580</v>
      </c>
      <c r="C42" s="1038"/>
      <c r="D42" s="1038"/>
      <c r="E42" s="1038"/>
      <c r="F42" s="1038"/>
      <c r="G42" s="1038"/>
      <c r="H42" s="1038"/>
    </row>
    <row r="43" spans="1:12">
      <c r="A43" s="1047" t="s">
        <v>348</v>
      </c>
      <c r="B43" s="1047"/>
      <c r="C43" s="1047"/>
      <c r="D43" s="1033" t="s">
        <v>579</v>
      </c>
      <c r="E43" s="1033"/>
      <c r="F43" s="1033"/>
      <c r="G43" s="1033"/>
      <c r="H43" s="1033"/>
    </row>
    <row r="44" spans="1:12" ht="52.5" customHeight="1">
      <c r="A44" s="1045" t="s">
        <v>350</v>
      </c>
      <c r="B44" s="1045"/>
      <c r="C44" s="1045"/>
      <c r="D44" s="1032" t="s">
        <v>578</v>
      </c>
      <c r="E44" s="1032"/>
      <c r="F44" s="1032"/>
      <c r="G44" s="1032"/>
      <c r="H44" s="1032"/>
    </row>
    <row r="45" spans="1:12" ht="17.25" customHeight="1">
      <c r="A45" s="1044" t="s">
        <v>352</v>
      </c>
      <c r="B45" s="1044"/>
      <c r="C45" s="1044"/>
      <c r="D45" s="1044"/>
      <c r="E45" s="1044"/>
      <c r="F45" s="1044"/>
      <c r="G45" s="686">
        <v>15</v>
      </c>
      <c r="H45" s="687" t="s">
        <v>339</v>
      </c>
      <c r="I45" s="204"/>
      <c r="J45" s="204"/>
    </row>
    <row r="46" spans="1:12" ht="30" customHeight="1">
      <c r="A46" s="1045" t="s">
        <v>340</v>
      </c>
      <c r="B46" s="1046" t="s">
        <v>577</v>
      </c>
      <c r="C46" s="1046"/>
      <c r="D46" s="1046"/>
      <c r="E46" s="1046"/>
      <c r="F46" s="1046"/>
      <c r="G46" s="1046"/>
      <c r="H46" s="1046"/>
    </row>
    <row r="47" spans="1:12" ht="30" customHeight="1">
      <c r="A47" s="1045"/>
      <c r="B47" s="1046" t="s">
        <v>576</v>
      </c>
      <c r="C47" s="1046"/>
      <c r="D47" s="1046"/>
      <c r="E47" s="1046"/>
      <c r="F47" s="1046"/>
      <c r="G47" s="1046"/>
      <c r="H47" s="1046"/>
    </row>
    <row r="48" spans="1:12" ht="30" customHeight="1">
      <c r="A48" s="1045"/>
      <c r="B48" s="1046" t="s">
        <v>575</v>
      </c>
      <c r="C48" s="1046"/>
      <c r="D48" s="1046"/>
      <c r="E48" s="1046"/>
      <c r="F48" s="1046"/>
      <c r="G48" s="1046"/>
      <c r="H48" s="1046"/>
    </row>
    <row r="49" spans="1:10 16383:16384" ht="30" customHeight="1">
      <c r="A49" s="1045"/>
      <c r="B49" s="1046" t="s">
        <v>574</v>
      </c>
      <c r="C49" s="1046"/>
      <c r="D49" s="1046"/>
      <c r="E49" s="1046"/>
      <c r="F49" s="1046"/>
      <c r="G49" s="1046"/>
      <c r="H49" s="1046"/>
    </row>
    <row r="50" spans="1:10 16383:16384" ht="30" customHeight="1">
      <c r="A50" s="1045"/>
      <c r="B50" s="1046" t="s">
        <v>573</v>
      </c>
      <c r="C50" s="1046"/>
      <c r="D50" s="1046"/>
      <c r="E50" s="1046"/>
      <c r="F50" s="1046"/>
      <c r="G50" s="1046"/>
      <c r="H50" s="1046"/>
    </row>
    <row r="51" spans="1:10 16383:16384">
      <c r="A51" s="1047" t="s">
        <v>348</v>
      </c>
      <c r="B51" s="1047"/>
      <c r="C51" s="1047"/>
      <c r="D51" s="1033" t="s">
        <v>572</v>
      </c>
      <c r="E51" s="1033"/>
      <c r="F51" s="1033"/>
      <c r="G51" s="1033"/>
      <c r="H51" s="1033"/>
    </row>
    <row r="52" spans="1:10 16383:16384" ht="54.75" customHeight="1">
      <c r="A52" s="1045" t="s">
        <v>350</v>
      </c>
      <c r="B52" s="1045"/>
      <c r="C52" s="1045"/>
      <c r="D52" s="1048" t="s">
        <v>571</v>
      </c>
      <c r="E52" s="1048"/>
      <c r="F52" s="1048"/>
      <c r="G52" s="1048"/>
      <c r="H52" s="1048"/>
    </row>
    <row r="53" spans="1:10 16383:16384" ht="17.25" customHeight="1">
      <c r="A53" s="1044" t="s">
        <v>400</v>
      </c>
      <c r="B53" s="1044"/>
      <c r="C53" s="1044"/>
      <c r="D53" s="1044"/>
      <c r="E53" s="1044"/>
      <c r="F53" s="1044"/>
      <c r="G53" s="686">
        <v>15</v>
      </c>
      <c r="H53" s="687" t="s">
        <v>339</v>
      </c>
      <c r="I53" s="204"/>
      <c r="J53" s="204"/>
      <c r="XFC53" s="201"/>
      <c r="XFD53" s="201"/>
    </row>
    <row r="54" spans="1:10 16383:16384" ht="32.25" customHeight="1">
      <c r="A54" s="1045" t="s">
        <v>340</v>
      </c>
      <c r="B54" s="1046" t="s">
        <v>570</v>
      </c>
      <c r="C54" s="1046"/>
      <c r="D54" s="1046"/>
      <c r="E54" s="1046"/>
      <c r="F54" s="1046"/>
      <c r="G54" s="1046"/>
      <c r="H54" s="1046"/>
      <c r="XFC54" s="201"/>
      <c r="XFD54" s="201"/>
    </row>
    <row r="55" spans="1:10 16383:16384" ht="32.25" customHeight="1">
      <c r="A55" s="1045"/>
      <c r="B55" s="1046" t="s">
        <v>569</v>
      </c>
      <c r="C55" s="1046"/>
      <c r="D55" s="1046"/>
      <c r="E55" s="1046"/>
      <c r="F55" s="1046"/>
      <c r="G55" s="1046"/>
      <c r="H55" s="1046"/>
      <c r="XFC55" s="201"/>
      <c r="XFD55" s="201"/>
    </row>
    <row r="56" spans="1:10 16383:16384" ht="32.25" customHeight="1">
      <c r="A56" s="1045"/>
      <c r="B56" s="1046" t="s">
        <v>568</v>
      </c>
      <c r="C56" s="1046"/>
      <c r="D56" s="1046"/>
      <c r="E56" s="1046"/>
      <c r="F56" s="1046"/>
      <c r="G56" s="1046"/>
      <c r="H56" s="1046"/>
      <c r="XFC56" s="201"/>
      <c r="XFD56" s="201"/>
    </row>
    <row r="57" spans="1:10 16383:16384" ht="32.25" customHeight="1">
      <c r="A57" s="1045"/>
      <c r="B57" s="1046" t="s">
        <v>567</v>
      </c>
      <c r="C57" s="1046"/>
      <c r="D57" s="1046"/>
      <c r="E57" s="1046"/>
      <c r="F57" s="1046"/>
      <c r="G57" s="1046"/>
      <c r="H57" s="1046"/>
      <c r="XFC57" s="201"/>
      <c r="XFD57" s="201"/>
    </row>
    <row r="58" spans="1:10 16383:16384" ht="32.25" customHeight="1">
      <c r="A58" s="1045"/>
      <c r="B58" s="1046" t="s">
        <v>566</v>
      </c>
      <c r="C58" s="1046"/>
      <c r="D58" s="1046"/>
      <c r="E58" s="1046"/>
      <c r="F58" s="1046"/>
      <c r="G58" s="1046"/>
      <c r="H58" s="1046"/>
      <c r="XFC58" s="201"/>
      <c r="XFD58" s="201"/>
    </row>
    <row r="59" spans="1:10 16383:16384">
      <c r="A59" s="1047" t="s">
        <v>348</v>
      </c>
      <c r="B59" s="1047"/>
      <c r="C59" s="1047"/>
      <c r="D59" s="1033" t="s">
        <v>565</v>
      </c>
      <c r="E59" s="1033"/>
      <c r="F59" s="1033"/>
      <c r="G59" s="1033"/>
      <c r="H59" s="1033"/>
      <c r="XFC59" s="201"/>
      <c r="XFD59" s="201"/>
    </row>
    <row r="60" spans="1:10 16383:16384" ht="63.6" customHeight="1">
      <c r="A60" s="1045" t="s">
        <v>350</v>
      </c>
      <c r="B60" s="1045"/>
      <c r="C60" s="1045"/>
      <c r="D60" s="1032" t="s">
        <v>564</v>
      </c>
      <c r="E60" s="1032"/>
      <c r="F60" s="1032"/>
      <c r="G60" s="1032"/>
      <c r="H60" s="1032"/>
      <c r="XFC60" s="201"/>
      <c r="XFD60" s="201"/>
    </row>
    <row r="61" spans="1:10 16383:16384" ht="9.75" customHeight="1"/>
    <row r="62" spans="1:10 16383:16384" ht="15" customHeight="1">
      <c r="A62" s="204" t="s">
        <v>366</v>
      </c>
      <c r="XFC62" s="204"/>
      <c r="XFD62" s="204"/>
    </row>
    <row r="63" spans="1:10 16383:16384" ht="36.75" customHeight="1">
      <c r="A63" s="1030" t="s">
        <v>367</v>
      </c>
      <c r="B63" s="1030"/>
      <c r="C63" s="1038" t="s">
        <v>368</v>
      </c>
      <c r="D63" s="1038"/>
      <c r="E63" s="1038"/>
      <c r="F63" s="1038"/>
      <c r="G63" s="1038"/>
      <c r="H63" s="1038"/>
    </row>
    <row r="64" spans="1:10 16383:16384" ht="27" customHeight="1">
      <c r="A64" s="1030"/>
      <c r="B64" s="1030"/>
      <c r="C64" s="1046" t="s">
        <v>369</v>
      </c>
      <c r="D64" s="1046"/>
      <c r="E64" s="1046"/>
      <c r="F64" s="1046"/>
      <c r="G64" s="1046"/>
      <c r="H64" s="1046"/>
    </row>
    <row r="65" spans="1:12 16383:16384" ht="27" customHeight="1">
      <c r="A65" s="1030" t="s">
        <v>370</v>
      </c>
      <c r="B65" s="1030"/>
      <c r="C65" s="1038" t="s">
        <v>563</v>
      </c>
      <c r="D65" s="1038"/>
      <c r="E65" s="1038"/>
      <c r="F65" s="1038"/>
      <c r="G65" s="1038"/>
      <c r="H65" s="1038"/>
    </row>
    <row r="66" spans="1:12 16383:16384" s="204" customFormat="1" ht="9.75" customHeight="1">
      <c r="A66" s="200"/>
      <c r="B66" s="200"/>
      <c r="C66" s="200"/>
      <c r="D66" s="200"/>
      <c r="E66" s="200"/>
      <c r="F66" s="200"/>
      <c r="G66" s="200"/>
      <c r="H66" s="200"/>
      <c r="I66" s="200"/>
      <c r="J66" s="200"/>
      <c r="K66" s="201"/>
      <c r="L66" s="201"/>
      <c r="XFC66" s="200"/>
      <c r="XFD66" s="200"/>
    </row>
    <row r="67" spans="1:12 16383:16384" ht="15" customHeight="1">
      <c r="A67" s="204" t="s">
        <v>372</v>
      </c>
      <c r="B67" s="205"/>
      <c r="C67" s="205"/>
      <c r="D67" s="205"/>
      <c r="E67" s="205"/>
      <c r="F67" s="205"/>
    </row>
    <row r="68" spans="1:12 16383:16384" ht="16.2">
      <c r="A68" s="1049" t="s">
        <v>373</v>
      </c>
      <c r="B68" s="1049"/>
      <c r="C68" s="1049"/>
      <c r="D68" s="1049"/>
      <c r="E68" s="1049"/>
      <c r="F68" s="1049"/>
      <c r="G68" s="688">
        <v>4</v>
      </c>
      <c r="H68" s="689" t="s">
        <v>374</v>
      </c>
    </row>
    <row r="69" spans="1:12 16383:16384">
      <c r="A69" s="1049" t="s">
        <v>375</v>
      </c>
      <c r="B69" s="1049"/>
      <c r="C69" s="1049"/>
      <c r="D69" s="1049"/>
      <c r="E69" s="1049"/>
      <c r="F69" s="1049"/>
      <c r="G69" s="688">
        <v>1</v>
      </c>
      <c r="H69" s="689"/>
    </row>
    <row r="70" spans="1:12 16383:16384">
      <c r="A70" s="690"/>
      <c r="B70" s="690"/>
      <c r="C70" s="690"/>
      <c r="D70" s="690"/>
      <c r="E70" s="690"/>
      <c r="F70" s="690"/>
      <c r="G70" s="691"/>
      <c r="H70" s="689"/>
    </row>
    <row r="71" spans="1:12 16383:16384">
      <c r="A71" s="1050" t="s">
        <v>376</v>
      </c>
      <c r="B71" s="1050"/>
      <c r="C71" s="1050"/>
      <c r="D71" s="1050"/>
      <c r="E71" s="1050"/>
      <c r="F71" s="1050"/>
      <c r="G71" s="692"/>
      <c r="H71" s="693"/>
      <c r="XFC71" s="204"/>
      <c r="XFD71" s="204"/>
    </row>
    <row r="72" spans="1:12 16383:16384" ht="17.25" customHeight="1">
      <c r="A72" s="1037" t="s">
        <v>377</v>
      </c>
      <c r="B72" s="1037"/>
      <c r="C72" s="1037"/>
      <c r="D72" s="1037"/>
      <c r="E72" s="689">
        <f>SUM(E73:E78)</f>
        <v>50</v>
      </c>
      <c r="F72" s="689" t="s">
        <v>339</v>
      </c>
      <c r="G72" s="694">
        <f>E72/25</f>
        <v>2</v>
      </c>
      <c r="H72" s="689" t="s">
        <v>374</v>
      </c>
    </row>
    <row r="73" spans="1:12 16383:16384" ht="17.25" customHeight="1">
      <c r="A73" s="200" t="s">
        <v>140</v>
      </c>
      <c r="B73" s="1049" t="s">
        <v>143</v>
      </c>
      <c r="C73" s="1049"/>
      <c r="D73" s="1049"/>
      <c r="E73" s="689">
        <v>15</v>
      </c>
      <c r="F73" s="689" t="s">
        <v>339</v>
      </c>
      <c r="G73" s="203"/>
      <c r="H73" s="202"/>
    </row>
    <row r="74" spans="1:12 16383:16384" ht="17.25" customHeight="1">
      <c r="B74" s="1049" t="s">
        <v>378</v>
      </c>
      <c r="C74" s="1049"/>
      <c r="D74" s="1049"/>
      <c r="E74" s="689">
        <v>30</v>
      </c>
      <c r="F74" s="689" t="s">
        <v>339</v>
      </c>
      <c r="G74" s="203"/>
      <c r="H74" s="202"/>
    </row>
    <row r="75" spans="1:12 16383:16384" ht="17.25" customHeight="1">
      <c r="B75" s="1049" t="s">
        <v>379</v>
      </c>
      <c r="C75" s="1049"/>
      <c r="D75" s="1049"/>
      <c r="E75" s="689">
        <v>2</v>
      </c>
      <c r="F75" s="689" t="s">
        <v>339</v>
      </c>
      <c r="G75" s="203"/>
      <c r="H75" s="202"/>
      <c r="I75" s="695"/>
      <c r="J75" s="695"/>
    </row>
    <row r="76" spans="1:12 16383:16384" ht="17.25" customHeight="1">
      <c r="B76" s="1049" t="s">
        <v>380</v>
      </c>
      <c r="C76" s="1049"/>
      <c r="D76" s="1049"/>
      <c r="E76" s="689">
        <v>0</v>
      </c>
      <c r="F76" s="689" t="s">
        <v>339</v>
      </c>
      <c r="G76" s="203"/>
      <c r="H76" s="202"/>
    </row>
    <row r="77" spans="1:12 16383:16384" ht="17.25" customHeight="1">
      <c r="B77" s="1049" t="s">
        <v>381</v>
      </c>
      <c r="C77" s="1049"/>
      <c r="D77" s="1049"/>
      <c r="E77" s="689">
        <v>0</v>
      </c>
      <c r="F77" s="689" t="s">
        <v>339</v>
      </c>
      <c r="G77" s="203"/>
      <c r="H77" s="202"/>
    </row>
    <row r="78" spans="1:12 16383:16384" ht="17.25" customHeight="1">
      <c r="B78" s="1049" t="s">
        <v>382</v>
      </c>
      <c r="C78" s="1049"/>
      <c r="D78" s="1049"/>
      <c r="E78" s="689">
        <v>3</v>
      </c>
      <c r="F78" s="689" t="s">
        <v>339</v>
      </c>
      <c r="G78" s="203"/>
      <c r="H78" s="202"/>
    </row>
    <row r="79" spans="1:12 16383:16384" ht="30.75" customHeight="1">
      <c r="A79" s="1037" t="s">
        <v>383</v>
      </c>
      <c r="B79" s="1037"/>
      <c r="C79" s="1037"/>
      <c r="D79" s="1037"/>
      <c r="E79" s="689">
        <v>0</v>
      </c>
      <c r="F79" s="689" t="s">
        <v>339</v>
      </c>
      <c r="G79" s="694">
        <v>0</v>
      </c>
      <c r="H79" s="689" t="s">
        <v>374</v>
      </c>
    </row>
    <row r="80" spans="1:12 16383:16384" ht="17.25" customHeight="1">
      <c r="A80" s="1049" t="s">
        <v>384</v>
      </c>
      <c r="B80" s="1049"/>
      <c r="C80" s="1049"/>
      <c r="D80" s="1049"/>
      <c r="E80" s="689">
        <f>G80*25</f>
        <v>75</v>
      </c>
      <c r="F80" s="689" t="s">
        <v>339</v>
      </c>
      <c r="G80" s="694">
        <f>D6-G79-G72</f>
        <v>3</v>
      </c>
      <c r="H80" s="689" t="s">
        <v>374</v>
      </c>
    </row>
    <row r="81" spans="1:8" ht="9.6" customHeight="1"/>
    <row r="82" spans="1:8">
      <c r="A82" s="200" t="s">
        <v>385</v>
      </c>
    </row>
    <row r="83" spans="1:8" ht="16.2">
      <c r="A83" s="1027" t="s">
        <v>386</v>
      </c>
      <c r="B83" s="1027"/>
      <c r="C83" s="1027"/>
      <c r="D83" s="1027"/>
      <c r="E83" s="1027"/>
      <c r="F83" s="1027"/>
      <c r="G83" s="1027"/>
      <c r="H83" s="1027"/>
    </row>
    <row r="84" spans="1:8">
      <c r="A84" s="200" t="s">
        <v>387</v>
      </c>
    </row>
    <row r="86" spans="1:8" ht="13.95" customHeight="1">
      <c r="A86" s="1051" t="s">
        <v>388</v>
      </c>
      <c r="B86" s="1051"/>
      <c r="C86" s="1051"/>
      <c r="D86" s="1051"/>
      <c r="E86" s="1051"/>
      <c r="F86" s="1051"/>
      <c r="G86" s="1051"/>
      <c r="H86" s="1051"/>
    </row>
    <row r="87" spans="1:8">
      <c r="A87" s="1051"/>
      <c r="B87" s="1051"/>
      <c r="C87" s="1051"/>
      <c r="D87" s="1051"/>
      <c r="E87" s="1051"/>
      <c r="F87" s="1051"/>
      <c r="G87" s="1051"/>
      <c r="H87" s="1051"/>
    </row>
    <row r="88" spans="1:8">
      <c r="A88" s="1051"/>
      <c r="B88" s="1051"/>
      <c r="C88" s="1051"/>
      <c r="D88" s="1051"/>
      <c r="E88" s="1051"/>
      <c r="F88" s="1051"/>
      <c r="G88" s="1051"/>
      <c r="H88" s="1051"/>
    </row>
  </sheetData>
  <mergeCells count="90">
    <mergeCell ref="A79:D79"/>
    <mergeCell ref="A80:D80"/>
    <mergeCell ref="A83:H83"/>
    <mergeCell ref="A86:H88"/>
    <mergeCell ref="B73:D73"/>
    <mergeCell ref="B74:D74"/>
    <mergeCell ref="B75:D75"/>
    <mergeCell ref="B76:D76"/>
    <mergeCell ref="B77:D77"/>
    <mergeCell ref="B78:D78"/>
    <mergeCell ref="A72:D72"/>
    <mergeCell ref="A59:C59"/>
    <mergeCell ref="D59:H59"/>
    <mergeCell ref="A60:C60"/>
    <mergeCell ref="D60:H60"/>
    <mergeCell ref="A63:B64"/>
    <mergeCell ref="C63:H63"/>
    <mergeCell ref="C64:H64"/>
    <mergeCell ref="A65:B65"/>
    <mergeCell ref="C65:H65"/>
    <mergeCell ref="A68:F68"/>
    <mergeCell ref="A69:F69"/>
    <mergeCell ref="A71:F71"/>
    <mergeCell ref="A54:A58"/>
    <mergeCell ref="B54:H54"/>
    <mergeCell ref="B55:H55"/>
    <mergeCell ref="B56:H56"/>
    <mergeCell ref="B57:H57"/>
    <mergeCell ref="B58:H58"/>
    <mergeCell ref="A53:F53"/>
    <mergeCell ref="A43:C43"/>
    <mergeCell ref="D43:H43"/>
    <mergeCell ref="A44:C44"/>
    <mergeCell ref="D44:H44"/>
    <mergeCell ref="A45:F45"/>
    <mergeCell ref="A46:A50"/>
    <mergeCell ref="B46:H46"/>
    <mergeCell ref="B47:H47"/>
    <mergeCell ref="B48:H48"/>
    <mergeCell ref="B49:H49"/>
    <mergeCell ref="B50:H50"/>
    <mergeCell ref="A51:C51"/>
    <mergeCell ref="D51:H51"/>
    <mergeCell ref="A52:C52"/>
    <mergeCell ref="D52:H52"/>
    <mergeCell ref="A35:F35"/>
    <mergeCell ref="A36:A42"/>
    <mergeCell ref="B36:H36"/>
    <mergeCell ref="B37:H37"/>
    <mergeCell ref="B38:H38"/>
    <mergeCell ref="B39:H39"/>
    <mergeCell ref="B40:H40"/>
    <mergeCell ref="B41:H41"/>
    <mergeCell ref="B42:H42"/>
    <mergeCell ref="B32:F32"/>
    <mergeCell ref="A22:A23"/>
    <mergeCell ref="B22:F23"/>
    <mergeCell ref="G22:H22"/>
    <mergeCell ref="A24:H24"/>
    <mergeCell ref="B25:F25"/>
    <mergeCell ref="B26:F26"/>
    <mergeCell ref="A27:H27"/>
    <mergeCell ref="B28:F28"/>
    <mergeCell ref="B29:F29"/>
    <mergeCell ref="B30:F30"/>
    <mergeCell ref="A31:H31"/>
    <mergeCell ref="A21:D21"/>
    <mergeCell ref="A13:D13"/>
    <mergeCell ref="E13:H13"/>
    <mergeCell ref="A14:D14"/>
    <mergeCell ref="E14:H14"/>
    <mergeCell ref="A15:D15"/>
    <mergeCell ref="E15:H15"/>
    <mergeCell ref="A16:D16"/>
    <mergeCell ref="E16:H16"/>
    <mergeCell ref="A18:H18"/>
    <mergeCell ref="A19:B19"/>
    <mergeCell ref="C19:H19"/>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Normal="100" workbookViewId="0"/>
  </sheetViews>
  <sheetFormatPr defaultColWidth="8.88671875" defaultRowHeight="13.8"/>
  <cols>
    <col min="1" max="1" width="9.33203125" style="207" customWidth="1"/>
    <col min="2" max="2" width="11.6640625" style="207" customWidth="1"/>
    <col min="3" max="3" width="5.6640625" style="207" customWidth="1"/>
    <col min="4" max="4" width="21.6640625" style="207" customWidth="1"/>
    <col min="5" max="5" width="9.33203125" style="207" customWidth="1"/>
    <col min="6" max="6" width="8.6640625" style="207" customWidth="1"/>
    <col min="7" max="7" width="12.6640625" style="207" customWidth="1"/>
    <col min="8" max="8" width="9.6640625" style="207" customWidth="1"/>
    <col min="9" max="16384" width="8.88671875" style="207"/>
  </cols>
  <sheetData>
    <row r="1" spans="1:8" ht="10.199999999999999" customHeight="1"/>
    <row r="2" spans="1:8" s="220" customFormat="1">
      <c r="A2" s="1053" t="s">
        <v>305</v>
      </c>
      <c r="B2" s="1053"/>
      <c r="C2" s="1053"/>
      <c r="D2" s="1053"/>
      <c r="E2" s="1053"/>
      <c r="F2" s="1053"/>
      <c r="G2" s="1053"/>
      <c r="H2" s="1053"/>
    </row>
    <row r="3" spans="1:8" ht="10.199999999999999" customHeight="1"/>
    <row r="4" spans="1:8" ht="15" customHeight="1">
      <c r="A4" s="222" t="s">
        <v>306</v>
      </c>
    </row>
    <row r="5" spans="1:8" s="233" customFormat="1" ht="17.7" customHeight="1">
      <c r="A5" s="885" t="s">
        <v>174</v>
      </c>
      <c r="B5" s="1054"/>
      <c r="C5" s="1054"/>
      <c r="D5" s="1054"/>
      <c r="E5" s="1054"/>
      <c r="F5" s="1054"/>
      <c r="G5" s="1054"/>
      <c r="H5" s="1054"/>
    </row>
    <row r="6" spans="1:8" ht="17.7" customHeight="1">
      <c r="A6" s="1055" t="s">
        <v>138</v>
      </c>
      <c r="B6" s="1056"/>
      <c r="C6" s="1056"/>
      <c r="D6" s="1057">
        <v>2</v>
      </c>
      <c r="E6" s="1057"/>
      <c r="F6" s="1057"/>
      <c r="G6" s="1057"/>
      <c r="H6" s="1058"/>
    </row>
    <row r="7" spans="1:8" ht="18" customHeight="1">
      <c r="A7" s="1055" t="s">
        <v>137</v>
      </c>
      <c r="B7" s="1056"/>
      <c r="C7" s="1056"/>
      <c r="D7" s="966" t="s">
        <v>308</v>
      </c>
      <c r="E7" s="1059"/>
      <c r="F7" s="1059"/>
      <c r="G7" s="1059"/>
      <c r="H7" s="1060"/>
    </row>
    <row r="8" spans="1:8" ht="17.7" customHeight="1">
      <c r="A8" s="1055" t="s">
        <v>141</v>
      </c>
      <c r="B8" s="1056"/>
      <c r="C8" s="1056"/>
      <c r="D8" s="983" t="s">
        <v>416</v>
      </c>
      <c r="E8" s="1061"/>
      <c r="F8" s="1061"/>
      <c r="G8" s="1061"/>
      <c r="H8" s="1062"/>
    </row>
    <row r="9" spans="1:8" ht="17.7" customHeight="1">
      <c r="A9" s="1055" t="s">
        <v>310</v>
      </c>
      <c r="B9" s="1056"/>
      <c r="C9" s="1056"/>
      <c r="D9" s="983" t="s">
        <v>513</v>
      </c>
      <c r="E9" s="1061"/>
      <c r="F9" s="1061"/>
      <c r="G9" s="1061"/>
      <c r="H9" s="1062"/>
    </row>
    <row r="10" spans="1:8" ht="10.199999999999999" customHeight="1"/>
    <row r="11" spans="1:8" ht="15" customHeight="1">
      <c r="A11" s="1063" t="s">
        <v>3</v>
      </c>
      <c r="B11" s="1063"/>
      <c r="C11" s="1063"/>
      <c r="D11" s="1063"/>
      <c r="E11" s="1063"/>
      <c r="F11" s="1063"/>
      <c r="G11" s="1063"/>
      <c r="H11" s="1063"/>
    </row>
    <row r="12" spans="1:8" s="233" customFormat="1" ht="17.7" customHeight="1">
      <c r="A12" s="849" t="s">
        <v>2585</v>
      </c>
      <c r="B12" s="1052"/>
      <c r="C12" s="1052"/>
      <c r="D12" s="1052"/>
      <c r="E12" s="1052"/>
      <c r="F12" s="1052"/>
      <c r="G12" s="1052"/>
      <c r="H12" s="1052"/>
    </row>
    <row r="13" spans="1:8" ht="17.7" customHeight="1">
      <c r="A13" s="1055" t="s">
        <v>8</v>
      </c>
      <c r="B13" s="1056"/>
      <c r="C13" s="1056"/>
      <c r="D13" s="1056"/>
      <c r="E13" s="1014" t="s">
        <v>9</v>
      </c>
      <c r="F13" s="1057"/>
      <c r="G13" s="1057"/>
      <c r="H13" s="1058"/>
    </row>
    <row r="14" spans="1:8" ht="17.7" customHeight="1">
      <c r="A14" s="1055" t="s">
        <v>312</v>
      </c>
      <c r="B14" s="1056"/>
      <c r="C14" s="1056"/>
      <c r="D14" s="1056"/>
      <c r="E14" s="1014" t="s">
        <v>313</v>
      </c>
      <c r="F14" s="1057"/>
      <c r="G14" s="1057"/>
      <c r="H14" s="1058"/>
    </row>
    <row r="15" spans="1:8" ht="17.7" customHeight="1">
      <c r="A15" s="1055" t="s">
        <v>314</v>
      </c>
      <c r="B15" s="1056"/>
      <c r="C15" s="1056"/>
      <c r="D15" s="1056"/>
      <c r="E15" s="1016" t="s">
        <v>599</v>
      </c>
      <c r="F15" s="1073"/>
      <c r="G15" s="1073"/>
      <c r="H15" s="1074"/>
    </row>
    <row r="16" spans="1:8" ht="17.7" customHeight="1">
      <c r="A16" s="1055" t="s">
        <v>12</v>
      </c>
      <c r="B16" s="1056"/>
      <c r="C16" s="1056"/>
      <c r="D16" s="1056"/>
      <c r="E16" s="1014" t="s">
        <v>13</v>
      </c>
      <c r="F16" s="1057"/>
      <c r="G16" s="1057"/>
      <c r="H16" s="1058"/>
    </row>
    <row r="17" spans="1:10" ht="10.199999999999999" customHeight="1"/>
    <row r="18" spans="1:10" ht="15" customHeight="1">
      <c r="A18" s="1063" t="s">
        <v>316</v>
      </c>
      <c r="B18" s="1063"/>
      <c r="C18" s="1063"/>
      <c r="D18" s="1063"/>
      <c r="E18" s="1063"/>
      <c r="F18" s="1063"/>
      <c r="G18" s="1063"/>
      <c r="H18" s="1063"/>
    </row>
    <row r="19" spans="1:10" ht="31.2" customHeight="1">
      <c r="A19" s="1075" t="s">
        <v>317</v>
      </c>
      <c r="B19" s="1075"/>
      <c r="C19" s="1076" t="s">
        <v>650</v>
      </c>
      <c r="D19" s="1076"/>
      <c r="E19" s="1076"/>
      <c r="F19" s="1076"/>
      <c r="G19" s="1076"/>
      <c r="H19" s="1077"/>
    </row>
    <row r="20" spans="1:10" ht="10.199999999999999" customHeight="1"/>
    <row r="21" spans="1:10" ht="15" customHeight="1">
      <c r="A21" s="1078" t="s">
        <v>319</v>
      </c>
      <c r="B21" s="1078"/>
      <c r="C21" s="1078"/>
      <c r="D21" s="1078"/>
    </row>
    <row r="22" spans="1:10">
      <c r="A22" s="1079" t="s">
        <v>30</v>
      </c>
      <c r="B22" s="1080" t="s">
        <v>31</v>
      </c>
      <c r="C22" s="1080"/>
      <c r="D22" s="1080"/>
      <c r="E22" s="1080"/>
      <c r="F22" s="1080"/>
      <c r="G22" s="1080" t="s">
        <v>320</v>
      </c>
      <c r="H22" s="1081"/>
    </row>
    <row r="23" spans="1:10" ht="27" customHeight="1">
      <c r="A23" s="1079"/>
      <c r="B23" s="1080"/>
      <c r="C23" s="1080"/>
      <c r="D23" s="1080"/>
      <c r="E23" s="1080"/>
      <c r="F23" s="1080"/>
      <c r="G23" s="227" t="s">
        <v>321</v>
      </c>
      <c r="H23" s="232" t="s">
        <v>34</v>
      </c>
    </row>
    <row r="24" spans="1:10" ht="17.7" customHeight="1">
      <c r="A24" s="1079" t="s">
        <v>35</v>
      </c>
      <c r="B24" s="1080"/>
      <c r="C24" s="1080"/>
      <c r="D24" s="1080"/>
      <c r="E24" s="1080"/>
      <c r="F24" s="1080"/>
      <c r="G24" s="1080"/>
      <c r="H24" s="1081"/>
    </row>
    <row r="25" spans="1:10" ht="33" customHeight="1">
      <c r="A25" s="231" t="s">
        <v>649</v>
      </c>
      <c r="B25" s="1077" t="s">
        <v>648</v>
      </c>
      <c r="C25" s="1075"/>
      <c r="D25" s="1075"/>
      <c r="E25" s="1075"/>
      <c r="F25" s="1082"/>
      <c r="G25" s="226" t="s">
        <v>647</v>
      </c>
      <c r="H25" s="228" t="s">
        <v>39</v>
      </c>
    </row>
    <row r="26" spans="1:10" ht="29.25" customHeight="1">
      <c r="A26" s="231" t="s">
        <v>646</v>
      </c>
      <c r="B26" s="1083" t="s">
        <v>645</v>
      </c>
      <c r="C26" s="1083"/>
      <c r="D26" s="1083"/>
      <c r="E26" s="1083"/>
      <c r="F26" s="1083"/>
      <c r="G26" s="226" t="s">
        <v>644</v>
      </c>
      <c r="H26" s="228" t="s">
        <v>39</v>
      </c>
      <c r="I26" s="230"/>
      <c r="J26" s="229"/>
    </row>
    <row r="27" spans="1:10" ht="17.7" customHeight="1">
      <c r="A27" s="1079" t="s">
        <v>326</v>
      </c>
      <c r="B27" s="1080"/>
      <c r="C27" s="1080"/>
      <c r="D27" s="1080"/>
      <c r="E27" s="1080"/>
      <c r="F27" s="1080"/>
      <c r="G27" s="1080"/>
      <c r="H27" s="1081"/>
      <c r="I27" s="221"/>
    </row>
    <row r="28" spans="1:10" ht="31.5" customHeight="1">
      <c r="A28" s="227" t="s">
        <v>643</v>
      </c>
      <c r="B28" s="1077" t="s">
        <v>642</v>
      </c>
      <c r="C28" s="1075"/>
      <c r="D28" s="1075"/>
      <c r="E28" s="1075"/>
      <c r="F28" s="1082"/>
      <c r="G28" s="226" t="s">
        <v>80</v>
      </c>
      <c r="H28" s="228" t="s">
        <v>39</v>
      </c>
      <c r="I28" s="221"/>
    </row>
    <row r="29" spans="1:10" ht="28.5" customHeight="1">
      <c r="A29" s="227" t="s">
        <v>641</v>
      </c>
      <c r="B29" s="1076" t="s">
        <v>81</v>
      </c>
      <c r="C29" s="1076"/>
      <c r="D29" s="1076"/>
      <c r="E29" s="1076"/>
      <c r="F29" s="1076"/>
      <c r="G29" s="226" t="s">
        <v>80</v>
      </c>
      <c r="H29" s="228" t="s">
        <v>39</v>
      </c>
      <c r="I29" s="221"/>
    </row>
    <row r="30" spans="1:10" ht="17.7" customHeight="1">
      <c r="A30" s="1079" t="s">
        <v>333</v>
      </c>
      <c r="B30" s="1080"/>
      <c r="C30" s="1080"/>
      <c r="D30" s="1080"/>
      <c r="E30" s="1080"/>
      <c r="F30" s="1080"/>
      <c r="G30" s="1080"/>
      <c r="H30" s="1081"/>
      <c r="I30" s="221"/>
    </row>
    <row r="31" spans="1:10" ht="29.25" customHeight="1">
      <c r="A31" s="227" t="s">
        <v>640</v>
      </c>
      <c r="B31" s="1076" t="s">
        <v>639</v>
      </c>
      <c r="C31" s="1076"/>
      <c r="D31" s="1076"/>
      <c r="E31" s="1076"/>
      <c r="F31" s="1076"/>
      <c r="G31" s="226" t="s">
        <v>120</v>
      </c>
      <c r="H31" s="198" t="s">
        <v>39</v>
      </c>
      <c r="I31" s="221"/>
    </row>
    <row r="32" spans="1:10" ht="10.199999999999999" customHeight="1">
      <c r="I32" s="221"/>
    </row>
    <row r="33" spans="1:9" ht="15" customHeight="1">
      <c r="A33" s="222" t="s">
        <v>337</v>
      </c>
      <c r="I33" s="221"/>
    </row>
    <row r="34" spans="1:9" s="220" customFormat="1" ht="17.7" customHeight="1">
      <c r="A34" s="1086" t="s">
        <v>338</v>
      </c>
      <c r="B34" s="1086"/>
      <c r="C34" s="1086"/>
      <c r="D34" s="1086"/>
      <c r="E34" s="1086"/>
      <c r="F34" s="1086"/>
      <c r="G34" s="225">
        <v>9</v>
      </c>
      <c r="H34" s="224" t="s">
        <v>339</v>
      </c>
      <c r="I34" s="223"/>
    </row>
    <row r="35" spans="1:9" ht="25.5" customHeight="1">
      <c r="A35" s="1084" t="s">
        <v>340</v>
      </c>
      <c r="B35" s="1087" t="s">
        <v>638</v>
      </c>
      <c r="C35" s="1088"/>
      <c r="D35" s="1088"/>
      <c r="E35" s="1088"/>
      <c r="F35" s="1088"/>
      <c r="G35" s="1088"/>
      <c r="H35" s="1088"/>
      <c r="I35"/>
    </row>
    <row r="36" spans="1:9" ht="38.25" customHeight="1">
      <c r="A36" s="1085"/>
      <c r="B36" s="1071" t="s">
        <v>637</v>
      </c>
      <c r="C36" s="1072"/>
      <c r="D36" s="1072"/>
      <c r="E36" s="1072"/>
      <c r="F36" s="1072"/>
      <c r="G36" s="1072"/>
      <c r="H36" s="1072"/>
      <c r="I36"/>
    </row>
    <row r="37" spans="1:9" ht="36" customHeight="1">
      <c r="A37" s="1085"/>
      <c r="B37" s="1071" t="s">
        <v>636</v>
      </c>
      <c r="C37" s="1072"/>
      <c r="D37" s="1072"/>
      <c r="E37" s="1072"/>
      <c r="F37" s="1072"/>
      <c r="G37" s="1072"/>
      <c r="H37" s="1072"/>
      <c r="I37"/>
    </row>
    <row r="38" spans="1:9" ht="34.5" customHeight="1">
      <c r="A38" s="1085"/>
      <c r="B38" s="1071" t="s">
        <v>635</v>
      </c>
      <c r="C38" s="1072"/>
      <c r="D38" s="1072"/>
      <c r="E38" s="1072"/>
      <c r="F38" s="1072"/>
      <c r="G38" s="1072"/>
      <c r="H38" s="1072"/>
      <c r="I38"/>
    </row>
    <row r="39" spans="1:9" ht="36" customHeight="1">
      <c r="A39" s="1085"/>
      <c r="B39" s="1071" t="s">
        <v>634</v>
      </c>
      <c r="C39" s="1072"/>
      <c r="D39" s="1072"/>
      <c r="E39" s="1072"/>
      <c r="F39" s="1072"/>
      <c r="G39" s="1072"/>
      <c r="H39" s="1072"/>
      <c r="I39"/>
    </row>
    <row r="40" spans="1:9" ht="35.25" customHeight="1">
      <c r="A40" s="1085"/>
      <c r="B40" s="1071" t="s">
        <v>633</v>
      </c>
      <c r="C40" s="1072"/>
      <c r="D40" s="1072"/>
      <c r="E40" s="1072"/>
      <c r="F40" s="1072"/>
      <c r="G40" s="1072"/>
      <c r="H40" s="1072"/>
      <c r="I40"/>
    </row>
    <row r="41" spans="1:9" ht="34.5" customHeight="1">
      <c r="A41" s="1085"/>
      <c r="B41" s="1087" t="s">
        <v>632</v>
      </c>
      <c r="C41" s="1088"/>
      <c r="D41" s="1088"/>
      <c r="E41" s="1088"/>
      <c r="F41" s="1088"/>
      <c r="G41" s="1088"/>
      <c r="H41" s="1088"/>
      <c r="I41"/>
    </row>
    <row r="42" spans="1:9" ht="25.5" customHeight="1">
      <c r="A42" s="1085"/>
      <c r="B42" s="1087" t="s">
        <v>631</v>
      </c>
      <c r="C42" s="1088"/>
      <c r="D42" s="1088"/>
      <c r="E42" s="1088"/>
      <c r="F42" s="1088"/>
      <c r="G42" s="1088"/>
      <c r="H42" s="1088"/>
      <c r="I42"/>
    </row>
    <row r="43" spans="1:9" ht="37.5" customHeight="1">
      <c r="A43" s="1085"/>
      <c r="B43" s="1071" t="s">
        <v>630</v>
      </c>
      <c r="C43" s="1072"/>
      <c r="D43" s="1072"/>
      <c r="E43" s="1072"/>
      <c r="F43" s="1072"/>
      <c r="G43" s="1072"/>
      <c r="H43" s="1072"/>
      <c r="I43"/>
    </row>
    <row r="44" spans="1:9" ht="25.5" customHeight="1">
      <c r="A44" s="1085"/>
      <c r="B44" s="1087" t="s">
        <v>629</v>
      </c>
      <c r="C44" s="1088"/>
      <c r="D44" s="1088"/>
      <c r="E44" s="1088"/>
      <c r="F44" s="1088"/>
      <c r="G44" s="1088"/>
      <c r="H44" s="1088"/>
      <c r="I44"/>
    </row>
    <row r="45" spans="1:9" ht="25.5" customHeight="1">
      <c r="A45" s="1085"/>
      <c r="B45" s="1087" t="s">
        <v>628</v>
      </c>
      <c r="C45" s="1088"/>
      <c r="D45" s="1088"/>
      <c r="E45" s="1088"/>
      <c r="F45" s="1088"/>
      <c r="G45" s="1088"/>
      <c r="H45" s="1088"/>
      <c r="I45"/>
    </row>
    <row r="46" spans="1:9" ht="25.5" customHeight="1">
      <c r="A46" s="1085"/>
      <c r="B46" s="1087" t="s">
        <v>627</v>
      </c>
      <c r="C46" s="1088"/>
      <c r="D46" s="1088"/>
      <c r="E46" s="1088"/>
      <c r="F46" s="1088"/>
      <c r="G46" s="1088"/>
      <c r="H46" s="1088"/>
      <c r="I46"/>
    </row>
    <row r="47" spans="1:9" ht="38.25" customHeight="1">
      <c r="A47" s="1085"/>
      <c r="B47" s="1071" t="s">
        <v>626</v>
      </c>
      <c r="C47" s="1072"/>
      <c r="D47" s="1072"/>
      <c r="E47" s="1072"/>
      <c r="F47" s="1072"/>
      <c r="G47" s="1072"/>
      <c r="H47" s="1072"/>
      <c r="I47"/>
    </row>
    <row r="48" spans="1:9" ht="25.5" customHeight="1">
      <c r="A48" s="1085"/>
      <c r="B48" s="1087" t="s">
        <v>625</v>
      </c>
      <c r="C48" s="1088"/>
      <c r="D48" s="1088"/>
      <c r="E48" s="1088"/>
      <c r="F48" s="1088"/>
      <c r="G48" s="1088"/>
      <c r="H48" s="1088"/>
      <c r="I48"/>
    </row>
    <row r="49" spans="1:9" ht="25.5" customHeight="1">
      <c r="A49" s="1085"/>
      <c r="B49" s="1087" t="s">
        <v>624</v>
      </c>
      <c r="C49" s="1088"/>
      <c r="D49" s="1088"/>
      <c r="E49" s="1088"/>
      <c r="F49" s="1088"/>
      <c r="G49" s="1088"/>
      <c r="H49" s="1088"/>
      <c r="I49"/>
    </row>
    <row r="50" spans="1:9">
      <c r="A50" s="1066" t="s">
        <v>348</v>
      </c>
      <c r="B50" s="1067"/>
      <c r="C50" s="1067"/>
      <c r="D50" s="983" t="s">
        <v>623</v>
      </c>
      <c r="E50" s="1061"/>
      <c r="F50" s="1061"/>
      <c r="G50" s="1061"/>
      <c r="H50" s="1062"/>
      <c r="I50" s="221"/>
    </row>
    <row r="51" spans="1:9" ht="76.5" customHeight="1">
      <c r="A51" s="1068" t="s">
        <v>350</v>
      </c>
      <c r="B51" s="1069"/>
      <c r="C51" s="1069"/>
      <c r="D51" s="1069" t="s">
        <v>622</v>
      </c>
      <c r="E51" s="1069"/>
      <c r="F51" s="1069"/>
      <c r="G51" s="1069"/>
      <c r="H51" s="1069"/>
    </row>
    <row r="52" spans="1:9" s="220" customFormat="1" ht="17.7" customHeight="1">
      <c r="A52" s="1090" t="s">
        <v>400</v>
      </c>
      <c r="B52" s="1090"/>
      <c r="C52" s="1090"/>
      <c r="D52" s="1090"/>
      <c r="E52" s="1090"/>
      <c r="F52" s="1090"/>
      <c r="G52" s="225">
        <v>9</v>
      </c>
      <c r="H52" s="224" t="s">
        <v>339</v>
      </c>
    </row>
    <row r="53" spans="1:9" ht="54" customHeight="1">
      <c r="A53" s="1084" t="s">
        <v>340</v>
      </c>
      <c r="B53" s="1071" t="s">
        <v>621</v>
      </c>
      <c r="C53" s="1072"/>
      <c r="D53" s="1072"/>
      <c r="E53" s="1072"/>
      <c r="F53" s="1072"/>
      <c r="G53" s="1072"/>
      <c r="H53" s="1072"/>
      <c r="I53"/>
    </row>
    <row r="54" spans="1:9" ht="26.25" customHeight="1">
      <c r="A54" s="1085"/>
      <c r="B54" s="1071" t="s">
        <v>620</v>
      </c>
      <c r="C54" s="1072"/>
      <c r="D54" s="1072"/>
      <c r="E54" s="1072"/>
      <c r="F54" s="1072"/>
      <c r="G54" s="1072"/>
      <c r="H54" s="1072"/>
      <c r="I54"/>
    </row>
    <row r="55" spans="1:9" ht="38.25" customHeight="1">
      <c r="A55" s="1085"/>
      <c r="B55" s="1071" t="s">
        <v>619</v>
      </c>
      <c r="C55" s="1072"/>
      <c r="D55" s="1072"/>
      <c r="E55" s="1072"/>
      <c r="F55" s="1072"/>
      <c r="G55" s="1072"/>
      <c r="H55" s="1072"/>
      <c r="I55"/>
    </row>
    <row r="56" spans="1:9" ht="48" customHeight="1">
      <c r="A56" s="1085"/>
      <c r="B56" s="1071" t="s">
        <v>618</v>
      </c>
      <c r="C56" s="1072"/>
      <c r="D56" s="1072"/>
      <c r="E56" s="1072"/>
      <c r="F56" s="1072"/>
      <c r="G56" s="1072"/>
      <c r="H56" s="1072"/>
      <c r="I56"/>
    </row>
    <row r="57" spans="1:9" ht="38.25" customHeight="1">
      <c r="A57" s="1085"/>
      <c r="B57" s="1071" t="s">
        <v>617</v>
      </c>
      <c r="C57" s="1072"/>
      <c r="D57" s="1072"/>
      <c r="E57" s="1072"/>
      <c r="F57" s="1072"/>
      <c r="G57" s="1072"/>
      <c r="H57" s="1072"/>
      <c r="I57"/>
    </row>
    <row r="58" spans="1:9" ht="16.5" customHeight="1">
      <c r="A58" s="1085"/>
      <c r="B58" s="1071" t="s">
        <v>616</v>
      </c>
      <c r="C58" s="1072"/>
      <c r="D58" s="1072"/>
      <c r="E58" s="1072"/>
      <c r="F58" s="1072"/>
      <c r="G58" s="1072"/>
      <c r="H58" s="1072"/>
      <c r="I58"/>
    </row>
    <row r="59" spans="1:9" ht="39" customHeight="1">
      <c r="A59" s="1085"/>
      <c r="B59" s="1071" t="s">
        <v>615</v>
      </c>
      <c r="C59" s="1072"/>
      <c r="D59" s="1072"/>
      <c r="E59" s="1072"/>
      <c r="F59" s="1072"/>
      <c r="G59" s="1072"/>
      <c r="H59" s="1072"/>
      <c r="I59"/>
    </row>
    <row r="60" spans="1:9" ht="39.75" customHeight="1">
      <c r="A60" s="1085"/>
      <c r="B60" s="1071" t="s">
        <v>614</v>
      </c>
      <c r="C60" s="1072"/>
      <c r="D60" s="1072"/>
      <c r="E60" s="1072"/>
      <c r="F60" s="1072"/>
      <c r="G60" s="1072"/>
      <c r="H60" s="1072"/>
      <c r="I60"/>
    </row>
    <row r="61" spans="1:9" ht="33.75" customHeight="1">
      <c r="A61" s="1085"/>
      <c r="B61" s="1071" t="s">
        <v>613</v>
      </c>
      <c r="C61" s="1072"/>
      <c r="D61" s="1072"/>
      <c r="E61" s="1072"/>
      <c r="F61" s="1072"/>
      <c r="G61" s="1072"/>
      <c r="H61" s="1072"/>
      <c r="I61"/>
    </row>
    <row r="62" spans="1:9" ht="30.75" customHeight="1">
      <c r="A62" s="1085"/>
      <c r="B62" s="1071" t="s">
        <v>612</v>
      </c>
      <c r="C62" s="1072"/>
      <c r="D62" s="1072"/>
      <c r="E62" s="1072"/>
      <c r="F62" s="1072"/>
      <c r="G62" s="1072"/>
      <c r="H62" s="1072"/>
      <c r="I62"/>
    </row>
    <row r="63" spans="1:9" ht="36.75" customHeight="1">
      <c r="A63" s="1085"/>
      <c r="B63" s="1071" t="s">
        <v>611</v>
      </c>
      <c r="C63" s="1072"/>
      <c r="D63" s="1072"/>
      <c r="E63" s="1072"/>
      <c r="F63" s="1072"/>
      <c r="G63" s="1072"/>
      <c r="H63" s="1072"/>
      <c r="I63"/>
    </row>
    <row r="64" spans="1:9" ht="27" customHeight="1">
      <c r="A64" s="1085"/>
      <c r="B64" s="1071" t="s">
        <v>610</v>
      </c>
      <c r="C64" s="1072"/>
      <c r="D64" s="1072"/>
      <c r="E64" s="1072"/>
      <c r="F64" s="1072"/>
      <c r="G64" s="1072"/>
      <c r="H64" s="1072"/>
      <c r="I64"/>
    </row>
    <row r="65" spans="1:9" ht="52.5" customHeight="1">
      <c r="A65" s="1085"/>
      <c r="B65" s="1098" t="s">
        <v>609</v>
      </c>
      <c r="C65" s="1099"/>
      <c r="D65" s="1099"/>
      <c r="E65" s="1099"/>
      <c r="F65" s="1099"/>
      <c r="G65" s="1099"/>
      <c r="H65" s="1099"/>
      <c r="I65"/>
    </row>
    <row r="66" spans="1:9">
      <c r="A66" s="1066" t="s">
        <v>348</v>
      </c>
      <c r="B66" s="1067"/>
      <c r="C66" s="1067"/>
      <c r="D66" s="1100" t="s">
        <v>608</v>
      </c>
      <c r="E66" s="1101"/>
      <c r="F66" s="1101"/>
      <c r="G66" s="1101"/>
      <c r="H66" s="1101"/>
    </row>
    <row r="67" spans="1:9" ht="61.5" customHeight="1">
      <c r="A67" s="1068" t="s">
        <v>350</v>
      </c>
      <c r="B67" s="1069"/>
      <c r="C67" s="1069"/>
      <c r="D67" s="1070" t="s">
        <v>607</v>
      </c>
      <c r="E67" s="1070"/>
      <c r="F67" s="1070"/>
      <c r="G67" s="1070"/>
      <c r="H67" s="1070"/>
    </row>
    <row r="68" spans="1:9" ht="10.199999999999999" customHeight="1"/>
    <row r="69" spans="1:9" ht="15" customHeight="1">
      <c r="A69" s="222" t="s">
        <v>366</v>
      </c>
    </row>
    <row r="70" spans="1:9" ht="31.5" customHeight="1">
      <c r="A70" s="1089" t="s">
        <v>367</v>
      </c>
      <c r="B70" s="1055"/>
      <c r="C70" s="875" t="s">
        <v>606</v>
      </c>
      <c r="D70" s="1097"/>
      <c r="E70" s="1097"/>
      <c r="F70" s="1097"/>
      <c r="G70" s="1097"/>
      <c r="H70" s="1097"/>
      <c r="I70" s="215"/>
    </row>
    <row r="71" spans="1:9" ht="34.5" customHeight="1">
      <c r="A71" s="1089"/>
      <c r="B71" s="1055"/>
      <c r="C71" s="877" t="s">
        <v>605</v>
      </c>
      <c r="D71" s="1064"/>
      <c r="E71" s="1064"/>
      <c r="F71" s="1064"/>
      <c r="G71" s="1064"/>
      <c r="H71" s="1065"/>
    </row>
    <row r="72" spans="1:9" ht="47.25" customHeight="1">
      <c r="A72" s="1089"/>
      <c r="B72" s="1055"/>
      <c r="C72" s="877" t="s">
        <v>604</v>
      </c>
      <c r="D72" s="1064"/>
      <c r="E72" s="1064"/>
      <c r="F72" s="1064"/>
      <c r="G72" s="1064"/>
      <c r="H72" s="1065"/>
    </row>
    <row r="73" spans="1:9" ht="27" customHeight="1">
      <c r="A73" s="1091" t="s">
        <v>370</v>
      </c>
      <c r="B73" s="1092"/>
      <c r="C73" s="875" t="s">
        <v>603</v>
      </c>
      <c r="D73" s="876"/>
      <c r="E73" s="876"/>
      <c r="F73" s="876"/>
      <c r="G73" s="876"/>
      <c r="H73" s="876"/>
    </row>
    <row r="74" spans="1:9" ht="27" customHeight="1">
      <c r="A74" s="1093"/>
      <c r="B74" s="1094"/>
      <c r="C74" s="877" t="s">
        <v>602</v>
      </c>
      <c r="D74" s="1064"/>
      <c r="E74" s="1064"/>
      <c r="F74" s="1064"/>
      <c r="G74" s="1064"/>
      <c r="H74" s="1065"/>
    </row>
    <row r="75" spans="1:9" ht="10.199999999999999" customHeight="1"/>
    <row r="76" spans="1:9" ht="15" customHeight="1">
      <c r="A76" s="220" t="s">
        <v>372</v>
      </c>
      <c r="B76" s="220"/>
      <c r="C76" s="220"/>
      <c r="D76" s="220"/>
      <c r="E76" s="220"/>
      <c r="F76" s="220"/>
    </row>
    <row r="77" spans="1:9" ht="16.2">
      <c r="A77" s="1095" t="s">
        <v>373</v>
      </c>
      <c r="B77" s="1095"/>
      <c r="C77" s="1095"/>
      <c r="D77" s="1095"/>
      <c r="E77" s="1095"/>
      <c r="F77" s="1095"/>
      <c r="G77" s="194">
        <v>2</v>
      </c>
      <c r="H77" s="208" t="s">
        <v>601</v>
      </c>
    </row>
    <row r="78" spans="1:9" ht="16.2">
      <c r="A78" s="1095" t="s">
        <v>375</v>
      </c>
      <c r="B78" s="1095"/>
      <c r="C78" s="1095"/>
      <c r="D78" s="1095"/>
      <c r="E78" s="1095"/>
      <c r="F78" s="1095"/>
      <c r="G78" s="194">
        <v>0</v>
      </c>
      <c r="H78" s="208" t="s">
        <v>601</v>
      </c>
    </row>
    <row r="79" spans="1:9">
      <c r="A79" s="219"/>
      <c r="B79" s="219"/>
      <c r="C79" s="219"/>
      <c r="D79" s="219"/>
      <c r="E79" s="219"/>
      <c r="F79" s="219"/>
      <c r="G79" s="217"/>
      <c r="H79" s="208"/>
    </row>
    <row r="80" spans="1:9">
      <c r="A80" s="1096" t="s">
        <v>376</v>
      </c>
      <c r="B80" s="1096"/>
      <c r="C80" s="1096"/>
      <c r="D80" s="1096"/>
      <c r="E80" s="1096"/>
      <c r="F80" s="1096"/>
      <c r="G80" s="218"/>
      <c r="H80" s="217"/>
    </row>
    <row r="81" spans="1:11" ht="17.7" customHeight="1">
      <c r="A81" s="1075" t="s">
        <v>377</v>
      </c>
      <c r="B81" s="1075"/>
      <c r="C81" s="1075"/>
      <c r="D81" s="1075"/>
      <c r="E81" s="210">
        <f>SUM(E82:E87)</f>
        <v>24</v>
      </c>
      <c r="F81" s="210" t="s">
        <v>339</v>
      </c>
      <c r="G81" s="209">
        <f>E81/25</f>
        <v>0.96</v>
      </c>
      <c r="H81" s="208" t="s">
        <v>601</v>
      </c>
    </row>
    <row r="82" spans="1:11" ht="17.7" customHeight="1">
      <c r="A82" s="216" t="s">
        <v>140</v>
      </c>
      <c r="B82" s="1089" t="s">
        <v>143</v>
      </c>
      <c r="C82" s="1089"/>
      <c r="D82" s="1089"/>
      <c r="E82" s="210">
        <v>9</v>
      </c>
      <c r="F82" s="210" t="s">
        <v>339</v>
      </c>
      <c r="G82" s="212"/>
      <c r="H82" s="211"/>
    </row>
    <row r="83" spans="1:11" ht="17.7" customHeight="1">
      <c r="B83" s="1089" t="s">
        <v>378</v>
      </c>
      <c r="C83" s="1089"/>
      <c r="D83" s="1089"/>
      <c r="E83" s="210">
        <v>9</v>
      </c>
      <c r="F83" s="210" t="s">
        <v>339</v>
      </c>
      <c r="G83" s="214"/>
      <c r="H83" s="213"/>
    </row>
    <row r="84" spans="1:11" ht="17.7" customHeight="1">
      <c r="B84" s="1089" t="s">
        <v>379</v>
      </c>
      <c r="C84" s="1089"/>
      <c r="D84" s="1089"/>
      <c r="E84" s="210">
        <v>4</v>
      </c>
      <c r="F84" s="210" t="s">
        <v>339</v>
      </c>
      <c r="G84" s="214"/>
      <c r="H84" s="213"/>
      <c r="I84" s="215"/>
      <c r="J84" s="215"/>
      <c r="K84" s="215"/>
    </row>
    <row r="85" spans="1:11" ht="17.7" customHeight="1">
      <c r="B85" s="1089" t="s">
        <v>380</v>
      </c>
      <c r="C85" s="1089"/>
      <c r="D85" s="1089"/>
      <c r="E85" s="210">
        <v>0</v>
      </c>
      <c r="F85" s="210" t="s">
        <v>339</v>
      </c>
      <c r="G85" s="214"/>
      <c r="H85" s="213"/>
    </row>
    <row r="86" spans="1:11" ht="17.7" customHeight="1">
      <c r="B86" s="1089" t="s">
        <v>381</v>
      </c>
      <c r="C86" s="1089"/>
      <c r="D86" s="1089"/>
      <c r="E86" s="210">
        <v>0</v>
      </c>
      <c r="F86" s="210" t="s">
        <v>339</v>
      </c>
      <c r="G86" s="214"/>
      <c r="H86" s="213"/>
    </row>
    <row r="87" spans="1:11" ht="17.7" customHeight="1">
      <c r="B87" s="1089" t="s">
        <v>382</v>
      </c>
      <c r="C87" s="1089"/>
      <c r="D87" s="1089"/>
      <c r="E87" s="210">
        <v>2</v>
      </c>
      <c r="F87" s="210" t="s">
        <v>339</v>
      </c>
      <c r="G87" s="212"/>
      <c r="H87" s="211"/>
    </row>
    <row r="88" spans="1:11" ht="31.2" customHeight="1">
      <c r="A88" s="1075" t="s">
        <v>383</v>
      </c>
      <c r="B88" s="1075"/>
      <c r="C88" s="1075"/>
      <c r="D88" s="1075"/>
      <c r="E88" s="210">
        <v>0</v>
      </c>
      <c r="F88" s="210" t="s">
        <v>339</v>
      </c>
      <c r="G88" s="209">
        <v>0</v>
      </c>
      <c r="H88" s="208" t="s">
        <v>601</v>
      </c>
    </row>
    <row r="89" spans="1:11" ht="17.7" customHeight="1">
      <c r="A89" s="1089" t="s">
        <v>384</v>
      </c>
      <c r="B89" s="1089"/>
      <c r="C89" s="1089"/>
      <c r="D89" s="1089"/>
      <c r="E89" s="210">
        <f>G89*25</f>
        <v>26</v>
      </c>
      <c r="F89" s="210" t="s">
        <v>339</v>
      </c>
      <c r="G89" s="209">
        <f>D6-G88-G81</f>
        <v>1.04</v>
      </c>
      <c r="H89" s="208" t="s">
        <v>601</v>
      </c>
    </row>
    <row r="90" spans="1:11" ht="10.199999999999999" customHeight="1"/>
    <row r="92" spans="1:11" s="200" customFormat="1" ht="14.4">
      <c r="A92" s="200" t="s">
        <v>385</v>
      </c>
      <c r="J92" s="201"/>
      <c r="K92" s="201"/>
    </row>
    <row r="93" spans="1:11" s="200" customFormat="1" ht="16.2">
      <c r="A93" s="1027" t="s">
        <v>386</v>
      </c>
      <c r="B93" s="1027"/>
      <c r="C93" s="1027"/>
      <c r="D93" s="1027"/>
      <c r="E93" s="1027"/>
      <c r="F93" s="1027"/>
      <c r="G93" s="1027"/>
      <c r="H93" s="1027"/>
      <c r="J93" s="201"/>
      <c r="K93" s="201"/>
    </row>
    <row r="94" spans="1:11" s="200" customFormat="1" ht="14.4">
      <c r="A94" s="200" t="s">
        <v>387</v>
      </c>
      <c r="J94" s="201"/>
      <c r="K94" s="201"/>
    </row>
    <row r="95" spans="1:11" s="200" customFormat="1" ht="14.4">
      <c r="J95" s="201"/>
      <c r="K95" s="201"/>
    </row>
    <row r="96" spans="1:11" s="200" customFormat="1" ht="13.95" customHeight="1">
      <c r="A96" s="1051" t="s">
        <v>388</v>
      </c>
      <c r="B96" s="1051"/>
      <c r="C96" s="1051"/>
      <c r="D96" s="1051"/>
      <c r="E96" s="1051"/>
      <c r="F96" s="1051"/>
      <c r="G96" s="1051"/>
      <c r="H96" s="1051"/>
      <c r="J96" s="201"/>
      <c r="K96" s="201"/>
    </row>
    <row r="97" spans="1:11" s="200" customFormat="1" ht="14.4">
      <c r="A97" s="1051"/>
      <c r="B97" s="1051"/>
      <c r="C97" s="1051"/>
      <c r="D97" s="1051"/>
      <c r="E97" s="1051"/>
      <c r="F97" s="1051"/>
      <c r="G97" s="1051"/>
      <c r="H97" s="1051"/>
      <c r="J97" s="201"/>
      <c r="K97" s="201"/>
    </row>
    <row r="98" spans="1:11" s="200" customFormat="1" ht="14.4">
      <c r="A98" s="1051"/>
      <c r="B98" s="1051"/>
      <c r="C98" s="1051"/>
      <c r="D98" s="1051"/>
      <c r="E98" s="1051"/>
      <c r="F98" s="1051"/>
      <c r="G98" s="1051"/>
      <c r="H98" s="1051"/>
      <c r="J98" s="201"/>
      <c r="K98" s="201"/>
    </row>
  </sheetData>
  <mergeCells count="96">
    <mergeCell ref="B63:H63"/>
    <mergeCell ref="B64:H64"/>
    <mergeCell ref="B65:H65"/>
    <mergeCell ref="D66:H66"/>
    <mergeCell ref="B45:H45"/>
    <mergeCell ref="B46:H46"/>
    <mergeCell ref="B47:H47"/>
    <mergeCell ref="B48:H48"/>
    <mergeCell ref="B49:H49"/>
    <mergeCell ref="A96:H98"/>
    <mergeCell ref="A88:D88"/>
    <mergeCell ref="A80:F80"/>
    <mergeCell ref="A70:B72"/>
    <mergeCell ref="C70:H70"/>
    <mergeCell ref="C72:H72"/>
    <mergeCell ref="A93:H93"/>
    <mergeCell ref="A53:A65"/>
    <mergeCell ref="D51:H51"/>
    <mergeCell ref="A89:D89"/>
    <mergeCell ref="A81:D81"/>
    <mergeCell ref="B82:D82"/>
    <mergeCell ref="B83:D83"/>
    <mergeCell ref="B84:D84"/>
    <mergeCell ref="B85:D85"/>
    <mergeCell ref="B86:D86"/>
    <mergeCell ref="B87:D87"/>
    <mergeCell ref="A52:F52"/>
    <mergeCell ref="A73:B74"/>
    <mergeCell ref="C74:H74"/>
    <mergeCell ref="A77:F77"/>
    <mergeCell ref="A78:F78"/>
    <mergeCell ref="C73:H73"/>
    <mergeCell ref="A35:A49"/>
    <mergeCell ref="A50:C50"/>
    <mergeCell ref="D50:H50"/>
    <mergeCell ref="A51:C51"/>
    <mergeCell ref="A34:F34"/>
    <mergeCell ref="B35:H35"/>
    <mergeCell ref="B36:H36"/>
    <mergeCell ref="B37:H37"/>
    <mergeCell ref="B38:H38"/>
    <mergeCell ref="B39:H39"/>
    <mergeCell ref="B40:H40"/>
    <mergeCell ref="B41:H41"/>
    <mergeCell ref="B42:H42"/>
    <mergeCell ref="B43:H43"/>
    <mergeCell ref="B44:H44"/>
    <mergeCell ref="A18:H18"/>
    <mergeCell ref="A19:B19"/>
    <mergeCell ref="C19:H19"/>
    <mergeCell ref="B31:F31"/>
    <mergeCell ref="A21:D21"/>
    <mergeCell ref="A22:A23"/>
    <mergeCell ref="B22:F23"/>
    <mergeCell ref="G22:H22"/>
    <mergeCell ref="A24:H24"/>
    <mergeCell ref="A27:H27"/>
    <mergeCell ref="B29:F29"/>
    <mergeCell ref="A30:H30"/>
    <mergeCell ref="B28:F28"/>
    <mergeCell ref="B26:F26"/>
    <mergeCell ref="B25:F25"/>
    <mergeCell ref="A14:D14"/>
    <mergeCell ref="E14:H14"/>
    <mergeCell ref="A15:D15"/>
    <mergeCell ref="E15:H15"/>
    <mergeCell ref="A16:D16"/>
    <mergeCell ref="E16:H16"/>
    <mergeCell ref="A13:D13"/>
    <mergeCell ref="E13:H13"/>
    <mergeCell ref="C71:H71"/>
    <mergeCell ref="A66:C66"/>
    <mergeCell ref="A67:C67"/>
    <mergeCell ref="D67:H67"/>
    <mergeCell ref="B53:H53"/>
    <mergeCell ref="B54:H54"/>
    <mergeCell ref="B56:H56"/>
    <mergeCell ref="B55:H55"/>
    <mergeCell ref="B57:H57"/>
    <mergeCell ref="B58:H58"/>
    <mergeCell ref="B59:H59"/>
    <mergeCell ref="B60:H60"/>
    <mergeCell ref="B61:H61"/>
    <mergeCell ref="B62:H62"/>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8.88671875" defaultRowHeight="14.4"/>
  <cols>
    <col min="1" max="1" width="10.88671875" style="234" customWidth="1"/>
    <col min="2" max="2" width="9.6640625" style="234" customWidth="1"/>
    <col min="3" max="3" width="5.77734375" style="234" customWidth="1"/>
    <col min="4" max="4" width="19.5546875" style="234" customWidth="1"/>
    <col min="5" max="5" width="9.33203125" style="234" customWidth="1"/>
    <col min="6" max="6" width="8.6640625" style="234" customWidth="1"/>
    <col min="7" max="7" width="11.5546875" style="234" customWidth="1"/>
    <col min="8" max="8" width="12.33203125" style="234" customWidth="1"/>
    <col min="9" max="9" width="2.6640625" style="234" customWidth="1"/>
    <col min="10" max="16384" width="8.88671875" style="234"/>
  </cols>
  <sheetData>
    <row r="1" spans="1:9" s="186" customFormat="1" ht="10.199999999999999" customHeight="1"/>
    <row r="2" spans="1:9" s="195" customFormat="1" ht="13.8">
      <c r="A2" s="881" t="s">
        <v>305</v>
      </c>
      <c r="B2" s="881"/>
      <c r="C2" s="881"/>
      <c r="D2" s="881"/>
      <c r="E2" s="881"/>
      <c r="F2" s="881"/>
      <c r="G2" s="881"/>
      <c r="H2" s="881"/>
      <c r="I2" s="881"/>
    </row>
    <row r="3" spans="1:9" s="186" customFormat="1" ht="10.199999999999999" customHeight="1"/>
    <row r="4" spans="1:9" s="186" customFormat="1" ht="15" customHeight="1">
      <c r="A4" s="195" t="s">
        <v>306</v>
      </c>
    </row>
    <row r="5" spans="1:9" s="186" customFormat="1" ht="17.7" customHeight="1">
      <c r="A5" s="885" t="s">
        <v>175</v>
      </c>
      <c r="B5" s="885"/>
      <c r="C5" s="885"/>
      <c r="D5" s="885"/>
      <c r="E5" s="885"/>
      <c r="F5" s="885"/>
      <c r="G5" s="885"/>
      <c r="H5" s="885"/>
    </row>
    <row r="6" spans="1:9" s="186" customFormat="1" ht="17.7" customHeight="1">
      <c r="A6" s="1013" t="s">
        <v>138</v>
      </c>
      <c r="B6" s="1014"/>
      <c r="C6" s="1014"/>
      <c r="D6" s="1014">
        <v>3</v>
      </c>
      <c r="E6" s="1014"/>
      <c r="F6" s="1014"/>
      <c r="G6" s="1014"/>
      <c r="H6" s="1015"/>
    </row>
    <row r="7" spans="1:9" s="186" customFormat="1" ht="13.8">
      <c r="A7" s="1013" t="s">
        <v>137</v>
      </c>
      <c r="B7" s="1014"/>
      <c r="C7" s="1014"/>
      <c r="D7" s="966" t="s">
        <v>308</v>
      </c>
      <c r="E7" s="966"/>
      <c r="F7" s="966"/>
      <c r="G7" s="966"/>
      <c r="H7" s="967"/>
    </row>
    <row r="8" spans="1:9" s="186" customFormat="1" ht="17.7" customHeight="1">
      <c r="A8" s="1013" t="s">
        <v>141</v>
      </c>
      <c r="B8" s="1014"/>
      <c r="C8" s="1014"/>
      <c r="D8" s="983" t="s">
        <v>309</v>
      </c>
      <c r="E8" s="983"/>
      <c r="F8" s="983"/>
      <c r="G8" s="983"/>
      <c r="H8" s="984"/>
    </row>
    <row r="9" spans="1:9" s="186" customFormat="1" ht="17.7" customHeight="1">
      <c r="A9" s="1013" t="s">
        <v>310</v>
      </c>
      <c r="B9" s="1014"/>
      <c r="C9" s="1014"/>
      <c r="D9" s="983" t="s">
        <v>692</v>
      </c>
      <c r="E9" s="983"/>
      <c r="F9" s="983"/>
      <c r="G9" s="983"/>
      <c r="H9" s="984"/>
    </row>
    <row r="11" spans="1:9" s="186" customFormat="1" ht="15" customHeight="1">
      <c r="A11" s="884" t="s">
        <v>691</v>
      </c>
      <c r="B11" s="884"/>
      <c r="C11" s="884"/>
      <c r="D11" s="884"/>
      <c r="E11" s="884"/>
      <c r="F11" s="884"/>
      <c r="G11" s="884"/>
      <c r="H11" s="884"/>
    </row>
    <row r="12" spans="1:9" s="186" customFormat="1" ht="17.7" customHeight="1">
      <c r="A12" s="849" t="s">
        <v>23</v>
      </c>
      <c r="B12" s="849"/>
      <c r="C12" s="849"/>
      <c r="D12" s="849"/>
      <c r="E12" s="849"/>
      <c r="F12" s="849"/>
      <c r="G12" s="849"/>
      <c r="H12" s="849"/>
    </row>
    <row r="13" spans="1:9" s="186" customFormat="1" ht="17.7" customHeight="1">
      <c r="A13" s="1013" t="s">
        <v>8</v>
      </c>
      <c r="B13" s="1014"/>
      <c r="C13" s="1014"/>
      <c r="D13" s="1014"/>
      <c r="E13" s="1014" t="s">
        <v>9</v>
      </c>
      <c r="F13" s="1014"/>
      <c r="G13" s="1014"/>
      <c r="H13" s="1015"/>
    </row>
    <row r="14" spans="1:9" s="186" customFormat="1" ht="17.7" customHeight="1">
      <c r="A14" s="1013" t="s">
        <v>312</v>
      </c>
      <c r="B14" s="1014"/>
      <c r="C14" s="1014"/>
      <c r="D14" s="1014"/>
      <c r="E14" s="1014" t="s">
        <v>313</v>
      </c>
      <c r="F14" s="1014"/>
      <c r="G14" s="1014"/>
      <c r="H14" s="1015"/>
    </row>
    <row r="15" spans="1:9" s="186" customFormat="1" ht="17.7" customHeight="1">
      <c r="A15" s="1013" t="s">
        <v>314</v>
      </c>
      <c r="B15" s="1014"/>
      <c r="C15" s="1014"/>
      <c r="D15" s="1014"/>
      <c r="E15" s="1016">
        <v>2</v>
      </c>
      <c r="F15" s="1016"/>
      <c r="G15" s="1016"/>
      <c r="H15" s="1017"/>
    </row>
    <row r="16" spans="1:9" s="186" customFormat="1" ht="17.7" customHeight="1">
      <c r="A16" s="1013" t="s">
        <v>12</v>
      </c>
      <c r="B16" s="1014"/>
      <c r="C16" s="1014"/>
      <c r="D16" s="1014"/>
      <c r="E16" s="1014" t="s">
        <v>13</v>
      </c>
      <c r="F16" s="1014"/>
      <c r="G16" s="1014"/>
      <c r="H16" s="1015"/>
    </row>
    <row r="18" spans="1:13">
      <c r="A18" s="1120" t="s">
        <v>316</v>
      </c>
      <c r="B18" s="1120"/>
      <c r="C18" s="1120"/>
      <c r="D18" s="1120"/>
      <c r="E18" s="1120"/>
      <c r="F18" s="1120"/>
      <c r="G18" s="1120"/>
      <c r="H18" s="1120"/>
    </row>
    <row r="19" spans="1:13" ht="51" customHeight="1">
      <c r="A19" s="1075" t="s">
        <v>317</v>
      </c>
      <c r="B19" s="1075"/>
      <c r="C19" s="1077" t="s">
        <v>693</v>
      </c>
      <c r="D19" s="1121"/>
      <c r="E19" s="1121"/>
      <c r="F19" s="1121"/>
      <c r="G19" s="1121"/>
      <c r="H19" s="1121"/>
    </row>
    <row r="21" spans="1:13">
      <c r="A21" s="1122" t="s">
        <v>319</v>
      </c>
      <c r="B21" s="1122"/>
      <c r="C21" s="1122"/>
      <c r="D21" s="1122"/>
    </row>
    <row r="22" spans="1:13">
      <c r="A22" s="1079" t="s">
        <v>30</v>
      </c>
      <c r="B22" s="1080" t="s">
        <v>31</v>
      </c>
      <c r="C22" s="1080"/>
      <c r="D22" s="1080"/>
      <c r="E22" s="1080"/>
      <c r="F22" s="1080"/>
      <c r="G22" s="1080" t="s">
        <v>320</v>
      </c>
      <c r="H22" s="1081"/>
    </row>
    <row r="23" spans="1:13" ht="27.6">
      <c r="A23" s="1079"/>
      <c r="B23" s="1080"/>
      <c r="C23" s="1080"/>
      <c r="D23" s="1080"/>
      <c r="E23" s="1080"/>
      <c r="F23" s="1080"/>
      <c r="G23" s="227" t="s">
        <v>448</v>
      </c>
      <c r="H23" s="232" t="s">
        <v>34</v>
      </c>
    </row>
    <row r="24" spans="1:13" s="248" customFormat="1" ht="17.7" customHeight="1">
      <c r="A24" s="1136" t="s">
        <v>35</v>
      </c>
      <c r="B24" s="1137"/>
      <c r="C24" s="1137"/>
      <c r="D24" s="1137"/>
      <c r="E24" s="1137"/>
      <c r="F24" s="1137"/>
      <c r="G24" s="1137"/>
      <c r="H24" s="1138"/>
      <c r="K24" s="254"/>
      <c r="L24" s="254"/>
      <c r="M24" s="254"/>
    </row>
    <row r="25" spans="1:13" ht="33" customHeight="1">
      <c r="A25" s="253" t="s">
        <v>690</v>
      </c>
      <c r="B25" s="961" t="s">
        <v>689</v>
      </c>
      <c r="C25" s="961" t="s">
        <v>688</v>
      </c>
      <c r="D25" s="961" t="s">
        <v>688</v>
      </c>
      <c r="E25" s="961" t="s">
        <v>688</v>
      </c>
      <c r="F25" s="961" t="s">
        <v>688</v>
      </c>
      <c r="G25" s="253" t="s">
        <v>684</v>
      </c>
      <c r="H25" s="252" t="s">
        <v>39</v>
      </c>
      <c r="I25" s="245"/>
      <c r="K25" s="245"/>
      <c r="L25" s="256"/>
      <c r="M25" s="245"/>
    </row>
    <row r="26" spans="1:13" ht="45" customHeight="1">
      <c r="A26" s="253" t="s">
        <v>687</v>
      </c>
      <c r="B26" s="961" t="s">
        <v>686</v>
      </c>
      <c r="C26" s="961" t="s">
        <v>685</v>
      </c>
      <c r="D26" s="961" t="s">
        <v>685</v>
      </c>
      <c r="E26" s="961" t="s">
        <v>685</v>
      </c>
      <c r="F26" s="961" t="s">
        <v>685</v>
      </c>
      <c r="G26" s="253" t="s">
        <v>684</v>
      </c>
      <c r="H26" s="252" t="s">
        <v>39</v>
      </c>
      <c r="I26" s="245"/>
      <c r="K26" s="245"/>
      <c r="L26" s="255"/>
      <c r="M26" s="245"/>
    </row>
    <row r="27" spans="1:13" s="248" customFormat="1" ht="17.7" customHeight="1">
      <c r="A27" s="1124" t="s">
        <v>326</v>
      </c>
      <c r="B27" s="1125"/>
      <c r="C27" s="1125"/>
      <c r="D27" s="1125"/>
      <c r="E27" s="1125"/>
      <c r="F27" s="1125"/>
      <c r="G27" s="1125"/>
      <c r="H27" s="1126"/>
      <c r="I27" s="254"/>
      <c r="K27" s="254"/>
      <c r="L27" s="254"/>
      <c r="M27" s="254"/>
    </row>
    <row r="28" spans="1:13" ht="34.5" customHeight="1">
      <c r="A28" s="253" t="s">
        <v>683</v>
      </c>
      <c r="B28" s="1123" t="s">
        <v>682</v>
      </c>
      <c r="C28" s="1123"/>
      <c r="D28" s="1123"/>
      <c r="E28" s="1123"/>
      <c r="F28" s="1123"/>
      <c r="G28" s="253" t="s">
        <v>409</v>
      </c>
      <c r="H28" s="252" t="s">
        <v>39</v>
      </c>
      <c r="I28" s="245"/>
    </row>
    <row r="29" spans="1:13" ht="28.5" customHeight="1">
      <c r="A29" s="253" t="s">
        <v>681</v>
      </c>
      <c r="B29" s="1123" t="s">
        <v>680</v>
      </c>
      <c r="C29" s="1123"/>
      <c r="D29" s="1123"/>
      <c r="E29" s="1123"/>
      <c r="F29" s="1123"/>
      <c r="G29" s="253" t="s">
        <v>409</v>
      </c>
      <c r="H29" s="252" t="s">
        <v>39</v>
      </c>
      <c r="I29" s="245"/>
    </row>
    <row r="30" spans="1:13" s="248" customFormat="1" ht="17.7" customHeight="1">
      <c r="A30" s="1124" t="s">
        <v>333</v>
      </c>
      <c r="B30" s="1125"/>
      <c r="C30" s="1125"/>
      <c r="D30" s="1125"/>
      <c r="E30" s="1125"/>
      <c r="F30" s="1125"/>
      <c r="G30" s="1125"/>
      <c r="H30" s="1126"/>
      <c r="I30" s="254"/>
    </row>
    <row r="31" spans="1:13" ht="32.25" customHeight="1">
      <c r="A31" s="183" t="s">
        <v>679</v>
      </c>
      <c r="B31" s="961" t="s">
        <v>678</v>
      </c>
      <c r="C31" s="961"/>
      <c r="D31" s="961"/>
      <c r="E31" s="961"/>
      <c r="F31" s="961"/>
      <c r="G31" s="253" t="s">
        <v>677</v>
      </c>
      <c r="H31" s="252" t="s">
        <v>39</v>
      </c>
      <c r="I31" s="245"/>
    </row>
    <row r="32" spans="1:13" ht="15.45" customHeight="1"/>
    <row r="33" spans="1:9" ht="15.75" customHeight="1">
      <c r="A33" s="222" t="s">
        <v>337</v>
      </c>
      <c r="B33" s="247"/>
      <c r="C33" s="247"/>
      <c r="D33" s="247"/>
      <c r="E33" s="247"/>
      <c r="F33" s="247"/>
      <c r="G33" s="247"/>
      <c r="H33" s="247"/>
    </row>
    <row r="34" spans="1:9" s="248" customFormat="1" ht="17.7" customHeight="1">
      <c r="A34" s="1086" t="s">
        <v>338</v>
      </c>
      <c r="B34" s="1139"/>
      <c r="C34" s="1139"/>
      <c r="D34" s="1139"/>
      <c r="E34" s="1139"/>
      <c r="F34" s="1139"/>
      <c r="G34" s="251">
        <v>9</v>
      </c>
      <c r="H34" s="250" t="s">
        <v>339</v>
      </c>
    </row>
    <row r="35" spans="1:9" ht="39.6" customHeight="1">
      <c r="A35" s="1130" t="s">
        <v>340</v>
      </c>
      <c r="B35" s="1113" t="s">
        <v>676</v>
      </c>
      <c r="C35" s="1113"/>
      <c r="D35" s="1113"/>
      <c r="E35" s="1113"/>
      <c r="F35" s="1113"/>
      <c r="G35" s="1113"/>
      <c r="H35" s="1103"/>
      <c r="I35" s="245"/>
    </row>
    <row r="36" spans="1:9" ht="31.5" customHeight="1">
      <c r="A36" s="1131"/>
      <c r="B36" s="1113" t="s">
        <v>675</v>
      </c>
      <c r="C36" s="1113"/>
      <c r="D36" s="1113"/>
      <c r="E36" s="1113"/>
      <c r="F36" s="1113"/>
      <c r="G36" s="1113"/>
      <c r="H36" s="1103"/>
      <c r="I36" s="245"/>
    </row>
    <row r="37" spans="1:9" ht="30" customHeight="1">
      <c r="A37" s="1131"/>
      <c r="B37" s="1113" t="s">
        <v>674</v>
      </c>
      <c r="C37" s="1113"/>
      <c r="D37" s="1113"/>
      <c r="E37" s="1113"/>
      <c r="F37" s="1113"/>
      <c r="G37" s="1113"/>
      <c r="H37" s="1103"/>
      <c r="I37" s="245"/>
    </row>
    <row r="38" spans="1:9" ht="30.75" customHeight="1">
      <c r="A38" s="1131"/>
      <c r="B38" s="1113" t="s">
        <v>673</v>
      </c>
      <c r="C38" s="1113"/>
      <c r="D38" s="1113"/>
      <c r="E38" s="1113"/>
      <c r="F38" s="1113"/>
      <c r="G38" s="1113"/>
      <c r="H38" s="1103"/>
      <c r="I38" s="245"/>
    </row>
    <row r="39" spans="1:9" ht="20.25" customHeight="1">
      <c r="A39" s="1131"/>
      <c r="B39" s="1113" t="s">
        <v>672</v>
      </c>
      <c r="C39" s="1113"/>
      <c r="D39" s="1113"/>
      <c r="E39" s="1113"/>
      <c r="F39" s="1113"/>
      <c r="G39" s="1113"/>
      <c r="H39" s="1103"/>
      <c r="I39" s="245"/>
    </row>
    <row r="40" spans="1:9" ht="54" customHeight="1">
      <c r="A40" s="1131"/>
      <c r="B40" s="1113" t="s">
        <v>671</v>
      </c>
      <c r="C40" s="1113"/>
      <c r="D40" s="1113"/>
      <c r="E40" s="1113"/>
      <c r="F40" s="1113"/>
      <c r="G40" s="1113"/>
      <c r="H40" s="1103"/>
      <c r="I40" s="245"/>
    </row>
    <row r="41" spans="1:9" ht="32.25" customHeight="1">
      <c r="A41" s="1131"/>
      <c r="B41" s="1113" t="s">
        <v>670</v>
      </c>
      <c r="C41" s="1113"/>
      <c r="D41" s="1113"/>
      <c r="E41" s="1113"/>
      <c r="F41" s="1113"/>
      <c r="G41" s="1113"/>
      <c r="H41" s="1103"/>
      <c r="I41" s="245"/>
    </row>
    <row r="42" spans="1:9">
      <c r="A42" s="1132" t="s">
        <v>669</v>
      </c>
      <c r="B42" s="1128"/>
      <c r="C42" s="1128"/>
      <c r="D42" s="1128" t="s">
        <v>668</v>
      </c>
      <c r="E42" s="1128"/>
      <c r="F42" s="1128"/>
      <c r="G42" s="1128"/>
      <c r="H42" s="1129"/>
    </row>
    <row r="43" spans="1:9" ht="40.950000000000003" customHeight="1">
      <c r="A43" s="1068" t="s">
        <v>350</v>
      </c>
      <c r="B43" s="1069"/>
      <c r="C43" s="1069"/>
      <c r="D43" s="1069" t="s">
        <v>667</v>
      </c>
      <c r="E43" s="1069"/>
      <c r="F43" s="1069"/>
      <c r="G43" s="1069"/>
      <c r="H43" s="1102"/>
    </row>
    <row r="44" spans="1:9" s="248" customFormat="1" ht="17.7" customHeight="1">
      <c r="A44" s="1086" t="s">
        <v>400</v>
      </c>
      <c r="B44" s="1086"/>
      <c r="C44" s="1086"/>
      <c r="D44" s="1086"/>
      <c r="E44" s="1086"/>
      <c r="F44" s="1086"/>
      <c r="G44" s="249">
        <v>9</v>
      </c>
      <c r="H44" s="224" t="s">
        <v>339</v>
      </c>
    </row>
    <row r="45" spans="1:9" s="248" customFormat="1" ht="34.5" customHeight="1">
      <c r="A45" s="1133" t="s">
        <v>340</v>
      </c>
      <c r="B45" s="1075" t="s">
        <v>666</v>
      </c>
      <c r="C45" s="1121"/>
      <c r="D45" s="1121"/>
      <c r="E45" s="1121"/>
      <c r="F45" s="1121"/>
      <c r="G45" s="1121"/>
      <c r="H45" s="1121"/>
    </row>
    <row r="46" spans="1:9" s="248" customFormat="1" ht="36" customHeight="1">
      <c r="A46" s="1134"/>
      <c r="B46" s="1075" t="s">
        <v>665</v>
      </c>
      <c r="C46" s="1121"/>
      <c r="D46" s="1121"/>
      <c r="E46" s="1121"/>
      <c r="F46" s="1121"/>
      <c r="G46" s="1121"/>
      <c r="H46" s="1121"/>
    </row>
    <row r="47" spans="1:9" ht="24.75" customHeight="1">
      <c r="A47" s="1134"/>
      <c r="B47" s="1104" t="s">
        <v>664</v>
      </c>
      <c r="C47" s="1104"/>
      <c r="D47" s="1104"/>
      <c r="E47" s="1104"/>
      <c r="F47" s="1104"/>
      <c r="G47" s="1104"/>
      <c r="H47" s="1104"/>
      <c r="I47" s="245"/>
    </row>
    <row r="48" spans="1:9" ht="39" customHeight="1">
      <c r="A48" s="1134"/>
      <c r="B48" s="1104" t="s">
        <v>663</v>
      </c>
      <c r="C48" s="1104"/>
      <c r="D48" s="1104"/>
      <c r="E48" s="1104"/>
      <c r="F48" s="1104"/>
      <c r="G48" s="1104"/>
      <c r="H48" s="1104"/>
      <c r="I48" s="245"/>
    </row>
    <row r="49" spans="1:10" ht="14.25" customHeight="1">
      <c r="A49" s="1134"/>
      <c r="B49" s="1104" t="s">
        <v>662</v>
      </c>
      <c r="C49" s="1104"/>
      <c r="D49" s="1104"/>
      <c r="E49" s="1104"/>
      <c r="F49" s="1104"/>
      <c r="G49" s="1104"/>
      <c r="H49" s="1104"/>
      <c r="I49" s="245"/>
    </row>
    <row r="50" spans="1:10" ht="14.25" customHeight="1">
      <c r="A50" s="1134"/>
      <c r="B50" s="1104" t="s">
        <v>661</v>
      </c>
      <c r="C50" s="1104"/>
      <c r="D50" s="1104"/>
      <c r="E50" s="1104"/>
      <c r="F50" s="1104"/>
      <c r="G50" s="1104"/>
      <c r="H50" s="1104"/>
      <c r="I50" s="245"/>
    </row>
    <row r="51" spans="1:10" ht="16.5" customHeight="1">
      <c r="A51" s="1135"/>
      <c r="B51" s="1104" t="s">
        <v>660</v>
      </c>
      <c r="C51" s="1104"/>
      <c r="D51" s="1104"/>
      <c r="E51" s="1104"/>
      <c r="F51" s="1104"/>
      <c r="G51" s="1104"/>
      <c r="H51" s="1104"/>
      <c r="I51" s="245"/>
    </row>
    <row r="52" spans="1:10">
      <c r="A52" s="1066" t="s">
        <v>348</v>
      </c>
      <c r="B52" s="1067"/>
      <c r="C52" s="1067"/>
      <c r="D52" s="1118" t="s">
        <v>659</v>
      </c>
      <c r="E52" s="1119"/>
      <c r="F52" s="1119"/>
      <c r="G52" s="1119"/>
      <c r="H52" s="1119"/>
    </row>
    <row r="53" spans="1:10" ht="45" customHeight="1">
      <c r="A53" s="1068" t="s">
        <v>350</v>
      </c>
      <c r="B53" s="1069"/>
      <c r="C53" s="1069"/>
      <c r="D53" s="1069" t="s">
        <v>658</v>
      </c>
      <c r="E53" s="1069"/>
      <c r="F53" s="1069"/>
      <c r="G53" s="1069"/>
      <c r="H53" s="1102"/>
    </row>
    <row r="55" spans="1:10">
      <c r="A55" s="222" t="s">
        <v>366</v>
      </c>
      <c r="B55" s="247"/>
      <c r="C55" s="247"/>
      <c r="D55" s="247"/>
      <c r="E55" s="247"/>
      <c r="F55" s="247"/>
      <c r="G55" s="247"/>
      <c r="H55" s="247"/>
      <c r="I55" s="247"/>
    </row>
    <row r="56" spans="1:10" ht="29.25" customHeight="1">
      <c r="A56" s="1106" t="s">
        <v>367</v>
      </c>
      <c r="B56" s="1107"/>
      <c r="C56" s="1109" t="s">
        <v>657</v>
      </c>
      <c r="D56" s="1110"/>
      <c r="E56" s="1110"/>
      <c r="F56" s="1110"/>
      <c r="G56" s="1110"/>
      <c r="H56" s="1110"/>
      <c r="I56" s="246"/>
      <c r="J56" s="245"/>
    </row>
    <row r="57" spans="1:10">
      <c r="A57" s="1108"/>
      <c r="B57" s="1092"/>
      <c r="C57" s="1111" t="s">
        <v>656</v>
      </c>
      <c r="D57" s="1095"/>
      <c r="E57" s="1095"/>
      <c r="F57" s="1095"/>
      <c r="G57" s="1095"/>
      <c r="H57" s="1095"/>
      <c r="I57" s="246"/>
      <c r="J57" s="245"/>
    </row>
    <row r="58" spans="1:10" ht="26.4" customHeight="1">
      <c r="A58" s="1108"/>
      <c r="B58" s="1092"/>
      <c r="C58" s="1103" t="s">
        <v>655</v>
      </c>
      <c r="D58" s="1104"/>
      <c r="E58" s="1104"/>
      <c r="F58" s="1104"/>
      <c r="G58" s="1104"/>
      <c r="H58" s="1104"/>
      <c r="I58" s="245"/>
      <c r="J58" s="245"/>
    </row>
    <row r="59" spans="1:10" ht="42.75" customHeight="1">
      <c r="A59" s="1106" t="s">
        <v>370</v>
      </c>
      <c r="B59" s="1107"/>
      <c r="C59" s="1103" t="s">
        <v>654</v>
      </c>
      <c r="D59" s="1104"/>
      <c r="E59" s="1104"/>
      <c r="F59" s="1104"/>
      <c r="G59" s="1104"/>
      <c r="H59" s="1104"/>
      <c r="I59" s="245"/>
      <c r="J59" s="245"/>
    </row>
    <row r="60" spans="1:10" ht="43.2" customHeight="1">
      <c r="A60" s="1108"/>
      <c r="B60" s="1092"/>
      <c r="C60" s="1103" t="s">
        <v>653</v>
      </c>
      <c r="D60" s="1104"/>
      <c r="E60" s="1104"/>
      <c r="F60" s="1104"/>
      <c r="G60" s="1104"/>
      <c r="H60" s="1104"/>
    </row>
    <row r="61" spans="1:10" ht="35.4" customHeight="1">
      <c r="A61" s="1127"/>
      <c r="B61" s="1094"/>
      <c r="C61" s="1112" t="s">
        <v>652</v>
      </c>
      <c r="D61" s="1113"/>
      <c r="E61" s="1113"/>
      <c r="F61" s="1113"/>
      <c r="G61" s="1113"/>
      <c r="H61" s="1103"/>
    </row>
    <row r="63" spans="1:10">
      <c r="A63" s="220" t="s">
        <v>372</v>
      </c>
      <c r="B63" s="223"/>
      <c r="C63" s="223"/>
      <c r="D63" s="223"/>
      <c r="E63" s="223"/>
      <c r="F63" s="223"/>
    </row>
    <row r="64" spans="1:10" ht="16.2">
      <c r="A64" s="1116" t="s">
        <v>373</v>
      </c>
      <c r="B64" s="1116"/>
      <c r="C64" s="1116"/>
      <c r="D64" s="1116"/>
      <c r="E64" s="1116"/>
      <c r="F64" s="1116"/>
      <c r="G64" s="244">
        <v>3</v>
      </c>
      <c r="H64" s="235" t="s">
        <v>601</v>
      </c>
    </row>
    <row r="65" spans="1:9" ht="16.2">
      <c r="A65" s="1095" t="s">
        <v>375</v>
      </c>
      <c r="B65" s="1095"/>
      <c r="C65" s="1095"/>
      <c r="D65" s="1095"/>
      <c r="E65" s="1095"/>
      <c r="F65" s="1095"/>
      <c r="G65" s="194">
        <v>0</v>
      </c>
      <c r="H65" s="235" t="s">
        <v>601</v>
      </c>
    </row>
    <row r="66" spans="1:9">
      <c r="A66" s="243"/>
      <c r="B66" s="243"/>
      <c r="C66" s="243"/>
      <c r="D66" s="243"/>
      <c r="E66" s="243"/>
      <c r="F66" s="243"/>
      <c r="G66" s="242"/>
      <c r="H66" s="235"/>
    </row>
    <row r="67" spans="1:9">
      <c r="A67" s="1105" t="s">
        <v>376</v>
      </c>
      <c r="B67" s="1105"/>
      <c r="C67" s="1105"/>
      <c r="D67" s="1105"/>
      <c r="E67" s="1105"/>
      <c r="F67" s="1105"/>
      <c r="G67" s="241"/>
      <c r="H67" s="240"/>
    </row>
    <row r="68" spans="1:9" ht="21.75" customHeight="1">
      <c r="A68" s="1104" t="s">
        <v>377</v>
      </c>
      <c r="B68" s="1104"/>
      <c r="C68" s="1104"/>
      <c r="D68" s="1104"/>
      <c r="E68" s="237">
        <f>SUM(E69:E75)</f>
        <v>28</v>
      </c>
      <c r="F68" s="237" t="s">
        <v>339</v>
      </c>
      <c r="G68" s="236">
        <f>E68/25</f>
        <v>1.1200000000000001</v>
      </c>
      <c r="H68" s="235" t="s">
        <v>601</v>
      </c>
    </row>
    <row r="69" spans="1:9" ht="17.7" customHeight="1">
      <c r="A69" s="239" t="s">
        <v>140</v>
      </c>
      <c r="B69" s="1117" t="s">
        <v>143</v>
      </c>
      <c r="C69" s="1117"/>
      <c r="D69" s="1117"/>
      <c r="E69" s="237">
        <v>9</v>
      </c>
      <c r="F69" s="237" t="s">
        <v>339</v>
      </c>
    </row>
    <row r="70" spans="1:9" ht="17.7" customHeight="1">
      <c r="A70" s="238"/>
      <c r="B70" s="1117" t="s">
        <v>378</v>
      </c>
      <c r="C70" s="1117"/>
      <c r="D70" s="1117"/>
      <c r="E70" s="237">
        <v>9</v>
      </c>
      <c r="F70" s="237" t="s">
        <v>339</v>
      </c>
    </row>
    <row r="71" spans="1:9" ht="17.7" customHeight="1">
      <c r="A71" s="238"/>
      <c r="B71" s="1117" t="s">
        <v>379</v>
      </c>
      <c r="C71" s="1117"/>
      <c r="D71" s="1117"/>
      <c r="E71" s="237">
        <v>5</v>
      </c>
      <c r="F71" s="237" t="s">
        <v>339</v>
      </c>
    </row>
    <row r="72" spans="1:9" ht="17.7" customHeight="1">
      <c r="A72" s="238"/>
      <c r="B72" s="1117" t="s">
        <v>380</v>
      </c>
      <c r="C72" s="1117"/>
      <c r="D72" s="1117"/>
      <c r="E72" s="237">
        <v>0</v>
      </c>
      <c r="F72" s="237" t="s">
        <v>339</v>
      </c>
    </row>
    <row r="73" spans="1:9" ht="17.7" customHeight="1">
      <c r="A73" s="238"/>
      <c r="B73" s="1117" t="s">
        <v>381</v>
      </c>
      <c r="C73" s="1117"/>
      <c r="D73" s="1117"/>
      <c r="E73" s="237">
        <v>0</v>
      </c>
      <c r="F73" s="237" t="s">
        <v>339</v>
      </c>
    </row>
    <row r="74" spans="1:9" ht="17.7" customHeight="1">
      <c r="A74" s="238"/>
      <c r="B74" s="1117" t="s">
        <v>382</v>
      </c>
      <c r="C74" s="1117"/>
      <c r="D74" s="1117"/>
      <c r="E74" s="237">
        <v>5</v>
      </c>
      <c r="F74" s="237" t="s">
        <v>339</v>
      </c>
    </row>
    <row r="75" spans="1:9" ht="31.2" customHeight="1">
      <c r="A75" s="1104" t="s">
        <v>383</v>
      </c>
      <c r="B75" s="1104"/>
      <c r="C75" s="1104"/>
      <c r="D75" s="1104"/>
      <c r="E75" s="237">
        <v>0</v>
      </c>
      <c r="F75" s="237" t="s">
        <v>339</v>
      </c>
      <c r="G75" s="236">
        <v>0</v>
      </c>
      <c r="H75" s="235" t="s">
        <v>601</v>
      </c>
    </row>
    <row r="76" spans="1:9" ht="17.7" customHeight="1">
      <c r="A76" s="1117" t="s">
        <v>384</v>
      </c>
      <c r="B76" s="1117"/>
      <c r="C76" s="1117"/>
      <c r="D76" s="1117"/>
      <c r="E76" s="237">
        <v>47</v>
      </c>
      <c r="F76" s="237" t="s">
        <v>339</v>
      </c>
      <c r="G76" s="236">
        <f>E76/25</f>
        <v>1.88</v>
      </c>
      <c r="H76" s="235" t="s">
        <v>601</v>
      </c>
    </row>
    <row r="77" spans="1:9" s="261" customFormat="1" ht="17.7" customHeight="1">
      <c r="A77" s="257"/>
      <c r="B77" s="257"/>
      <c r="C77" s="257"/>
      <c r="D77" s="257"/>
      <c r="E77" s="258"/>
      <c r="F77" s="258"/>
      <c r="G77" s="259"/>
      <c r="H77" s="260"/>
    </row>
    <row r="78" spans="1:9" s="261" customFormat="1" ht="17.7" customHeight="1">
      <c r="A78" s="257"/>
      <c r="B78" s="257"/>
      <c r="C78" s="257"/>
      <c r="D78" s="257"/>
      <c r="E78" s="258"/>
      <c r="F78" s="258"/>
      <c r="G78" s="259"/>
      <c r="H78" s="260"/>
    </row>
    <row r="79" spans="1:9">
      <c r="A79" s="207" t="s">
        <v>385</v>
      </c>
      <c r="B79" s="207"/>
      <c r="C79" s="207"/>
      <c r="D79" s="207"/>
      <c r="E79" s="207"/>
      <c r="F79" s="207"/>
      <c r="G79" s="207"/>
      <c r="H79" s="207"/>
      <c r="I79" s="207"/>
    </row>
    <row r="80" spans="1:9" ht="16.2">
      <c r="A80" s="1114" t="s">
        <v>651</v>
      </c>
      <c r="B80" s="1114"/>
      <c r="C80" s="1114"/>
      <c r="D80" s="1114"/>
      <c r="E80" s="1114"/>
      <c r="F80" s="1114"/>
      <c r="G80" s="1114"/>
      <c r="H80" s="1114"/>
      <c r="I80" s="207"/>
    </row>
    <row r="81" spans="1:9">
      <c r="A81" s="207" t="s">
        <v>387</v>
      </c>
      <c r="B81" s="207"/>
      <c r="C81" s="207"/>
      <c r="D81" s="207"/>
      <c r="E81" s="207"/>
      <c r="F81" s="207"/>
      <c r="G81" s="207"/>
      <c r="H81" s="207"/>
      <c r="I81" s="207"/>
    </row>
    <row r="82" spans="1:9">
      <c r="A82" s="207"/>
      <c r="B82" s="207"/>
      <c r="C82" s="207"/>
      <c r="D82" s="207"/>
      <c r="E82" s="207"/>
      <c r="F82" s="207"/>
      <c r="G82" s="207"/>
      <c r="H82" s="207"/>
      <c r="I82" s="207"/>
    </row>
    <row r="83" spans="1:9">
      <c r="A83" s="1115" t="s">
        <v>388</v>
      </c>
      <c r="B83" s="1115"/>
      <c r="C83" s="1115"/>
      <c r="D83" s="1115"/>
      <c r="E83" s="1115"/>
      <c r="F83" s="1115"/>
      <c r="G83" s="1115"/>
      <c r="H83" s="1115"/>
      <c r="I83" s="1115"/>
    </row>
    <row r="84" spans="1:9">
      <c r="A84" s="1115"/>
      <c r="B84" s="1115"/>
      <c r="C84" s="1115"/>
      <c r="D84" s="1115"/>
      <c r="E84" s="1115"/>
      <c r="F84" s="1115"/>
      <c r="G84" s="1115"/>
      <c r="H84" s="1115"/>
      <c r="I84" s="1115"/>
    </row>
    <row r="85" spans="1:9">
      <c r="A85" s="1115"/>
      <c r="B85" s="1115"/>
      <c r="C85" s="1115"/>
      <c r="D85" s="1115"/>
      <c r="E85" s="1115"/>
      <c r="F85" s="1115"/>
      <c r="G85" s="1115"/>
      <c r="H85" s="1115"/>
      <c r="I85" s="1115"/>
    </row>
  </sheetData>
  <mergeCells count="83">
    <mergeCell ref="A6:C6"/>
    <mergeCell ref="B46:H46"/>
    <mergeCell ref="A2:I2"/>
    <mergeCell ref="B45:H45"/>
    <mergeCell ref="D8:H8"/>
    <mergeCell ref="D9:H9"/>
    <mergeCell ref="A15:D15"/>
    <mergeCell ref="A16:D16"/>
    <mergeCell ref="E15:H15"/>
    <mergeCell ref="E16:H16"/>
    <mergeCell ref="A5:H5"/>
    <mergeCell ref="A44:F44"/>
    <mergeCell ref="A34:F34"/>
    <mergeCell ref="A19:B19"/>
    <mergeCell ref="B22:F23"/>
    <mergeCell ref="D6:H6"/>
    <mergeCell ref="D7:H7"/>
    <mergeCell ref="A22:A23"/>
    <mergeCell ref="G22:H22"/>
    <mergeCell ref="A27:H27"/>
    <mergeCell ref="B25:F25"/>
    <mergeCell ref="A24:H24"/>
    <mergeCell ref="A7:C7"/>
    <mergeCell ref="A8:C8"/>
    <mergeCell ref="A9:C9"/>
    <mergeCell ref="A11:H11"/>
    <mergeCell ref="A12:H12"/>
    <mergeCell ref="A13:D13"/>
    <mergeCell ref="A14:D14"/>
    <mergeCell ref="E13:H13"/>
    <mergeCell ref="E14:H14"/>
    <mergeCell ref="B26:F26"/>
    <mergeCell ref="B74:D74"/>
    <mergeCell ref="D43:H43"/>
    <mergeCell ref="B36:H36"/>
    <mergeCell ref="B37:H37"/>
    <mergeCell ref="B38:H38"/>
    <mergeCell ref="C59:H59"/>
    <mergeCell ref="A59:B61"/>
    <mergeCell ref="D42:H42"/>
    <mergeCell ref="B50:H50"/>
    <mergeCell ref="B51:H51"/>
    <mergeCell ref="A35:A41"/>
    <mergeCell ref="A42:C42"/>
    <mergeCell ref="A45:A51"/>
    <mergeCell ref="B40:H40"/>
    <mergeCell ref="B41:H41"/>
    <mergeCell ref="B39:H39"/>
    <mergeCell ref="A18:H18"/>
    <mergeCell ref="C19:H19"/>
    <mergeCell ref="A21:D21"/>
    <mergeCell ref="B47:H47"/>
    <mergeCell ref="B48:H48"/>
    <mergeCell ref="A43:C43"/>
    <mergeCell ref="B29:F29"/>
    <mergeCell ref="B28:F28"/>
    <mergeCell ref="B31:F31"/>
    <mergeCell ref="B35:H35"/>
    <mergeCell ref="A30:H30"/>
    <mergeCell ref="B49:H49"/>
    <mergeCell ref="A80:H80"/>
    <mergeCell ref="A83:I85"/>
    <mergeCell ref="A68:D68"/>
    <mergeCell ref="A64:F64"/>
    <mergeCell ref="A76:D76"/>
    <mergeCell ref="B69:D69"/>
    <mergeCell ref="B70:D70"/>
    <mergeCell ref="B71:D71"/>
    <mergeCell ref="B72:D72"/>
    <mergeCell ref="B73:D73"/>
    <mergeCell ref="A75:D75"/>
    <mergeCell ref="A65:F65"/>
    <mergeCell ref="A52:C52"/>
    <mergeCell ref="D52:H52"/>
    <mergeCell ref="A53:C53"/>
    <mergeCell ref="D53:H53"/>
    <mergeCell ref="C58:H58"/>
    <mergeCell ref="A67:F67"/>
    <mergeCell ref="C60:H60"/>
    <mergeCell ref="A56:B58"/>
    <mergeCell ref="C56:H56"/>
    <mergeCell ref="C57:H57"/>
    <mergeCell ref="C61:H61"/>
  </mergeCells>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195" customFormat="1">
      <c r="A2" s="881" t="s">
        <v>305</v>
      </c>
      <c r="B2" s="881"/>
      <c r="C2" s="881"/>
      <c r="D2" s="881"/>
      <c r="E2" s="881"/>
      <c r="F2" s="881"/>
      <c r="G2" s="881"/>
      <c r="H2" s="881"/>
      <c r="I2" s="881"/>
    </row>
    <row r="3" spans="1:9" ht="10.199999999999999" customHeight="1"/>
    <row r="4" spans="1:9" ht="15" customHeight="1">
      <c r="A4" s="195" t="s">
        <v>306</v>
      </c>
    </row>
    <row r="5" spans="1:9" ht="17.7" customHeight="1">
      <c r="A5" s="885" t="s">
        <v>176</v>
      </c>
      <c r="B5" s="885"/>
      <c r="C5" s="885"/>
      <c r="D5" s="885"/>
      <c r="E5" s="885"/>
      <c r="F5" s="885"/>
      <c r="G5" s="885"/>
      <c r="H5" s="885"/>
    </row>
    <row r="6" spans="1:9" ht="17.7" customHeight="1">
      <c r="A6" s="1013" t="s">
        <v>138</v>
      </c>
      <c r="B6" s="1014"/>
      <c r="C6" s="1014"/>
      <c r="D6" s="1014">
        <v>5</v>
      </c>
      <c r="E6" s="1014"/>
      <c r="F6" s="1014"/>
      <c r="G6" s="1014"/>
      <c r="H6" s="1015"/>
    </row>
    <row r="7" spans="1:9">
      <c r="A7" s="1013" t="s">
        <v>137</v>
      </c>
      <c r="B7" s="1014"/>
      <c r="C7" s="1014"/>
      <c r="D7" s="966" t="s">
        <v>473</v>
      </c>
      <c r="E7" s="966"/>
      <c r="F7" s="966"/>
      <c r="G7" s="966"/>
      <c r="H7" s="967"/>
    </row>
    <row r="8" spans="1:9" ht="17.7" customHeight="1">
      <c r="A8" s="1013" t="s">
        <v>141</v>
      </c>
      <c r="B8" s="1014"/>
      <c r="C8" s="1014"/>
      <c r="D8" s="983" t="s">
        <v>309</v>
      </c>
      <c r="E8" s="983"/>
      <c r="F8" s="983"/>
      <c r="G8" s="983"/>
      <c r="H8" s="984"/>
    </row>
    <row r="9" spans="1:9" ht="17.7" customHeight="1">
      <c r="A9" s="1013" t="s">
        <v>310</v>
      </c>
      <c r="B9" s="1014"/>
      <c r="C9" s="1014"/>
      <c r="D9" s="983" t="s">
        <v>513</v>
      </c>
      <c r="E9" s="983"/>
      <c r="F9" s="983"/>
      <c r="G9" s="983"/>
      <c r="H9" s="984"/>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1013" t="s">
        <v>8</v>
      </c>
      <c r="B13" s="1014"/>
      <c r="C13" s="1014"/>
      <c r="D13" s="1014"/>
      <c r="E13" s="1014" t="s">
        <v>9</v>
      </c>
      <c r="F13" s="1014"/>
      <c r="G13" s="1014"/>
      <c r="H13" s="1015"/>
    </row>
    <row r="14" spans="1:9" ht="17.7" customHeight="1">
      <c r="A14" s="1013" t="s">
        <v>312</v>
      </c>
      <c r="B14" s="1014"/>
      <c r="C14" s="1014"/>
      <c r="D14" s="1014"/>
      <c r="E14" s="1014" t="s">
        <v>313</v>
      </c>
      <c r="F14" s="1014"/>
      <c r="G14" s="1014"/>
      <c r="H14" s="1015"/>
    </row>
    <row r="15" spans="1:9" ht="17.7" customHeight="1">
      <c r="A15" s="1013" t="s">
        <v>314</v>
      </c>
      <c r="B15" s="1014"/>
      <c r="C15" s="1014"/>
      <c r="D15" s="1014"/>
      <c r="E15" s="1016" t="s">
        <v>599</v>
      </c>
      <c r="F15" s="1016"/>
      <c r="G15" s="1016"/>
      <c r="H15" s="1017"/>
    </row>
    <row r="16" spans="1:9" ht="17.7" customHeight="1">
      <c r="A16" s="1013" t="s">
        <v>12</v>
      </c>
      <c r="B16" s="1014"/>
      <c r="C16" s="1014"/>
      <c r="D16" s="1014"/>
      <c r="E16" s="1014" t="s">
        <v>13</v>
      </c>
      <c r="F16" s="1014"/>
      <c r="G16" s="1014"/>
      <c r="H16" s="1015"/>
    </row>
    <row r="17" spans="1:10" ht="10.199999999999999" customHeight="1"/>
    <row r="18" spans="1:10" ht="15" customHeight="1">
      <c r="A18" s="884" t="s">
        <v>316</v>
      </c>
      <c r="B18" s="884"/>
      <c r="C18" s="884"/>
      <c r="D18" s="884"/>
      <c r="E18" s="884"/>
      <c r="F18" s="884"/>
      <c r="G18" s="884"/>
      <c r="H18" s="884"/>
    </row>
    <row r="19" spans="1:10" ht="31.2" customHeight="1">
      <c r="A19" s="876" t="s">
        <v>317</v>
      </c>
      <c r="B19" s="876"/>
      <c r="C19" s="877" t="s">
        <v>318</v>
      </c>
      <c r="D19" s="877"/>
      <c r="E19" s="877"/>
      <c r="F19" s="877"/>
      <c r="G19" s="877"/>
      <c r="H19" s="875"/>
    </row>
    <row r="20" spans="1:10" ht="10.199999999999999" customHeight="1"/>
    <row r="21" spans="1:10" ht="15" customHeight="1">
      <c r="A21" s="888" t="s">
        <v>319</v>
      </c>
      <c r="B21" s="888"/>
      <c r="C21" s="888"/>
      <c r="D21" s="888"/>
    </row>
    <row r="22" spans="1:10">
      <c r="A22" s="1018" t="s">
        <v>30</v>
      </c>
      <c r="B22" s="1019" t="s">
        <v>31</v>
      </c>
      <c r="C22" s="1019"/>
      <c r="D22" s="1019"/>
      <c r="E22" s="1019"/>
      <c r="F22" s="1019"/>
      <c r="G22" s="1019" t="s">
        <v>320</v>
      </c>
      <c r="H22" s="1020"/>
    </row>
    <row r="23" spans="1:10" ht="27" customHeight="1">
      <c r="A23" s="1018"/>
      <c r="B23" s="1019"/>
      <c r="C23" s="1019"/>
      <c r="D23" s="1019"/>
      <c r="E23" s="1019"/>
      <c r="F23" s="1019"/>
      <c r="G23" s="185" t="s">
        <v>321</v>
      </c>
      <c r="H23" s="199" t="s">
        <v>34</v>
      </c>
    </row>
    <row r="24" spans="1:10" ht="17.7" customHeight="1">
      <c r="A24" s="1018" t="s">
        <v>35</v>
      </c>
      <c r="B24" s="1019"/>
      <c r="C24" s="1019"/>
      <c r="D24" s="1019"/>
      <c r="E24" s="1019"/>
      <c r="F24" s="1019"/>
      <c r="G24" s="1019"/>
      <c r="H24" s="1020"/>
    </row>
    <row r="25" spans="1:10" ht="46.5" customHeight="1">
      <c r="A25" s="266" t="s">
        <v>732</v>
      </c>
      <c r="B25" s="859" t="s">
        <v>731</v>
      </c>
      <c r="C25" s="858"/>
      <c r="D25" s="858"/>
      <c r="E25" s="858"/>
      <c r="F25" s="965"/>
      <c r="G25" s="185" t="s">
        <v>730</v>
      </c>
      <c r="H25" s="198" t="s">
        <v>51</v>
      </c>
      <c r="I25" s="262"/>
      <c r="J25" s="158"/>
    </row>
    <row r="26" spans="1:10" ht="50.25" customHeight="1">
      <c r="A26" s="266" t="s">
        <v>729</v>
      </c>
      <c r="B26" s="875" t="s">
        <v>728</v>
      </c>
      <c r="C26" s="876"/>
      <c r="D26" s="876"/>
      <c r="E26" s="876"/>
      <c r="F26" s="1024"/>
      <c r="G26" s="185" t="s">
        <v>727</v>
      </c>
      <c r="H26" s="198" t="s">
        <v>51</v>
      </c>
      <c r="I26" s="262"/>
    </row>
    <row r="27" spans="1:10" ht="17.7" customHeight="1">
      <c r="A27" s="1018" t="s">
        <v>326</v>
      </c>
      <c r="B27" s="1019"/>
      <c r="C27" s="1019"/>
      <c r="D27" s="1019"/>
      <c r="E27" s="1019"/>
      <c r="F27" s="1019"/>
      <c r="G27" s="1019"/>
      <c r="H27" s="1020"/>
      <c r="I27" s="262"/>
    </row>
    <row r="28" spans="1:10" ht="68.25" customHeight="1">
      <c r="A28" s="266" t="s">
        <v>726</v>
      </c>
      <c r="B28" s="877" t="s">
        <v>725</v>
      </c>
      <c r="C28" s="877"/>
      <c r="D28" s="877"/>
      <c r="E28" s="877"/>
      <c r="F28" s="877"/>
      <c r="G28" s="185" t="s">
        <v>724</v>
      </c>
      <c r="H28" s="198" t="s">
        <v>51</v>
      </c>
      <c r="I28" s="262"/>
    </row>
    <row r="29" spans="1:10" ht="57" customHeight="1">
      <c r="A29" s="266" t="s">
        <v>723</v>
      </c>
      <c r="B29" s="877" t="s">
        <v>722</v>
      </c>
      <c r="C29" s="877"/>
      <c r="D29" s="877"/>
      <c r="E29" s="877"/>
      <c r="F29" s="877"/>
      <c r="G29" s="185" t="s">
        <v>721</v>
      </c>
      <c r="H29" s="198" t="s">
        <v>263</v>
      </c>
      <c r="I29" s="262"/>
    </row>
    <row r="30" spans="1:10" ht="17.7" customHeight="1">
      <c r="A30" s="1018" t="s">
        <v>333</v>
      </c>
      <c r="B30" s="1019"/>
      <c r="C30" s="1019"/>
      <c r="D30" s="1019"/>
      <c r="E30" s="1019"/>
      <c r="F30" s="1019"/>
      <c r="G30" s="1019"/>
      <c r="H30" s="1020"/>
      <c r="I30" s="262"/>
    </row>
    <row r="31" spans="1:10" ht="51" customHeight="1">
      <c r="A31" s="185" t="s">
        <v>720</v>
      </c>
      <c r="B31" s="877" t="s">
        <v>719</v>
      </c>
      <c r="C31" s="877"/>
      <c r="D31" s="877"/>
      <c r="E31" s="877"/>
      <c r="F31" s="877"/>
      <c r="G31" s="185" t="s">
        <v>718</v>
      </c>
      <c r="H31" s="198" t="s">
        <v>51</v>
      </c>
      <c r="I31" s="262"/>
    </row>
    <row r="32" spans="1:10" ht="57" customHeight="1">
      <c r="A32" s="185" t="s">
        <v>717</v>
      </c>
      <c r="B32" s="877" t="s">
        <v>716</v>
      </c>
      <c r="C32" s="877"/>
      <c r="D32" s="877"/>
      <c r="E32" s="877"/>
      <c r="F32" s="877"/>
      <c r="G32" s="185" t="s">
        <v>715</v>
      </c>
      <c r="H32" s="198" t="s">
        <v>51</v>
      </c>
      <c r="I32" s="262"/>
    </row>
    <row r="33" spans="1:9" ht="10.199999999999999" customHeight="1">
      <c r="I33" s="262"/>
    </row>
    <row r="34" spans="1:9" ht="15" customHeight="1">
      <c r="A34" s="195" t="s">
        <v>337</v>
      </c>
      <c r="I34" s="262"/>
    </row>
    <row r="35" spans="1:9" s="195" customFormat="1" ht="17.7" customHeight="1">
      <c r="A35" s="1001" t="s">
        <v>338</v>
      </c>
      <c r="B35" s="1001"/>
      <c r="C35" s="1001"/>
      <c r="D35" s="1001"/>
      <c r="E35" s="1001"/>
      <c r="F35" s="1001"/>
      <c r="G35" s="171">
        <v>18</v>
      </c>
      <c r="H35" s="196" t="s">
        <v>339</v>
      </c>
      <c r="I35" s="264"/>
    </row>
    <row r="36" spans="1:9" ht="39" customHeight="1">
      <c r="A36" s="1025" t="s">
        <v>340</v>
      </c>
      <c r="B36" s="875" t="s">
        <v>714</v>
      </c>
      <c r="C36" s="876"/>
      <c r="D36" s="876"/>
      <c r="E36" s="876"/>
      <c r="F36" s="876"/>
      <c r="G36" s="876"/>
      <c r="H36" s="876"/>
      <c r="I36" s="262"/>
    </row>
    <row r="37" spans="1:9" ht="39" customHeight="1">
      <c r="A37" s="1026"/>
      <c r="B37" s="875" t="s">
        <v>713</v>
      </c>
      <c r="C37" s="876"/>
      <c r="D37" s="876"/>
      <c r="E37" s="876"/>
      <c r="F37" s="876"/>
      <c r="G37" s="876"/>
      <c r="H37" s="876"/>
      <c r="I37" s="262"/>
    </row>
    <row r="38" spans="1:9" ht="39" customHeight="1">
      <c r="A38" s="1026"/>
      <c r="B38" s="875" t="s">
        <v>712</v>
      </c>
      <c r="C38" s="876"/>
      <c r="D38" s="876"/>
      <c r="E38" s="876"/>
      <c r="F38" s="876"/>
      <c r="G38" s="876"/>
      <c r="H38" s="876"/>
      <c r="I38" s="262"/>
    </row>
    <row r="39" spans="1:9" ht="49.5" customHeight="1">
      <c r="A39" s="1026"/>
      <c r="B39" s="875" t="s">
        <v>711</v>
      </c>
      <c r="C39" s="876"/>
      <c r="D39" s="876"/>
      <c r="E39" s="876"/>
      <c r="F39" s="876"/>
      <c r="G39" s="876"/>
      <c r="H39" s="876"/>
      <c r="I39" s="262"/>
    </row>
    <row r="40" spans="1:9" ht="39" customHeight="1">
      <c r="A40" s="1026"/>
      <c r="B40" s="875" t="s">
        <v>710</v>
      </c>
      <c r="C40" s="876"/>
      <c r="D40" s="876"/>
      <c r="E40" s="876"/>
      <c r="F40" s="876"/>
      <c r="G40" s="876"/>
      <c r="H40" s="876"/>
      <c r="I40" s="262"/>
    </row>
    <row r="41" spans="1:9" ht="39" customHeight="1">
      <c r="A41" s="1026"/>
      <c r="B41" s="875" t="s">
        <v>709</v>
      </c>
      <c r="C41" s="876"/>
      <c r="D41" s="876"/>
      <c r="E41" s="876"/>
      <c r="F41" s="876"/>
      <c r="G41" s="876"/>
      <c r="H41" s="876"/>
      <c r="I41" s="262"/>
    </row>
    <row r="42" spans="1:9" ht="39" customHeight="1">
      <c r="A42" s="1140"/>
      <c r="B42" s="877" t="s">
        <v>708</v>
      </c>
      <c r="C42" s="877"/>
      <c r="D42" s="877"/>
      <c r="E42" s="877"/>
      <c r="F42" s="877"/>
      <c r="G42" s="877"/>
      <c r="H42" s="875"/>
      <c r="I42" s="262"/>
    </row>
    <row r="43" spans="1:9">
      <c r="A43" s="1007" t="s">
        <v>348</v>
      </c>
      <c r="B43" s="983"/>
      <c r="C43" s="983"/>
      <c r="D43" s="983" t="s">
        <v>707</v>
      </c>
      <c r="E43" s="983"/>
      <c r="F43" s="983"/>
      <c r="G43" s="983"/>
      <c r="H43" s="984"/>
      <c r="I43" s="262"/>
    </row>
    <row r="44" spans="1:9" ht="44.4" customHeight="1">
      <c r="A44" s="1012" t="s">
        <v>350</v>
      </c>
      <c r="B44" s="966"/>
      <c r="C44" s="966"/>
      <c r="D44" s="875" t="s">
        <v>706</v>
      </c>
      <c r="E44" s="876"/>
      <c r="F44" s="876"/>
      <c r="G44" s="876"/>
      <c r="H44" s="876"/>
      <c r="I44" s="265"/>
    </row>
    <row r="45" spans="1:9" s="195" customFormat="1" ht="17.7" customHeight="1">
      <c r="A45" s="863" t="s">
        <v>352</v>
      </c>
      <c r="B45" s="863"/>
      <c r="C45" s="863"/>
      <c r="D45" s="863"/>
      <c r="E45" s="863"/>
      <c r="F45" s="863"/>
      <c r="G45" s="171">
        <v>18</v>
      </c>
      <c r="H45" s="196" t="s">
        <v>339</v>
      </c>
      <c r="I45" s="264"/>
    </row>
    <row r="46" spans="1:9" ht="17.25" customHeight="1">
      <c r="A46" s="1025" t="s">
        <v>340</v>
      </c>
      <c r="B46" s="1141" t="s">
        <v>705</v>
      </c>
      <c r="C46" s="1141"/>
      <c r="D46" s="1141"/>
      <c r="E46" s="1141"/>
      <c r="F46" s="1141"/>
      <c r="G46" s="1141"/>
      <c r="H46" s="1142"/>
      <c r="I46" s="262"/>
    </row>
    <row r="47" spans="1:9" ht="17.25" customHeight="1">
      <c r="A47" s="1026"/>
      <c r="B47" s="967" t="s">
        <v>704</v>
      </c>
      <c r="C47" s="1146"/>
      <c r="D47" s="1146"/>
      <c r="E47" s="1146"/>
      <c r="F47" s="1146"/>
      <c r="G47" s="1146"/>
      <c r="H47" s="1146"/>
      <c r="I47" s="262"/>
    </row>
    <row r="48" spans="1:9" ht="17.25" customHeight="1">
      <c r="A48" s="1026"/>
      <c r="B48" s="967" t="s">
        <v>703</v>
      </c>
      <c r="C48" s="1146"/>
      <c r="D48" s="1146"/>
      <c r="E48" s="1146"/>
      <c r="F48" s="1146"/>
      <c r="G48" s="1146"/>
      <c r="H48" s="1146"/>
      <c r="I48" s="262"/>
    </row>
    <row r="49" spans="1:9" ht="66" customHeight="1">
      <c r="A49" s="1026"/>
      <c r="B49" s="966" t="s">
        <v>702</v>
      </c>
      <c r="C49" s="966"/>
      <c r="D49" s="966"/>
      <c r="E49" s="966"/>
      <c r="F49" s="966"/>
      <c r="G49" s="966"/>
      <c r="H49" s="967"/>
      <c r="I49" s="262"/>
    </row>
    <row r="50" spans="1:9" ht="28.5" customHeight="1">
      <c r="A50" s="1026"/>
      <c r="B50" s="967" t="s">
        <v>701</v>
      </c>
      <c r="C50" s="1146"/>
      <c r="D50" s="1146"/>
      <c r="E50" s="1146"/>
      <c r="F50" s="1146"/>
      <c r="G50" s="1146"/>
      <c r="H50" s="1146"/>
      <c r="I50" s="262"/>
    </row>
    <row r="51" spans="1:9" ht="29.25" customHeight="1">
      <c r="A51" s="1140"/>
      <c r="B51" s="1144" t="s">
        <v>700</v>
      </c>
      <c r="C51" s="1144"/>
      <c r="D51" s="1144"/>
      <c r="E51" s="1144"/>
      <c r="F51" s="1144"/>
      <c r="G51" s="1144"/>
      <c r="H51" s="1145"/>
      <c r="I51" s="262"/>
    </row>
    <row r="52" spans="1:9">
      <c r="A52" s="1007" t="s">
        <v>348</v>
      </c>
      <c r="B52" s="983"/>
      <c r="C52" s="983"/>
      <c r="D52" s="1143" t="s">
        <v>2620</v>
      </c>
      <c r="E52" s="1143"/>
      <c r="F52" s="1143"/>
      <c r="G52" s="1143"/>
      <c r="H52" s="993"/>
      <c r="I52" s="262"/>
    </row>
    <row r="53" spans="1:9" ht="45" customHeight="1">
      <c r="A53" s="1012" t="s">
        <v>350</v>
      </c>
      <c r="B53" s="966"/>
      <c r="C53" s="966"/>
      <c r="D53" s="859" t="s">
        <v>699</v>
      </c>
      <c r="E53" s="858"/>
      <c r="F53" s="858"/>
      <c r="G53" s="858"/>
      <c r="H53" s="858"/>
      <c r="I53" s="263"/>
    </row>
    <row r="54" spans="1:9" ht="10.199999999999999" customHeight="1">
      <c r="I54" s="262"/>
    </row>
    <row r="55" spans="1:9" ht="15" customHeight="1">
      <c r="A55" s="195" t="s">
        <v>366</v>
      </c>
      <c r="I55" s="262"/>
    </row>
    <row r="56" spans="1:9" ht="41.4" customHeight="1">
      <c r="A56" s="1005" t="s">
        <v>367</v>
      </c>
      <c r="B56" s="1013"/>
      <c r="C56" s="875" t="s">
        <v>698</v>
      </c>
      <c r="D56" s="876"/>
      <c r="E56" s="876"/>
      <c r="F56" s="876"/>
      <c r="G56" s="876"/>
      <c r="H56" s="876"/>
      <c r="I56" s="262"/>
    </row>
    <row r="57" spans="1:9" ht="50.4" customHeight="1">
      <c r="A57" s="1005"/>
      <c r="B57" s="1013"/>
      <c r="C57" s="877" t="s">
        <v>697</v>
      </c>
      <c r="D57" s="877"/>
      <c r="E57" s="877"/>
      <c r="F57" s="877"/>
      <c r="G57" s="877"/>
      <c r="H57" s="875"/>
      <c r="I57" s="262"/>
    </row>
    <row r="58" spans="1:9" ht="41.25" customHeight="1">
      <c r="A58" s="1005"/>
      <c r="B58" s="1013"/>
      <c r="C58" s="877" t="s">
        <v>696</v>
      </c>
      <c r="D58" s="877"/>
      <c r="E58" s="877"/>
      <c r="F58" s="877"/>
      <c r="G58" s="877"/>
      <c r="H58" s="875"/>
      <c r="I58" s="262"/>
    </row>
    <row r="59" spans="1:9" ht="39.75" customHeight="1">
      <c r="A59" s="1008" t="s">
        <v>370</v>
      </c>
      <c r="B59" s="1009"/>
      <c r="C59" s="877" t="s">
        <v>695</v>
      </c>
      <c r="D59" s="877"/>
      <c r="E59" s="877"/>
      <c r="F59" s="877"/>
      <c r="G59" s="877"/>
      <c r="H59" s="875"/>
      <c r="I59" s="262"/>
    </row>
    <row r="60" spans="1:9" ht="41.25" customHeight="1">
      <c r="A60" s="885"/>
      <c r="B60" s="1011"/>
      <c r="C60" s="877" t="s">
        <v>694</v>
      </c>
      <c r="D60" s="877"/>
      <c r="E60" s="877"/>
      <c r="F60" s="877"/>
      <c r="G60" s="877"/>
      <c r="H60" s="875"/>
      <c r="I60" s="262"/>
    </row>
    <row r="61" spans="1:9" ht="10.199999999999999" customHeight="1"/>
    <row r="62" spans="1:9" ht="15" customHeight="1">
      <c r="A62" s="195" t="s">
        <v>372</v>
      </c>
      <c r="B62" s="195"/>
      <c r="C62" s="195"/>
      <c r="D62" s="195"/>
      <c r="E62" s="195"/>
      <c r="F62" s="195"/>
    </row>
    <row r="63" spans="1:9" ht="16.2">
      <c r="A63" s="1005" t="s">
        <v>373</v>
      </c>
      <c r="B63" s="1005"/>
      <c r="C63" s="1005"/>
      <c r="D63" s="1005"/>
      <c r="E63" s="1005"/>
      <c r="F63" s="1005"/>
      <c r="G63" s="194">
        <v>1</v>
      </c>
      <c r="H63" s="187" t="s">
        <v>390</v>
      </c>
    </row>
    <row r="64" spans="1:9" ht="16.2">
      <c r="A64" s="1005" t="s">
        <v>375</v>
      </c>
      <c r="B64" s="1005"/>
      <c r="C64" s="1005"/>
      <c r="D64" s="1005"/>
      <c r="E64" s="1005"/>
      <c r="F64" s="1005"/>
      <c r="G64" s="194">
        <v>4</v>
      </c>
      <c r="H64" s="187" t="s">
        <v>390</v>
      </c>
    </row>
    <row r="65" spans="1:9">
      <c r="A65" s="193"/>
      <c r="B65" s="193"/>
      <c r="C65" s="193"/>
      <c r="D65" s="193"/>
      <c r="E65" s="193"/>
      <c r="F65" s="193"/>
      <c r="G65" s="191"/>
      <c r="H65" s="187"/>
    </row>
    <row r="66" spans="1:9">
      <c r="A66" s="1006" t="s">
        <v>376</v>
      </c>
      <c r="B66" s="1006"/>
      <c r="C66" s="1006"/>
      <c r="D66" s="1006"/>
      <c r="E66" s="1006"/>
      <c r="F66" s="1006"/>
      <c r="G66" s="192"/>
      <c r="H66" s="191"/>
    </row>
    <row r="67" spans="1:9" ht="17.7" customHeight="1">
      <c r="A67" s="876" t="s">
        <v>377</v>
      </c>
      <c r="B67" s="876"/>
      <c r="C67" s="876"/>
      <c r="D67" s="876"/>
      <c r="E67" s="187">
        <f>SUM(E68:E73)</f>
        <v>44</v>
      </c>
      <c r="F67" s="187" t="s">
        <v>339</v>
      </c>
      <c r="G67" s="188">
        <f>E67/25</f>
        <v>1.76</v>
      </c>
      <c r="H67" s="187" t="s">
        <v>390</v>
      </c>
    </row>
    <row r="68" spans="1:9" ht="17.7" customHeight="1">
      <c r="A68" s="186" t="s">
        <v>140</v>
      </c>
      <c r="B68" s="1005" t="s">
        <v>143</v>
      </c>
      <c r="C68" s="1005"/>
      <c r="D68" s="1005"/>
      <c r="E68" s="187">
        <v>18</v>
      </c>
      <c r="F68" s="187" t="s">
        <v>339</v>
      </c>
      <c r="G68" s="190"/>
      <c r="H68" s="189"/>
    </row>
    <row r="69" spans="1:9" ht="17.7" customHeight="1">
      <c r="B69" s="1005" t="s">
        <v>378</v>
      </c>
      <c r="C69" s="1005"/>
      <c r="D69" s="1005"/>
      <c r="E69" s="187">
        <v>18</v>
      </c>
      <c r="F69" s="187" t="s">
        <v>339</v>
      </c>
      <c r="G69" s="190"/>
      <c r="H69" s="189"/>
    </row>
    <row r="70" spans="1:9" ht="17.7" customHeight="1">
      <c r="B70" s="1005" t="s">
        <v>379</v>
      </c>
      <c r="C70" s="1005"/>
      <c r="D70" s="1005"/>
      <c r="E70" s="187">
        <v>4</v>
      </c>
      <c r="F70" s="187" t="s">
        <v>339</v>
      </c>
      <c r="G70" s="190"/>
      <c r="H70" s="189"/>
    </row>
    <row r="71" spans="1:9" ht="17.7" customHeight="1">
      <c r="B71" s="1005" t="s">
        <v>380</v>
      </c>
      <c r="C71" s="1005"/>
      <c r="D71" s="1005"/>
      <c r="E71" s="187">
        <v>0</v>
      </c>
      <c r="F71" s="187" t="s">
        <v>339</v>
      </c>
      <c r="G71" s="190"/>
      <c r="H71" s="189"/>
    </row>
    <row r="72" spans="1:9" ht="17.7" customHeight="1">
      <c r="B72" s="1005" t="s">
        <v>381</v>
      </c>
      <c r="C72" s="1005"/>
      <c r="D72" s="1005"/>
      <c r="E72" s="187">
        <v>0</v>
      </c>
      <c r="F72" s="187" t="s">
        <v>339</v>
      </c>
      <c r="G72" s="190"/>
      <c r="H72" s="189"/>
    </row>
    <row r="73" spans="1:9" ht="17.7" customHeight="1">
      <c r="B73" s="1005" t="s">
        <v>382</v>
      </c>
      <c r="C73" s="1005"/>
      <c r="D73" s="1005"/>
      <c r="E73" s="187">
        <v>4</v>
      </c>
      <c r="F73" s="187" t="s">
        <v>339</v>
      </c>
      <c r="G73" s="190"/>
      <c r="H73" s="189"/>
    </row>
    <row r="74" spans="1:9" ht="31.2" customHeight="1">
      <c r="A74" s="876" t="s">
        <v>383</v>
      </c>
      <c r="B74" s="876"/>
      <c r="C74" s="876"/>
      <c r="D74" s="876"/>
      <c r="E74" s="187">
        <v>0</v>
      </c>
      <c r="F74" s="187" t="s">
        <v>339</v>
      </c>
      <c r="G74" s="188">
        <v>0</v>
      </c>
      <c r="H74" s="187" t="s">
        <v>390</v>
      </c>
    </row>
    <row r="75" spans="1:9" ht="17.7" customHeight="1">
      <c r="A75" s="1005" t="s">
        <v>384</v>
      </c>
      <c r="B75" s="1005"/>
      <c r="C75" s="1005"/>
      <c r="D75" s="1005"/>
      <c r="E75" s="187">
        <f>G75*25</f>
        <v>81</v>
      </c>
      <c r="F75" s="187" t="s">
        <v>339</v>
      </c>
      <c r="G75" s="188">
        <f>D6-G74-G67</f>
        <v>3.24</v>
      </c>
      <c r="H75" s="187" t="s">
        <v>390</v>
      </c>
    </row>
    <row r="76" spans="1:9" ht="10.199999999999999" customHeight="1"/>
    <row r="79" spans="1:9">
      <c r="A79" s="186" t="s">
        <v>385</v>
      </c>
    </row>
    <row r="80" spans="1:9" ht="16.2">
      <c r="A80" s="905" t="s">
        <v>389</v>
      </c>
      <c r="B80" s="905"/>
      <c r="C80" s="905"/>
      <c r="D80" s="905"/>
      <c r="E80" s="905"/>
      <c r="F80" s="905"/>
      <c r="G80" s="905"/>
      <c r="H80" s="905"/>
      <c r="I80" s="905"/>
    </row>
    <row r="81" spans="1:9">
      <c r="A81" s="186" t="s">
        <v>387</v>
      </c>
    </row>
    <row r="83" spans="1:9">
      <c r="A83" s="906" t="s">
        <v>388</v>
      </c>
      <c r="B83" s="906"/>
      <c r="C83" s="906"/>
      <c r="D83" s="906"/>
      <c r="E83" s="906"/>
      <c r="F83" s="906"/>
      <c r="G83" s="906"/>
      <c r="H83" s="906"/>
      <c r="I83" s="906"/>
    </row>
    <row r="84" spans="1:9">
      <c r="A84" s="906"/>
      <c r="B84" s="906"/>
      <c r="C84" s="906"/>
      <c r="D84" s="906"/>
      <c r="E84" s="906"/>
      <c r="F84" s="906"/>
      <c r="G84" s="906"/>
      <c r="H84" s="906"/>
      <c r="I84" s="906"/>
    </row>
    <row r="85" spans="1:9">
      <c r="A85" s="906"/>
      <c r="B85" s="906"/>
      <c r="C85" s="906"/>
      <c r="D85" s="906"/>
      <c r="E85" s="906"/>
      <c r="F85" s="906"/>
      <c r="G85" s="906"/>
      <c r="H85" s="906"/>
      <c r="I85" s="906"/>
    </row>
  </sheetData>
  <mergeCells count="82">
    <mergeCell ref="A8:C8"/>
    <mergeCell ref="D8:H8"/>
    <mergeCell ref="A9:C9"/>
    <mergeCell ref="D9:H9"/>
    <mergeCell ref="A11:H11"/>
    <mergeCell ref="A2:I2"/>
    <mergeCell ref="A5:H5"/>
    <mergeCell ref="A6:C6"/>
    <mergeCell ref="D6:H6"/>
    <mergeCell ref="A7:C7"/>
    <mergeCell ref="D7:H7"/>
    <mergeCell ref="A19:B19"/>
    <mergeCell ref="C19:H19"/>
    <mergeCell ref="A80:I80"/>
    <mergeCell ref="A83:I85"/>
    <mergeCell ref="B32:F32"/>
    <mergeCell ref="B25:F25"/>
    <mergeCell ref="B29:F29"/>
    <mergeCell ref="A27:H27"/>
    <mergeCell ref="B28:F28"/>
    <mergeCell ref="A30:H30"/>
    <mergeCell ref="B26:F26"/>
    <mergeCell ref="B37:H37"/>
    <mergeCell ref="B38:H38"/>
    <mergeCell ref="B39:H39"/>
    <mergeCell ref="B40:H40"/>
    <mergeCell ref="B31:F31"/>
    <mergeCell ref="A12:H12"/>
    <mergeCell ref="A13:D13"/>
    <mergeCell ref="E13:H13"/>
    <mergeCell ref="A14:D14"/>
    <mergeCell ref="E14:H14"/>
    <mergeCell ref="A15:D15"/>
    <mergeCell ref="E15:H15"/>
    <mergeCell ref="A16:D16"/>
    <mergeCell ref="E16:H16"/>
    <mergeCell ref="A18:H18"/>
    <mergeCell ref="A21:D21"/>
    <mergeCell ref="A22:A23"/>
    <mergeCell ref="B22:F23"/>
    <mergeCell ref="G22:H22"/>
    <mergeCell ref="A24:H24"/>
    <mergeCell ref="A52:C52"/>
    <mergeCell ref="D52:H52"/>
    <mergeCell ref="A35:F35"/>
    <mergeCell ref="A36:A42"/>
    <mergeCell ref="B36:H36"/>
    <mergeCell ref="B41:H41"/>
    <mergeCell ref="B42:H42"/>
    <mergeCell ref="B51:H51"/>
    <mergeCell ref="B48:H48"/>
    <mergeCell ref="B47:H47"/>
    <mergeCell ref="B50:H50"/>
    <mergeCell ref="D44:H44"/>
    <mergeCell ref="A43:C43"/>
    <mergeCell ref="D43:H43"/>
    <mergeCell ref="A44:C44"/>
    <mergeCell ref="A45:F45"/>
    <mergeCell ref="A46:A51"/>
    <mergeCell ref="B46:H46"/>
    <mergeCell ref="B49:H49"/>
    <mergeCell ref="A75:D75"/>
    <mergeCell ref="A67:D67"/>
    <mergeCell ref="B68:D68"/>
    <mergeCell ref="B69:D69"/>
    <mergeCell ref="B70:D70"/>
    <mergeCell ref="B71:D71"/>
    <mergeCell ref="B72:D72"/>
    <mergeCell ref="B73:D73"/>
    <mergeCell ref="A74:D74"/>
    <mergeCell ref="A53:C53"/>
    <mergeCell ref="A66:F66"/>
    <mergeCell ref="A56:B58"/>
    <mergeCell ref="C56:H56"/>
    <mergeCell ref="A63:F63"/>
    <mergeCell ref="A64:F64"/>
    <mergeCell ref="D53:H53"/>
    <mergeCell ref="C58:H58"/>
    <mergeCell ref="C57:H57"/>
    <mergeCell ref="A59:B60"/>
    <mergeCell ref="C59:H59"/>
    <mergeCell ref="C60:H60"/>
  </mergeCells>
  <pageMargins left="0.25" right="0.25"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167" customFormat="1">
      <c r="A2" s="842" t="s">
        <v>305</v>
      </c>
      <c r="B2" s="842"/>
      <c r="C2" s="842"/>
      <c r="D2" s="842"/>
      <c r="E2" s="842"/>
      <c r="F2" s="842"/>
      <c r="G2" s="842"/>
      <c r="H2" s="842"/>
      <c r="I2" s="842"/>
    </row>
    <row r="3" spans="1:9" ht="10.199999999999999" customHeight="1"/>
    <row r="4" spans="1:9" ht="15" customHeight="1">
      <c r="A4" s="167" t="s">
        <v>306</v>
      </c>
    </row>
    <row r="5" spans="1:9" ht="17.7" customHeight="1">
      <c r="A5" s="843" t="s">
        <v>177</v>
      </c>
      <c r="B5" s="843"/>
      <c r="C5" s="843"/>
      <c r="D5" s="843"/>
      <c r="E5" s="843"/>
      <c r="F5" s="843"/>
      <c r="G5" s="843"/>
      <c r="H5" s="843"/>
    </row>
    <row r="6" spans="1:9" ht="17.7" customHeight="1">
      <c r="A6" s="844" t="s">
        <v>138</v>
      </c>
      <c r="B6" s="845"/>
      <c r="C6" s="845"/>
      <c r="D6" s="845">
        <v>4</v>
      </c>
      <c r="E6" s="845"/>
      <c r="F6" s="845"/>
      <c r="G6" s="845"/>
      <c r="H6" s="846"/>
    </row>
    <row r="7" spans="1:9" ht="17.399999999999999" customHeight="1">
      <c r="A7" s="844" t="s">
        <v>137</v>
      </c>
      <c r="B7" s="845"/>
      <c r="C7" s="845"/>
      <c r="D7" s="847" t="s">
        <v>770</v>
      </c>
      <c r="E7" s="847"/>
      <c r="F7" s="847"/>
      <c r="G7" s="847"/>
      <c r="H7" s="848"/>
    </row>
    <row r="8" spans="1:9" ht="17.7" customHeight="1">
      <c r="A8" s="844" t="s">
        <v>141</v>
      </c>
      <c r="B8" s="845"/>
      <c r="C8" s="845"/>
      <c r="D8" s="860" t="s">
        <v>309</v>
      </c>
      <c r="E8" s="860"/>
      <c r="F8" s="860"/>
      <c r="G8" s="860"/>
      <c r="H8" s="861"/>
    </row>
    <row r="9" spans="1:9" ht="17.7" customHeight="1">
      <c r="A9" s="844" t="s">
        <v>310</v>
      </c>
      <c r="B9" s="845"/>
      <c r="C9" s="845"/>
      <c r="D9" s="860" t="s">
        <v>769</v>
      </c>
      <c r="E9" s="860"/>
      <c r="F9" s="860"/>
      <c r="G9" s="860"/>
      <c r="H9" s="861"/>
    </row>
    <row r="10" spans="1:9" ht="10.199999999999999" customHeight="1"/>
    <row r="11" spans="1:9" ht="15" customHeight="1">
      <c r="A11" s="857" t="s">
        <v>3</v>
      </c>
      <c r="B11" s="857"/>
      <c r="C11" s="857"/>
      <c r="D11" s="857"/>
      <c r="E11" s="857"/>
      <c r="F11" s="857"/>
      <c r="G11" s="857"/>
      <c r="H11" s="857"/>
    </row>
    <row r="12" spans="1:9" ht="17.7" customHeight="1">
      <c r="A12" s="849" t="s">
        <v>2586</v>
      </c>
      <c r="B12" s="849"/>
      <c r="C12" s="849"/>
      <c r="D12" s="849"/>
      <c r="E12" s="849"/>
      <c r="F12" s="849"/>
      <c r="G12" s="849"/>
      <c r="H12" s="849"/>
    </row>
    <row r="13" spans="1:9" ht="17.7" customHeight="1">
      <c r="A13" s="844" t="s">
        <v>8</v>
      </c>
      <c r="B13" s="845"/>
      <c r="C13" s="845"/>
      <c r="D13" s="845"/>
      <c r="E13" s="845" t="s">
        <v>9</v>
      </c>
      <c r="F13" s="845"/>
      <c r="G13" s="845"/>
      <c r="H13" s="846"/>
    </row>
    <row r="14" spans="1:9" ht="17.7" customHeight="1">
      <c r="A14" s="844" t="s">
        <v>312</v>
      </c>
      <c r="B14" s="845"/>
      <c r="C14" s="845"/>
      <c r="D14" s="845"/>
      <c r="E14" s="845" t="s">
        <v>313</v>
      </c>
      <c r="F14" s="845"/>
      <c r="G14" s="845"/>
      <c r="H14" s="846"/>
    </row>
    <row r="15" spans="1:9" ht="17.7" customHeight="1">
      <c r="A15" s="844" t="s">
        <v>314</v>
      </c>
      <c r="B15" s="845"/>
      <c r="C15" s="845"/>
      <c r="D15" s="845"/>
      <c r="E15" s="855" t="s">
        <v>599</v>
      </c>
      <c r="F15" s="855"/>
      <c r="G15" s="855"/>
      <c r="H15" s="856"/>
    </row>
    <row r="16" spans="1:9" ht="17.7" customHeight="1">
      <c r="A16" s="844" t="s">
        <v>12</v>
      </c>
      <c r="B16" s="845"/>
      <c r="C16" s="845"/>
      <c r="D16" s="845"/>
      <c r="E16" s="845" t="s">
        <v>13</v>
      </c>
      <c r="F16" s="845"/>
      <c r="G16" s="845"/>
      <c r="H16" s="846"/>
    </row>
    <row r="17" spans="1:9" ht="10.199999999999999" customHeight="1"/>
    <row r="18" spans="1:9" ht="15" customHeight="1">
      <c r="A18" s="857" t="s">
        <v>316</v>
      </c>
      <c r="B18" s="857"/>
      <c r="C18" s="857"/>
      <c r="D18" s="857"/>
      <c r="E18" s="857"/>
      <c r="F18" s="857"/>
      <c r="G18" s="857"/>
      <c r="H18" s="857"/>
    </row>
    <row r="19" spans="1:9" ht="31.2" customHeight="1">
      <c r="A19" s="858" t="s">
        <v>317</v>
      </c>
      <c r="B19" s="858"/>
      <c r="C19" s="851" t="s">
        <v>512</v>
      </c>
      <c r="D19" s="851"/>
      <c r="E19" s="851"/>
      <c r="F19" s="851"/>
      <c r="G19" s="851"/>
      <c r="H19" s="859"/>
    </row>
    <row r="20" spans="1:9" ht="10.199999999999999" customHeight="1"/>
    <row r="21" spans="1:9" ht="15" customHeight="1">
      <c r="A21" s="862" t="s">
        <v>319</v>
      </c>
      <c r="B21" s="862"/>
      <c r="C21" s="862"/>
      <c r="D21" s="862"/>
    </row>
    <row r="22" spans="1:9">
      <c r="A22" s="852" t="s">
        <v>30</v>
      </c>
      <c r="B22" s="853" t="s">
        <v>31</v>
      </c>
      <c r="C22" s="853"/>
      <c r="D22" s="853"/>
      <c r="E22" s="853"/>
      <c r="F22" s="853"/>
      <c r="G22" s="853" t="s">
        <v>320</v>
      </c>
      <c r="H22" s="854"/>
    </row>
    <row r="23" spans="1:9" ht="40.5" customHeight="1">
      <c r="A23" s="852"/>
      <c r="B23" s="853"/>
      <c r="C23" s="853"/>
      <c r="D23" s="853"/>
      <c r="E23" s="853"/>
      <c r="F23" s="853"/>
      <c r="G23" s="173" t="s">
        <v>321</v>
      </c>
      <c r="H23" s="174" t="s">
        <v>34</v>
      </c>
    </row>
    <row r="24" spans="1:9" ht="17.7" customHeight="1">
      <c r="A24" s="852" t="s">
        <v>35</v>
      </c>
      <c r="B24" s="853"/>
      <c r="C24" s="853"/>
      <c r="D24" s="853"/>
      <c r="E24" s="853"/>
      <c r="F24" s="853"/>
      <c r="G24" s="853"/>
      <c r="H24" s="854"/>
    </row>
    <row r="25" spans="1:9" ht="63.75" customHeight="1">
      <c r="A25" s="173" t="s">
        <v>768</v>
      </c>
      <c r="B25" s="851" t="s">
        <v>767</v>
      </c>
      <c r="C25" s="851"/>
      <c r="D25" s="851"/>
      <c r="E25" s="851"/>
      <c r="F25" s="851"/>
      <c r="G25" s="173" t="s">
        <v>766</v>
      </c>
      <c r="H25" s="476" t="s">
        <v>263</v>
      </c>
      <c r="I25" s="168"/>
    </row>
    <row r="26" spans="1:9" ht="62.25" customHeight="1">
      <c r="A26" s="173" t="s">
        <v>765</v>
      </c>
      <c r="B26" s="877" t="s">
        <v>764</v>
      </c>
      <c r="C26" s="877"/>
      <c r="D26" s="877"/>
      <c r="E26" s="877"/>
      <c r="F26" s="877"/>
      <c r="G26" s="173" t="s">
        <v>763</v>
      </c>
      <c r="H26" s="172" t="s">
        <v>336</v>
      </c>
      <c r="I26" s="168"/>
    </row>
    <row r="27" spans="1:9" ht="17.7" customHeight="1">
      <c r="A27" s="852" t="s">
        <v>326</v>
      </c>
      <c r="B27" s="853"/>
      <c r="C27" s="853"/>
      <c r="D27" s="853"/>
      <c r="E27" s="853"/>
      <c r="F27" s="853"/>
      <c r="G27" s="853"/>
      <c r="H27" s="854"/>
      <c r="I27" s="168"/>
    </row>
    <row r="28" spans="1:9" ht="99.75" customHeight="1">
      <c r="A28" s="173" t="s">
        <v>762</v>
      </c>
      <c r="B28" s="877" t="s">
        <v>761</v>
      </c>
      <c r="C28" s="877"/>
      <c r="D28" s="877"/>
      <c r="E28" s="877"/>
      <c r="F28" s="877"/>
      <c r="G28" s="173" t="s">
        <v>409</v>
      </c>
      <c r="H28" s="172" t="s">
        <v>465</v>
      </c>
      <c r="I28" s="168"/>
    </row>
    <row r="29" spans="1:9" ht="35.25" customHeight="1">
      <c r="A29" s="602" t="s">
        <v>760</v>
      </c>
      <c r="B29" s="963" t="s">
        <v>2588</v>
      </c>
      <c r="C29" s="963"/>
      <c r="D29" s="963"/>
      <c r="E29" s="963"/>
      <c r="F29" s="963"/>
      <c r="G29" s="602" t="s">
        <v>2459</v>
      </c>
      <c r="H29" s="476" t="s">
        <v>51</v>
      </c>
      <c r="I29" s="168"/>
    </row>
    <row r="30" spans="1:9" ht="87.75" customHeight="1">
      <c r="A30" s="173" t="s">
        <v>2589</v>
      </c>
      <c r="B30" s="877" t="s">
        <v>759</v>
      </c>
      <c r="C30" s="877"/>
      <c r="D30" s="877"/>
      <c r="E30" s="877"/>
      <c r="F30" s="877"/>
      <c r="G30" s="173" t="s">
        <v>758</v>
      </c>
      <c r="H30" s="172" t="s">
        <v>263</v>
      </c>
      <c r="I30" s="168"/>
    </row>
    <row r="31" spans="1:9" ht="17.7" customHeight="1">
      <c r="A31" s="852" t="s">
        <v>333</v>
      </c>
      <c r="B31" s="853"/>
      <c r="C31" s="853"/>
      <c r="D31" s="853"/>
      <c r="E31" s="853"/>
      <c r="F31" s="853"/>
      <c r="G31" s="853"/>
      <c r="H31" s="854"/>
      <c r="I31" s="168"/>
    </row>
    <row r="32" spans="1:9" ht="94.5" customHeight="1">
      <c r="A32" s="173" t="s">
        <v>757</v>
      </c>
      <c r="B32" s="851" t="s">
        <v>756</v>
      </c>
      <c r="C32" s="851"/>
      <c r="D32" s="851"/>
      <c r="E32" s="851"/>
      <c r="F32" s="851"/>
      <c r="G32" s="173" t="s">
        <v>677</v>
      </c>
      <c r="H32" s="172" t="s">
        <v>465</v>
      </c>
      <c r="I32" s="168"/>
    </row>
    <row r="33" spans="1:9" ht="102" customHeight="1">
      <c r="A33" s="173" t="s">
        <v>755</v>
      </c>
      <c r="B33" s="851" t="s">
        <v>754</v>
      </c>
      <c r="C33" s="851"/>
      <c r="D33" s="851"/>
      <c r="E33" s="851"/>
      <c r="F33" s="851"/>
      <c r="G33" s="173" t="s">
        <v>753</v>
      </c>
      <c r="H33" s="172" t="s">
        <v>465</v>
      </c>
      <c r="I33" s="168"/>
    </row>
    <row r="34" spans="1:9" ht="10.199999999999999" customHeight="1">
      <c r="I34" s="168"/>
    </row>
    <row r="35" spans="1:9" ht="15" customHeight="1">
      <c r="A35" s="167" t="s">
        <v>337</v>
      </c>
      <c r="I35" s="168"/>
    </row>
    <row r="36" spans="1:9" s="167" customFormat="1" ht="17.7" customHeight="1">
      <c r="A36" s="863" t="s">
        <v>338</v>
      </c>
      <c r="B36" s="863"/>
      <c r="C36" s="863"/>
      <c r="D36" s="863"/>
      <c r="E36" s="863"/>
      <c r="F36" s="863"/>
      <c r="G36" s="171">
        <v>15</v>
      </c>
      <c r="H36" s="170" t="s">
        <v>339</v>
      </c>
      <c r="I36" s="169"/>
    </row>
    <row r="37" spans="1:9" ht="72" customHeight="1">
      <c r="A37" s="868" t="s">
        <v>340</v>
      </c>
      <c r="B37" s="851" t="s">
        <v>752</v>
      </c>
      <c r="C37" s="851"/>
      <c r="D37" s="851"/>
      <c r="E37" s="851"/>
      <c r="F37" s="851"/>
      <c r="G37" s="851"/>
      <c r="H37" s="859"/>
      <c r="I37" s="263"/>
    </row>
    <row r="38" spans="1:9" ht="48.75" customHeight="1">
      <c r="A38" s="869"/>
      <c r="B38" s="851" t="s">
        <v>751</v>
      </c>
      <c r="C38" s="851"/>
      <c r="D38" s="851"/>
      <c r="E38" s="851"/>
      <c r="F38" s="851"/>
      <c r="G38" s="851"/>
      <c r="H38" s="859"/>
      <c r="I38" s="263"/>
    </row>
    <row r="39" spans="1:9" ht="75.75" customHeight="1">
      <c r="A39" s="869"/>
      <c r="B39" s="851" t="s">
        <v>750</v>
      </c>
      <c r="C39" s="851"/>
      <c r="D39" s="851"/>
      <c r="E39" s="851"/>
      <c r="F39" s="851"/>
      <c r="G39" s="851"/>
      <c r="H39" s="859"/>
      <c r="I39" s="263"/>
    </row>
    <row r="40" spans="1:9" ht="59.25" customHeight="1">
      <c r="A40" s="869"/>
      <c r="B40" s="851" t="s">
        <v>749</v>
      </c>
      <c r="C40" s="851"/>
      <c r="D40" s="851"/>
      <c r="E40" s="851"/>
      <c r="F40" s="851"/>
      <c r="G40" s="851"/>
      <c r="H40" s="859"/>
      <c r="I40" s="263"/>
    </row>
    <row r="41" spans="1:9" ht="64.5" customHeight="1">
      <c r="A41" s="869"/>
      <c r="B41" s="851" t="s">
        <v>748</v>
      </c>
      <c r="C41" s="851"/>
      <c r="D41" s="851"/>
      <c r="E41" s="851"/>
      <c r="F41" s="851"/>
      <c r="G41" s="851"/>
      <c r="H41" s="859"/>
      <c r="I41" s="263"/>
    </row>
    <row r="42" spans="1:9" ht="52.5" customHeight="1">
      <c r="A42" s="869"/>
      <c r="B42" s="1147" t="s">
        <v>747</v>
      </c>
      <c r="C42" s="1148"/>
      <c r="D42" s="1148"/>
      <c r="E42" s="1148"/>
      <c r="F42" s="1148"/>
      <c r="G42" s="1148"/>
      <c r="H42" s="1148"/>
      <c r="I42" s="1148"/>
    </row>
    <row r="43" spans="1:9" ht="76.5" customHeight="1">
      <c r="A43" s="926"/>
      <c r="B43" s="851" t="s">
        <v>746</v>
      </c>
      <c r="C43" s="851"/>
      <c r="D43" s="851"/>
      <c r="E43" s="851"/>
      <c r="F43" s="851"/>
      <c r="G43" s="851"/>
      <c r="H43" s="859"/>
      <c r="I43" s="263"/>
    </row>
    <row r="44" spans="1:9">
      <c r="A44" s="866" t="s">
        <v>348</v>
      </c>
      <c r="B44" s="860"/>
      <c r="C44" s="860"/>
      <c r="D44" s="860" t="s">
        <v>745</v>
      </c>
      <c r="E44" s="860"/>
      <c r="F44" s="860"/>
      <c r="G44" s="860"/>
      <c r="H44" s="861"/>
      <c r="I44" s="168"/>
    </row>
    <row r="45" spans="1:9" ht="52.5" customHeight="1">
      <c r="A45" s="867" t="s">
        <v>350</v>
      </c>
      <c r="B45" s="847"/>
      <c r="C45" s="847"/>
      <c r="D45" s="847" t="s">
        <v>744</v>
      </c>
      <c r="E45" s="847"/>
      <c r="F45" s="847"/>
      <c r="G45" s="847"/>
      <c r="H45" s="847"/>
      <c r="I45" s="872"/>
    </row>
    <row r="46" spans="1:9" s="167" customFormat="1" ht="17.7" customHeight="1">
      <c r="A46" s="863" t="s">
        <v>352</v>
      </c>
      <c r="B46" s="863"/>
      <c r="C46" s="863"/>
      <c r="D46" s="863"/>
      <c r="E46" s="863"/>
      <c r="F46" s="863"/>
      <c r="G46" s="171">
        <v>15</v>
      </c>
      <c r="H46" s="170" t="s">
        <v>339</v>
      </c>
      <c r="I46" s="169"/>
    </row>
    <row r="47" spans="1:9" ht="60.75" customHeight="1">
      <c r="A47" s="868" t="s">
        <v>340</v>
      </c>
      <c r="B47" s="870" t="s">
        <v>743</v>
      </c>
      <c r="C47" s="870"/>
      <c r="D47" s="870"/>
      <c r="E47" s="870"/>
      <c r="F47" s="870"/>
      <c r="G47" s="870"/>
      <c r="H47" s="871"/>
      <c r="I47" s="168"/>
    </row>
    <row r="48" spans="1:9" ht="79.5" customHeight="1">
      <c r="A48" s="869"/>
      <c r="B48" s="859" t="s">
        <v>742</v>
      </c>
      <c r="C48" s="858"/>
      <c r="D48" s="858"/>
      <c r="E48" s="858"/>
      <c r="F48" s="858"/>
      <c r="G48" s="858"/>
      <c r="H48" s="858"/>
      <c r="I48" s="168"/>
    </row>
    <row r="49" spans="1:9" ht="57.75" customHeight="1">
      <c r="A49" s="869"/>
      <c r="B49" s="859" t="s">
        <v>741</v>
      </c>
      <c r="C49" s="858"/>
      <c r="D49" s="858"/>
      <c r="E49" s="858"/>
      <c r="F49" s="858"/>
      <c r="G49" s="858"/>
      <c r="H49" s="858"/>
      <c r="I49" s="168"/>
    </row>
    <row r="50" spans="1:9" ht="89.25" customHeight="1">
      <c r="A50" s="869"/>
      <c r="B50" s="851" t="s">
        <v>740</v>
      </c>
      <c r="C50" s="851"/>
      <c r="D50" s="851"/>
      <c r="E50" s="851"/>
      <c r="F50" s="851"/>
      <c r="G50" s="851"/>
      <c r="H50" s="859"/>
      <c r="I50" s="168"/>
    </row>
    <row r="51" spans="1:9" ht="73.5" customHeight="1">
      <c r="A51" s="926"/>
      <c r="B51" s="1149" t="s">
        <v>739</v>
      </c>
      <c r="C51" s="1149"/>
      <c r="D51" s="1149"/>
      <c r="E51" s="1149"/>
      <c r="F51" s="1149"/>
      <c r="G51" s="1149"/>
      <c r="H51" s="955"/>
      <c r="I51" s="168"/>
    </row>
    <row r="52" spans="1:9">
      <c r="A52" s="866" t="s">
        <v>348</v>
      </c>
      <c r="B52" s="860"/>
      <c r="C52" s="860"/>
      <c r="D52" s="1143" t="s">
        <v>2590</v>
      </c>
      <c r="E52" s="1143"/>
      <c r="F52" s="1143"/>
      <c r="G52" s="1143"/>
      <c r="H52" s="993"/>
      <c r="I52" s="168"/>
    </row>
    <row r="53" spans="1:9" ht="45" customHeight="1">
      <c r="A53" s="867" t="s">
        <v>350</v>
      </c>
      <c r="B53" s="847"/>
      <c r="C53" s="847"/>
      <c r="D53" s="847" t="s">
        <v>738</v>
      </c>
      <c r="E53" s="847"/>
      <c r="F53" s="847"/>
      <c r="G53" s="847"/>
      <c r="H53" s="847"/>
      <c r="I53" s="872"/>
    </row>
    <row r="54" spans="1:9" ht="10.199999999999999" customHeight="1">
      <c r="I54" s="168"/>
    </row>
    <row r="55" spans="1:9" ht="15" customHeight="1">
      <c r="A55" s="167" t="s">
        <v>366</v>
      </c>
      <c r="I55" s="168"/>
    </row>
    <row r="56" spans="1:9" ht="27" customHeight="1">
      <c r="A56" s="873" t="s">
        <v>367</v>
      </c>
      <c r="B56" s="844"/>
      <c r="C56" s="859" t="s">
        <v>737</v>
      </c>
      <c r="D56" s="858"/>
      <c r="E56" s="858"/>
      <c r="F56" s="858"/>
      <c r="G56" s="858"/>
      <c r="H56" s="858"/>
      <c r="I56" s="168"/>
    </row>
    <row r="57" spans="1:9" ht="27" customHeight="1">
      <c r="A57" s="873"/>
      <c r="B57" s="844"/>
      <c r="C57" s="851" t="s">
        <v>736</v>
      </c>
      <c r="D57" s="851"/>
      <c r="E57" s="851"/>
      <c r="F57" s="851"/>
      <c r="G57" s="851"/>
      <c r="H57" s="859"/>
      <c r="I57" s="168"/>
    </row>
    <row r="58" spans="1:9" ht="49.5" customHeight="1">
      <c r="A58" s="873"/>
      <c r="B58" s="844"/>
      <c r="C58" s="851" t="s">
        <v>735</v>
      </c>
      <c r="D58" s="851"/>
      <c r="E58" s="851"/>
      <c r="F58" s="851"/>
      <c r="G58" s="851"/>
      <c r="H58" s="859"/>
      <c r="I58" s="168"/>
    </row>
    <row r="59" spans="1:9" ht="27" customHeight="1">
      <c r="A59" s="941" t="s">
        <v>370</v>
      </c>
      <c r="B59" s="942"/>
      <c r="C59" s="851" t="s">
        <v>734</v>
      </c>
      <c r="D59" s="851"/>
      <c r="E59" s="851"/>
      <c r="F59" s="851"/>
      <c r="G59" s="851"/>
      <c r="H59" s="859"/>
      <c r="I59" s="168"/>
    </row>
    <row r="60" spans="1:9" ht="39.75" customHeight="1">
      <c r="A60" s="843"/>
      <c r="B60" s="943"/>
      <c r="C60" s="851" t="s">
        <v>733</v>
      </c>
      <c r="D60" s="851"/>
      <c r="E60" s="851"/>
      <c r="F60" s="851"/>
      <c r="G60" s="851"/>
      <c r="H60" s="859"/>
      <c r="I60" s="168"/>
    </row>
    <row r="61" spans="1:9" ht="10.199999999999999" customHeight="1"/>
    <row r="62" spans="1:9" ht="15" customHeight="1">
      <c r="A62" s="167" t="s">
        <v>372</v>
      </c>
      <c r="B62" s="167"/>
      <c r="C62" s="167"/>
      <c r="D62" s="167"/>
      <c r="E62" s="167"/>
      <c r="F62" s="167"/>
    </row>
    <row r="63" spans="1:9" ht="16.2">
      <c r="A63" s="873" t="s">
        <v>373</v>
      </c>
      <c r="B63" s="873"/>
      <c r="C63" s="873"/>
      <c r="D63" s="873"/>
      <c r="E63" s="873"/>
      <c r="F63" s="873"/>
      <c r="G63" s="166">
        <v>0.5</v>
      </c>
      <c r="H63" s="159" t="s">
        <v>390</v>
      </c>
    </row>
    <row r="64" spans="1:9" ht="16.2">
      <c r="A64" s="873" t="s">
        <v>375</v>
      </c>
      <c r="B64" s="873"/>
      <c r="C64" s="873"/>
      <c r="D64" s="873"/>
      <c r="E64" s="873"/>
      <c r="F64" s="873"/>
      <c r="G64" s="166">
        <v>3.5</v>
      </c>
      <c r="H64" s="159" t="s">
        <v>390</v>
      </c>
    </row>
    <row r="65" spans="1:9">
      <c r="A65" s="165"/>
      <c r="B65" s="165"/>
      <c r="C65" s="165"/>
      <c r="D65" s="165"/>
      <c r="E65" s="165"/>
      <c r="F65" s="165"/>
      <c r="G65" s="163"/>
      <c r="H65" s="159"/>
    </row>
    <row r="66" spans="1:9">
      <c r="A66" s="874" t="s">
        <v>376</v>
      </c>
      <c r="B66" s="874"/>
      <c r="C66" s="874"/>
      <c r="D66" s="874"/>
      <c r="E66" s="874"/>
      <c r="F66" s="874"/>
      <c r="G66" s="164"/>
      <c r="H66" s="163"/>
    </row>
    <row r="67" spans="1:9" ht="17.7" customHeight="1">
      <c r="A67" s="858" t="s">
        <v>377</v>
      </c>
      <c r="B67" s="858"/>
      <c r="C67" s="858"/>
      <c r="D67" s="858"/>
      <c r="E67" s="159">
        <f>SUM(E68:E73)</f>
        <v>35</v>
      </c>
      <c r="F67" s="159" t="s">
        <v>339</v>
      </c>
      <c r="G67" s="160">
        <f>E67/25</f>
        <v>1.4</v>
      </c>
      <c r="H67" s="159" t="s">
        <v>390</v>
      </c>
    </row>
    <row r="68" spans="1:9" ht="17.7" customHeight="1">
      <c r="A68" s="158" t="s">
        <v>140</v>
      </c>
      <c r="B68" s="873" t="s">
        <v>143</v>
      </c>
      <c r="C68" s="873"/>
      <c r="D68" s="873"/>
      <c r="E68" s="159">
        <v>15</v>
      </c>
      <c r="F68" s="159" t="s">
        <v>339</v>
      </c>
      <c r="G68" s="162"/>
      <c r="H68" s="161"/>
    </row>
    <row r="69" spans="1:9" ht="17.7" customHeight="1">
      <c r="B69" s="873" t="s">
        <v>378</v>
      </c>
      <c r="C69" s="873"/>
      <c r="D69" s="873"/>
      <c r="E69" s="159">
        <v>15</v>
      </c>
      <c r="F69" s="159" t="s">
        <v>339</v>
      </c>
      <c r="G69" s="162"/>
      <c r="H69" s="161"/>
    </row>
    <row r="70" spans="1:9" ht="17.7" customHeight="1">
      <c r="B70" s="873" t="s">
        <v>379</v>
      </c>
      <c r="C70" s="873"/>
      <c r="D70" s="873"/>
      <c r="E70" s="159">
        <v>2</v>
      </c>
      <c r="F70" s="159" t="s">
        <v>339</v>
      </c>
      <c r="G70" s="162"/>
      <c r="H70" s="161"/>
    </row>
    <row r="71" spans="1:9" ht="17.7" customHeight="1">
      <c r="B71" s="873" t="s">
        <v>380</v>
      </c>
      <c r="C71" s="873"/>
      <c r="D71" s="873"/>
      <c r="E71" s="159">
        <v>0</v>
      </c>
      <c r="F71" s="159" t="s">
        <v>339</v>
      </c>
      <c r="G71" s="162"/>
      <c r="H71" s="161"/>
    </row>
    <row r="72" spans="1:9" ht="17.7" customHeight="1">
      <c r="B72" s="873" t="s">
        <v>381</v>
      </c>
      <c r="C72" s="873"/>
      <c r="D72" s="873"/>
      <c r="E72" s="159">
        <v>0</v>
      </c>
      <c r="F72" s="159" t="s">
        <v>339</v>
      </c>
      <c r="G72" s="162"/>
      <c r="H72" s="161"/>
    </row>
    <row r="73" spans="1:9" ht="17.7" customHeight="1">
      <c r="B73" s="873" t="s">
        <v>382</v>
      </c>
      <c r="C73" s="873"/>
      <c r="D73" s="873"/>
      <c r="E73" s="159">
        <v>3</v>
      </c>
      <c r="F73" s="159" t="s">
        <v>339</v>
      </c>
      <c r="G73" s="162"/>
      <c r="H73" s="161"/>
    </row>
    <row r="74" spans="1:9" ht="31.2" customHeight="1">
      <c r="A74" s="858" t="s">
        <v>383</v>
      </c>
      <c r="B74" s="858"/>
      <c r="C74" s="858"/>
      <c r="D74" s="858"/>
      <c r="E74" s="159">
        <v>0</v>
      </c>
      <c r="F74" s="159" t="s">
        <v>339</v>
      </c>
      <c r="G74" s="160">
        <v>0</v>
      </c>
      <c r="H74" s="159" t="s">
        <v>390</v>
      </c>
    </row>
    <row r="75" spans="1:9" ht="17.7" customHeight="1">
      <c r="A75" s="873" t="s">
        <v>384</v>
      </c>
      <c r="B75" s="873"/>
      <c r="C75" s="873"/>
      <c r="D75" s="873"/>
      <c r="E75" s="159">
        <f>G75*25</f>
        <v>65</v>
      </c>
      <c r="F75" s="159" t="s">
        <v>339</v>
      </c>
      <c r="G75" s="160">
        <f>D6-G74-G67</f>
        <v>2.6</v>
      </c>
      <c r="H75" s="159" t="s">
        <v>390</v>
      </c>
    </row>
    <row r="76" spans="1:9" ht="10.199999999999999" customHeight="1"/>
    <row r="79" spans="1:9">
      <c r="A79" s="158" t="s">
        <v>385</v>
      </c>
    </row>
    <row r="80" spans="1:9" ht="16.2">
      <c r="A80" s="849" t="s">
        <v>389</v>
      </c>
      <c r="B80" s="849"/>
      <c r="C80" s="849"/>
      <c r="D80" s="849"/>
      <c r="E80" s="849"/>
      <c r="F80" s="849"/>
      <c r="G80" s="849"/>
      <c r="H80" s="849"/>
      <c r="I80" s="849"/>
    </row>
    <row r="81" spans="1:9">
      <c r="A81" s="158" t="s">
        <v>387</v>
      </c>
    </row>
    <row r="83" spans="1:9">
      <c r="A83" s="850" t="s">
        <v>388</v>
      </c>
      <c r="B83" s="850"/>
      <c r="C83" s="850"/>
      <c r="D83" s="850"/>
      <c r="E83" s="850"/>
      <c r="F83" s="850"/>
      <c r="G83" s="850"/>
      <c r="H83" s="850"/>
      <c r="I83" s="850"/>
    </row>
    <row r="84" spans="1:9">
      <c r="A84" s="850"/>
      <c r="B84" s="850"/>
      <c r="C84" s="850"/>
      <c r="D84" s="850"/>
      <c r="E84" s="850"/>
      <c r="F84" s="850"/>
      <c r="G84" s="850"/>
      <c r="H84" s="850"/>
      <c r="I84" s="850"/>
    </row>
    <row r="85" spans="1:9">
      <c r="A85" s="850"/>
      <c r="B85" s="850"/>
      <c r="C85" s="850"/>
      <c r="D85" s="850"/>
      <c r="E85" s="850"/>
      <c r="F85" s="850"/>
      <c r="G85" s="850"/>
      <c r="H85" s="850"/>
      <c r="I85" s="850"/>
    </row>
  </sheetData>
  <mergeCells count="82">
    <mergeCell ref="A52:C52"/>
    <mergeCell ref="D52:H52"/>
    <mergeCell ref="A53:C53"/>
    <mergeCell ref="D53:I53"/>
    <mergeCell ref="A66:F66"/>
    <mergeCell ref="A56:B58"/>
    <mergeCell ref="C56:H56"/>
    <mergeCell ref="C58:H58"/>
    <mergeCell ref="C57:H57"/>
    <mergeCell ref="A59:B60"/>
    <mergeCell ref="C59:H59"/>
    <mergeCell ref="C60:H60"/>
    <mergeCell ref="A63:F63"/>
    <mergeCell ref="A64:F64"/>
    <mergeCell ref="A75:D75"/>
    <mergeCell ref="A67:D67"/>
    <mergeCell ref="B68:D68"/>
    <mergeCell ref="B69:D69"/>
    <mergeCell ref="B70:D70"/>
    <mergeCell ref="B71:D71"/>
    <mergeCell ref="B72:D72"/>
    <mergeCell ref="B73:D73"/>
    <mergeCell ref="A74:D74"/>
    <mergeCell ref="A44:C44"/>
    <mergeCell ref="D44:H44"/>
    <mergeCell ref="A45:C45"/>
    <mergeCell ref="A46:F46"/>
    <mergeCell ref="A47:A51"/>
    <mergeCell ref="B47:H47"/>
    <mergeCell ref="B50:H50"/>
    <mergeCell ref="B51:H51"/>
    <mergeCell ref="B49:H49"/>
    <mergeCell ref="B48:H48"/>
    <mergeCell ref="D45:I45"/>
    <mergeCell ref="B26:F26"/>
    <mergeCell ref="A37:A43"/>
    <mergeCell ref="B37:H37"/>
    <mergeCell ref="B43:H43"/>
    <mergeCell ref="B38:H38"/>
    <mergeCell ref="B39:H39"/>
    <mergeCell ref="B40:H40"/>
    <mergeCell ref="B41:H41"/>
    <mergeCell ref="B42:I42"/>
    <mergeCell ref="B29:F29"/>
    <mergeCell ref="A16:D16"/>
    <mergeCell ref="E16:H16"/>
    <mergeCell ref="A36:F36"/>
    <mergeCell ref="A19:B19"/>
    <mergeCell ref="C19:H19"/>
    <mergeCell ref="B32:F32"/>
    <mergeCell ref="A21:D21"/>
    <mergeCell ref="A22:A23"/>
    <mergeCell ref="B22:F23"/>
    <mergeCell ref="G22:H22"/>
    <mergeCell ref="A24:H24"/>
    <mergeCell ref="B25:F25"/>
    <mergeCell ref="B30:F30"/>
    <mergeCell ref="A27:H27"/>
    <mergeCell ref="B28:F28"/>
    <mergeCell ref="A31:H31"/>
    <mergeCell ref="A13:D13"/>
    <mergeCell ref="E13:H13"/>
    <mergeCell ref="A14:D14"/>
    <mergeCell ref="E14:H14"/>
    <mergeCell ref="A15:D15"/>
    <mergeCell ref="E15:H15"/>
    <mergeCell ref="A80:I80"/>
    <mergeCell ref="A83:I85"/>
    <mergeCell ref="B33:F33"/>
    <mergeCell ref="A12:H12"/>
    <mergeCell ref="A2:I2"/>
    <mergeCell ref="A5:H5"/>
    <mergeCell ref="A6:C6"/>
    <mergeCell ref="D6:H6"/>
    <mergeCell ref="A7:C7"/>
    <mergeCell ref="D7:H7"/>
    <mergeCell ref="A18:H18"/>
    <mergeCell ref="A8:C8"/>
    <mergeCell ref="D8:H8"/>
    <mergeCell ref="A9:C9"/>
    <mergeCell ref="D9:H9"/>
    <mergeCell ref="A11:H1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8"/>
  <sheetViews>
    <sheetView zoomScaleNormal="100" workbookViewId="0"/>
  </sheetViews>
  <sheetFormatPr defaultColWidth="10" defaultRowHeight="13.8"/>
  <cols>
    <col min="1" max="1" width="15.44140625" style="1" customWidth="1"/>
    <col min="2" max="2" width="94" style="1" customWidth="1"/>
    <col min="3" max="3" width="16.44140625" style="1" customWidth="1"/>
    <col min="4" max="4" width="13.44140625" style="1" customWidth="1"/>
    <col min="5" max="16384" width="10" style="1"/>
  </cols>
  <sheetData>
    <row r="2" spans="1:8" ht="33.75" customHeight="1">
      <c r="A2" s="731" t="s">
        <v>25</v>
      </c>
      <c r="B2" s="731"/>
      <c r="C2" s="731"/>
      <c r="D2" s="731"/>
    </row>
    <row r="3" spans="1:8">
      <c r="A3" s="2"/>
      <c r="B3" s="77"/>
    </row>
    <row r="4" spans="1:8" ht="20.100000000000001" customHeight="1">
      <c r="A4" s="10" t="s">
        <v>26</v>
      </c>
      <c r="B4" s="11"/>
      <c r="C4" s="4"/>
      <c r="D4" s="4"/>
      <c r="E4" s="2"/>
    </row>
    <row r="5" spans="1:8" ht="20.100000000000001" customHeight="1">
      <c r="A5" s="12" t="s">
        <v>27</v>
      </c>
      <c r="B5" s="13"/>
      <c r="C5" s="2"/>
      <c r="D5" s="2"/>
      <c r="E5" s="2"/>
    </row>
    <row r="6" spans="1:8" ht="20.100000000000001" customHeight="1">
      <c r="A6" s="12" t="s">
        <v>28</v>
      </c>
      <c r="B6" s="13"/>
      <c r="C6" s="2"/>
      <c r="D6" s="2"/>
      <c r="E6" s="2"/>
    </row>
    <row r="7" spans="1:8" ht="20.100000000000001" customHeight="1">
      <c r="A7" s="14" t="s">
        <v>300</v>
      </c>
      <c r="B7" s="15"/>
      <c r="C7" s="2"/>
      <c r="D7" s="2"/>
      <c r="E7" s="2"/>
    </row>
    <row r="8" spans="1:8" ht="24.9" customHeight="1">
      <c r="B8" s="4"/>
      <c r="C8" s="4"/>
      <c r="D8" s="4"/>
      <c r="E8" s="2"/>
    </row>
    <row r="9" spans="1:8" ht="25.05" customHeight="1">
      <c r="A9" s="600" t="s">
        <v>29</v>
      </c>
      <c r="B9" s="16"/>
      <c r="C9" s="16"/>
      <c r="D9" s="16"/>
      <c r="E9" s="2"/>
    </row>
    <row r="10" spans="1:8" ht="25.05" customHeight="1">
      <c r="A10" s="732" t="s">
        <v>30</v>
      </c>
      <c r="B10" s="733" t="s">
        <v>31</v>
      </c>
      <c r="C10" s="733" t="s">
        <v>32</v>
      </c>
      <c r="D10" s="735"/>
      <c r="E10" s="2"/>
      <c r="F10" s="2"/>
      <c r="G10" s="2"/>
      <c r="H10" s="2"/>
    </row>
    <row r="11" spans="1:8" ht="25.05" customHeight="1">
      <c r="A11" s="732"/>
      <c r="B11" s="734"/>
      <c r="C11" s="616" t="s">
        <v>33</v>
      </c>
      <c r="D11" s="617" t="s">
        <v>34</v>
      </c>
      <c r="E11" s="2"/>
      <c r="F11" s="2"/>
      <c r="G11" s="2"/>
      <c r="H11" s="2"/>
    </row>
    <row r="12" spans="1:8" ht="25.05" customHeight="1">
      <c r="A12" s="728" t="s">
        <v>35</v>
      </c>
      <c r="B12" s="729"/>
      <c r="C12" s="729"/>
      <c r="D12" s="730"/>
      <c r="E12" s="2"/>
      <c r="F12" s="2"/>
      <c r="G12" s="2"/>
      <c r="H12" s="2"/>
    </row>
    <row r="13" spans="1:8" ht="25.05" customHeight="1">
      <c r="A13" s="618" t="s">
        <v>36</v>
      </c>
      <c r="B13" s="619" t="s">
        <v>37</v>
      </c>
      <c r="C13" s="601" t="s">
        <v>38</v>
      </c>
      <c r="D13" s="582" t="s">
        <v>51</v>
      </c>
      <c r="E13" s="2"/>
      <c r="F13" s="2"/>
      <c r="G13" s="2"/>
      <c r="H13" s="2"/>
    </row>
    <row r="14" spans="1:8" ht="25.05" customHeight="1">
      <c r="A14" s="618" t="s">
        <v>40</v>
      </c>
      <c r="B14" s="619" t="s">
        <v>41</v>
      </c>
      <c r="C14" s="601" t="s">
        <v>42</v>
      </c>
      <c r="D14" s="582" t="s">
        <v>39</v>
      </c>
      <c r="E14" s="2"/>
      <c r="F14" s="2"/>
      <c r="G14" s="2"/>
      <c r="H14" s="2"/>
    </row>
    <row r="15" spans="1:8" ht="25.05" customHeight="1">
      <c r="A15" s="618" t="s">
        <v>43</v>
      </c>
      <c r="B15" s="619" t="s">
        <v>44</v>
      </c>
      <c r="C15" s="601" t="s">
        <v>38</v>
      </c>
      <c r="D15" s="582" t="s">
        <v>51</v>
      </c>
      <c r="E15" s="2"/>
      <c r="F15" s="2"/>
      <c r="G15" s="2"/>
      <c r="H15" s="2"/>
    </row>
    <row r="16" spans="1:8" ht="25.05" customHeight="1">
      <c r="A16" s="618" t="s">
        <v>45</v>
      </c>
      <c r="B16" s="619" t="s">
        <v>46</v>
      </c>
      <c r="C16" s="601" t="s">
        <v>38</v>
      </c>
      <c r="D16" s="582" t="s">
        <v>39</v>
      </c>
      <c r="E16" s="2"/>
      <c r="F16" s="2"/>
      <c r="G16" s="2"/>
      <c r="H16" s="2"/>
    </row>
    <row r="17" spans="1:8" ht="25.05" customHeight="1">
      <c r="A17" s="618" t="s">
        <v>47</v>
      </c>
      <c r="B17" s="619" t="s">
        <v>48</v>
      </c>
      <c r="C17" s="601" t="s">
        <v>38</v>
      </c>
      <c r="D17" s="582" t="s">
        <v>39</v>
      </c>
      <c r="E17" s="2"/>
      <c r="F17" s="2"/>
      <c r="G17" s="2"/>
      <c r="H17" s="2"/>
    </row>
    <row r="18" spans="1:8" ht="29.25" customHeight="1">
      <c r="A18" s="618" t="s">
        <v>49</v>
      </c>
      <c r="B18" s="620" t="s">
        <v>50</v>
      </c>
      <c r="C18" s="601" t="s">
        <v>42</v>
      </c>
      <c r="D18" s="582" t="s">
        <v>51</v>
      </c>
      <c r="E18" s="2"/>
      <c r="F18" s="2"/>
      <c r="G18" s="2"/>
      <c r="H18" s="2"/>
    </row>
    <row r="19" spans="1:8" ht="25.05" customHeight="1">
      <c r="A19" s="618" t="s">
        <v>52</v>
      </c>
      <c r="B19" s="620" t="s">
        <v>53</v>
      </c>
      <c r="C19" s="601" t="s">
        <v>38</v>
      </c>
      <c r="D19" s="582" t="s">
        <v>51</v>
      </c>
      <c r="E19" s="2"/>
      <c r="F19" s="2"/>
      <c r="G19" s="2"/>
      <c r="H19" s="2"/>
    </row>
    <row r="20" spans="1:8" ht="25.05" customHeight="1">
      <c r="A20" s="618" t="s">
        <v>54</v>
      </c>
      <c r="B20" s="619" t="s">
        <v>55</v>
      </c>
      <c r="C20" s="601" t="s">
        <v>38</v>
      </c>
      <c r="D20" s="582" t="s">
        <v>39</v>
      </c>
      <c r="E20" s="2"/>
      <c r="F20" s="2"/>
      <c r="G20" s="2"/>
      <c r="H20" s="2"/>
    </row>
    <row r="21" spans="1:8" ht="25.05" customHeight="1">
      <c r="A21" s="618" t="s">
        <v>56</v>
      </c>
      <c r="B21" s="619" t="s">
        <v>57</v>
      </c>
      <c r="C21" s="601" t="s">
        <v>38</v>
      </c>
      <c r="D21" s="582" t="s">
        <v>39</v>
      </c>
      <c r="E21" s="2"/>
      <c r="F21" s="2"/>
      <c r="G21" s="2"/>
      <c r="H21" s="2"/>
    </row>
    <row r="22" spans="1:8" ht="25.05" customHeight="1">
      <c r="A22" s="618" t="s">
        <v>58</v>
      </c>
      <c r="B22" s="619" t="s">
        <v>59</v>
      </c>
      <c r="C22" s="601" t="s">
        <v>38</v>
      </c>
      <c r="D22" s="582" t="s">
        <v>39</v>
      </c>
      <c r="E22" s="2"/>
      <c r="F22" s="2"/>
      <c r="G22" s="2"/>
      <c r="H22" s="2"/>
    </row>
    <row r="23" spans="1:8" ht="25.05" customHeight="1">
      <c r="A23" s="618" t="s">
        <v>60</v>
      </c>
      <c r="B23" s="621" t="s">
        <v>61</v>
      </c>
      <c r="C23" s="601" t="s">
        <v>62</v>
      </c>
      <c r="D23" s="582" t="s">
        <v>39</v>
      </c>
      <c r="E23" s="2"/>
      <c r="F23" s="2"/>
      <c r="G23" s="2"/>
      <c r="H23" s="2"/>
    </row>
    <row r="24" spans="1:8" ht="25.05" customHeight="1">
      <c r="A24" s="618" t="s">
        <v>63</v>
      </c>
      <c r="B24" s="620" t="s">
        <v>64</v>
      </c>
      <c r="C24" s="601" t="s">
        <v>42</v>
      </c>
      <c r="D24" s="582" t="s">
        <v>51</v>
      </c>
      <c r="E24" s="2"/>
      <c r="F24" s="2"/>
      <c r="G24" s="2"/>
      <c r="H24" s="2"/>
    </row>
    <row r="25" spans="1:8" ht="25.05" customHeight="1">
      <c r="A25" s="618" t="s">
        <v>65</v>
      </c>
      <c r="B25" s="619" t="s">
        <v>66</v>
      </c>
      <c r="C25" s="601" t="s">
        <v>42</v>
      </c>
      <c r="D25" s="582" t="s">
        <v>51</v>
      </c>
      <c r="E25" s="2"/>
      <c r="F25" s="2"/>
      <c r="G25" s="2"/>
      <c r="H25" s="2"/>
    </row>
    <row r="26" spans="1:8" ht="25.05" customHeight="1">
      <c r="A26" s="618" t="s">
        <v>67</v>
      </c>
      <c r="B26" s="619" t="s">
        <v>68</v>
      </c>
      <c r="C26" s="601" t="s">
        <v>38</v>
      </c>
      <c r="D26" s="582" t="s">
        <v>51</v>
      </c>
      <c r="E26" s="2"/>
      <c r="F26" s="2"/>
      <c r="G26" s="2"/>
      <c r="H26" s="2"/>
    </row>
    <row r="27" spans="1:8" ht="25.05" customHeight="1">
      <c r="A27" s="618" t="s">
        <v>69</v>
      </c>
      <c r="B27" s="622" t="s">
        <v>70</v>
      </c>
      <c r="C27" s="601" t="s">
        <v>71</v>
      </c>
      <c r="D27" s="582" t="s">
        <v>39</v>
      </c>
      <c r="E27" s="2"/>
      <c r="F27" s="2"/>
      <c r="G27" s="2"/>
      <c r="H27" s="2"/>
    </row>
    <row r="28" spans="1:8" ht="25.05" customHeight="1">
      <c r="A28" s="618" t="s">
        <v>72</v>
      </c>
      <c r="B28" s="623" t="s">
        <v>73</v>
      </c>
      <c r="C28" s="601" t="s">
        <v>42</v>
      </c>
      <c r="D28" s="582" t="s">
        <v>51</v>
      </c>
      <c r="E28" s="2"/>
      <c r="F28" s="2"/>
      <c r="G28" s="2"/>
      <c r="H28" s="2"/>
    </row>
    <row r="29" spans="1:8" ht="25.05" customHeight="1">
      <c r="A29" s="618" t="s">
        <v>74</v>
      </c>
      <c r="B29" s="622" t="s">
        <v>75</v>
      </c>
      <c r="C29" s="601" t="s">
        <v>76</v>
      </c>
      <c r="D29" s="582" t="s">
        <v>51</v>
      </c>
      <c r="E29" s="2"/>
      <c r="F29" s="2"/>
      <c r="G29" s="2"/>
      <c r="H29" s="2"/>
    </row>
    <row r="30" spans="1:8" ht="25.05" customHeight="1">
      <c r="A30" s="618" t="s">
        <v>77</v>
      </c>
      <c r="B30" s="623" t="s">
        <v>78</v>
      </c>
      <c r="C30" s="601" t="s">
        <v>42</v>
      </c>
      <c r="D30" s="582" t="s">
        <v>51</v>
      </c>
      <c r="E30" s="2"/>
      <c r="F30" s="2"/>
      <c r="G30" s="2"/>
      <c r="H30" s="2"/>
    </row>
    <row r="31" spans="1:8" ht="25.05" customHeight="1">
      <c r="A31" s="728" t="s">
        <v>79</v>
      </c>
      <c r="B31" s="729"/>
      <c r="C31" s="729"/>
      <c r="D31" s="730"/>
      <c r="E31" s="2"/>
      <c r="F31" s="2"/>
      <c r="G31" s="2"/>
      <c r="H31" s="2"/>
    </row>
    <row r="32" spans="1:8" ht="25.05" customHeight="1">
      <c r="A32" s="618" t="s">
        <v>80</v>
      </c>
      <c r="B32" s="623" t="s">
        <v>81</v>
      </c>
      <c r="C32" s="601" t="s">
        <v>82</v>
      </c>
      <c r="D32" s="582" t="s">
        <v>51</v>
      </c>
      <c r="E32" s="2"/>
      <c r="F32" s="2"/>
      <c r="G32" s="2"/>
      <c r="H32" s="2"/>
    </row>
    <row r="33" spans="1:8" ht="25.05" customHeight="1">
      <c r="A33" s="618" t="s">
        <v>83</v>
      </c>
      <c r="B33" s="623" t="s">
        <v>84</v>
      </c>
      <c r="C33" s="601" t="s">
        <v>82</v>
      </c>
      <c r="D33" s="582" t="s">
        <v>51</v>
      </c>
      <c r="E33" s="2"/>
      <c r="F33" s="2"/>
      <c r="G33" s="2"/>
      <c r="H33" s="2"/>
    </row>
    <row r="34" spans="1:8" ht="25.05" customHeight="1">
      <c r="A34" s="618" t="s">
        <v>85</v>
      </c>
      <c r="B34" s="623" t="s">
        <v>86</v>
      </c>
      <c r="C34" s="601" t="s">
        <v>82</v>
      </c>
      <c r="D34" s="582" t="s">
        <v>39</v>
      </c>
      <c r="E34" s="2"/>
      <c r="F34" s="2"/>
      <c r="G34" s="2"/>
      <c r="H34" s="2"/>
    </row>
    <row r="35" spans="1:8" ht="25.05" customHeight="1">
      <c r="A35" s="618" t="s">
        <v>87</v>
      </c>
      <c r="B35" s="623" t="s">
        <v>88</v>
      </c>
      <c r="C35" s="601" t="s">
        <v>82</v>
      </c>
      <c r="D35" s="582" t="s">
        <v>51</v>
      </c>
      <c r="E35" s="2"/>
      <c r="F35" s="2"/>
      <c r="G35" s="2"/>
      <c r="H35" s="2"/>
    </row>
    <row r="36" spans="1:8" ht="25.05" customHeight="1">
      <c r="A36" s="618" t="s">
        <v>89</v>
      </c>
      <c r="B36" s="623" t="s">
        <v>90</v>
      </c>
      <c r="C36" s="601" t="s">
        <v>82</v>
      </c>
      <c r="D36" s="582" t="s">
        <v>51</v>
      </c>
      <c r="E36" s="2"/>
      <c r="F36" s="2"/>
      <c r="G36" s="2"/>
      <c r="H36" s="2"/>
    </row>
    <row r="37" spans="1:8" ht="25.05" customHeight="1">
      <c r="A37" s="618" t="s">
        <v>91</v>
      </c>
      <c r="B37" s="622" t="s">
        <v>92</v>
      </c>
      <c r="C37" s="601" t="s">
        <v>82</v>
      </c>
      <c r="D37" s="582" t="s">
        <v>39</v>
      </c>
      <c r="E37" s="2"/>
      <c r="F37" s="2"/>
      <c r="G37" s="2"/>
      <c r="H37" s="2"/>
    </row>
    <row r="38" spans="1:8" ht="25.05" customHeight="1">
      <c r="A38" s="618" t="s">
        <v>93</v>
      </c>
      <c r="B38" s="623" t="s">
        <v>94</v>
      </c>
      <c r="C38" s="601" t="s">
        <v>82</v>
      </c>
      <c r="D38" s="582" t="s">
        <v>51</v>
      </c>
      <c r="E38" s="2"/>
      <c r="F38" s="2"/>
      <c r="G38" s="2"/>
      <c r="H38" s="2"/>
    </row>
    <row r="39" spans="1:8" ht="25.05" customHeight="1">
      <c r="A39" s="618" t="s">
        <v>95</v>
      </c>
      <c r="B39" s="624" t="s">
        <v>96</v>
      </c>
      <c r="C39" s="601" t="s">
        <v>82</v>
      </c>
      <c r="D39" s="582" t="s">
        <v>39</v>
      </c>
      <c r="E39" s="2"/>
      <c r="F39" s="2"/>
      <c r="G39" s="2"/>
      <c r="H39" s="2"/>
    </row>
    <row r="40" spans="1:8" ht="25.05" customHeight="1">
      <c r="A40" s="618" t="s">
        <v>97</v>
      </c>
      <c r="B40" s="622" t="s">
        <v>98</v>
      </c>
      <c r="C40" s="601" t="s">
        <v>82</v>
      </c>
      <c r="D40" s="582" t="s">
        <v>51</v>
      </c>
      <c r="E40" s="2"/>
      <c r="F40" s="2"/>
      <c r="G40" s="2"/>
      <c r="H40" s="2"/>
    </row>
    <row r="41" spans="1:8" ht="25.05" customHeight="1">
      <c r="A41" s="618" t="s">
        <v>99</v>
      </c>
      <c r="B41" s="623" t="s">
        <v>100</v>
      </c>
      <c r="C41" s="601" t="s">
        <v>82</v>
      </c>
      <c r="D41" s="582" t="s">
        <v>51</v>
      </c>
      <c r="E41" s="2"/>
      <c r="F41" s="2"/>
      <c r="G41" s="2"/>
      <c r="H41" s="2"/>
    </row>
    <row r="42" spans="1:8" ht="25.05" customHeight="1">
      <c r="A42" s="618" t="s">
        <v>101</v>
      </c>
      <c r="B42" s="622" t="s">
        <v>102</v>
      </c>
      <c r="C42" s="601" t="s">
        <v>82</v>
      </c>
      <c r="D42" s="582" t="s">
        <v>39</v>
      </c>
      <c r="E42" s="2"/>
      <c r="F42" s="2"/>
      <c r="G42" s="2"/>
      <c r="H42" s="2"/>
    </row>
    <row r="43" spans="1:8" ht="25.05" customHeight="1">
      <c r="A43" s="618" t="s">
        <v>103</v>
      </c>
      <c r="B43" s="623" t="s">
        <v>104</v>
      </c>
      <c r="C43" s="601" t="s">
        <v>82</v>
      </c>
      <c r="D43" s="582" t="s">
        <v>39</v>
      </c>
      <c r="E43" s="2"/>
      <c r="F43" s="2"/>
      <c r="G43" s="2"/>
      <c r="H43" s="2"/>
    </row>
    <row r="44" spans="1:8" ht="33" customHeight="1">
      <c r="A44" s="618" t="s">
        <v>105</v>
      </c>
      <c r="B44" s="622" t="s">
        <v>106</v>
      </c>
      <c r="C44" s="601" t="s">
        <v>107</v>
      </c>
      <c r="D44" s="582" t="s">
        <v>39</v>
      </c>
      <c r="E44" s="2"/>
      <c r="F44" s="2"/>
      <c r="G44" s="2"/>
      <c r="H44" s="2"/>
    </row>
    <row r="45" spans="1:8" ht="30" customHeight="1">
      <c r="A45" s="618" t="s">
        <v>108</v>
      </c>
      <c r="B45" s="622" t="s">
        <v>109</v>
      </c>
      <c r="C45" s="601" t="s">
        <v>110</v>
      </c>
      <c r="D45" s="582" t="s">
        <v>51</v>
      </c>
      <c r="E45" s="2"/>
      <c r="F45" s="2"/>
      <c r="G45" s="2"/>
      <c r="H45" s="2"/>
    </row>
    <row r="46" spans="1:8" ht="34.5" customHeight="1">
      <c r="A46" s="618" t="s">
        <v>111</v>
      </c>
      <c r="B46" s="622" t="s">
        <v>112</v>
      </c>
      <c r="C46" s="601" t="s">
        <v>110</v>
      </c>
      <c r="D46" s="582" t="s">
        <v>39</v>
      </c>
      <c r="E46" s="2"/>
      <c r="F46" s="2"/>
      <c r="G46" s="2"/>
      <c r="H46" s="2"/>
    </row>
    <row r="47" spans="1:8" ht="25.05" customHeight="1">
      <c r="A47" s="618" t="s">
        <v>113</v>
      </c>
      <c r="B47" s="623" t="s">
        <v>114</v>
      </c>
      <c r="C47" s="601" t="s">
        <v>82</v>
      </c>
      <c r="D47" s="582" t="s">
        <v>39</v>
      </c>
      <c r="E47" s="2"/>
      <c r="F47" s="2"/>
      <c r="G47" s="2"/>
      <c r="H47" s="2"/>
    </row>
    <row r="48" spans="1:8" ht="24.75" customHeight="1">
      <c r="A48" s="618" t="s">
        <v>115</v>
      </c>
      <c r="B48" s="623" t="s">
        <v>116</v>
      </c>
      <c r="C48" s="601" t="s">
        <v>82</v>
      </c>
      <c r="D48" s="582" t="s">
        <v>51</v>
      </c>
      <c r="E48" s="2"/>
      <c r="F48" s="2"/>
      <c r="G48" s="2"/>
      <c r="H48" s="2"/>
    </row>
    <row r="49" spans="1:8" ht="25.05" customHeight="1">
      <c r="A49" s="618" t="s">
        <v>117</v>
      </c>
      <c r="B49" s="625" t="s">
        <v>118</v>
      </c>
      <c r="C49" s="626" t="s">
        <v>82</v>
      </c>
      <c r="D49" s="582" t="s">
        <v>39</v>
      </c>
      <c r="E49" s="2"/>
      <c r="F49" s="2"/>
      <c r="G49" s="2"/>
      <c r="H49" s="2"/>
    </row>
    <row r="50" spans="1:8" ht="25.05" customHeight="1">
      <c r="A50" s="728" t="s">
        <v>119</v>
      </c>
      <c r="B50" s="729"/>
      <c r="C50" s="729"/>
      <c r="D50" s="730"/>
    </row>
    <row r="51" spans="1:8" ht="25.05" customHeight="1">
      <c r="A51" s="627" t="s">
        <v>120</v>
      </c>
      <c r="B51" s="622" t="s">
        <v>121</v>
      </c>
      <c r="C51" s="601" t="s">
        <v>122</v>
      </c>
      <c r="D51" s="582" t="s">
        <v>51</v>
      </c>
    </row>
    <row r="52" spans="1:8" ht="25.05" customHeight="1">
      <c r="A52" s="627" t="s">
        <v>123</v>
      </c>
      <c r="B52" s="622" t="s">
        <v>124</v>
      </c>
      <c r="C52" s="601" t="s">
        <v>125</v>
      </c>
      <c r="D52" s="582" t="s">
        <v>51</v>
      </c>
    </row>
    <row r="53" spans="1:8" ht="25.05" customHeight="1">
      <c r="A53" s="627" t="s">
        <v>1515</v>
      </c>
      <c r="B53" s="622" t="s">
        <v>126</v>
      </c>
      <c r="C53" s="601" t="s">
        <v>125</v>
      </c>
      <c r="D53" s="582" t="s">
        <v>51</v>
      </c>
    </row>
    <row r="54" spans="1:8" ht="25.05" customHeight="1">
      <c r="A54" s="627" t="s">
        <v>1440</v>
      </c>
      <c r="B54" s="622" t="s">
        <v>127</v>
      </c>
      <c r="C54" s="601" t="s">
        <v>128</v>
      </c>
      <c r="D54" s="582" t="s">
        <v>51</v>
      </c>
    </row>
    <row r="55" spans="1:8" ht="25.05" customHeight="1">
      <c r="A55" s="627" t="s">
        <v>1054</v>
      </c>
      <c r="B55" s="622" t="s">
        <v>129</v>
      </c>
      <c r="C55" s="601" t="s">
        <v>128</v>
      </c>
      <c r="D55" s="582" t="s">
        <v>51</v>
      </c>
    </row>
    <row r="56" spans="1:8" ht="19.95" customHeight="1">
      <c r="C56" s="18"/>
    </row>
    <row r="57" spans="1:8">
      <c r="A57" s="1" t="s">
        <v>130</v>
      </c>
    </row>
    <row r="58" spans="1:8">
      <c r="A58" s="2" t="s">
        <v>131</v>
      </c>
      <c r="B58" s="2"/>
      <c r="C58" s="2"/>
      <c r="D58" s="2"/>
      <c r="E58" s="2"/>
      <c r="F58" s="2"/>
      <c r="G58" s="2"/>
      <c r="H58" s="2"/>
    </row>
  </sheetData>
  <mergeCells count="7">
    <mergeCell ref="A31:D31"/>
    <mergeCell ref="A50:D50"/>
    <mergeCell ref="A2:D2"/>
    <mergeCell ref="A10:A11"/>
    <mergeCell ref="B10:B11"/>
    <mergeCell ref="C10:D10"/>
    <mergeCell ref="A12:D12"/>
  </mergeCells>
  <pageMargins left="0.7" right="0.7" top="0.75" bottom="0.75" header="0.3" footer="0.3"/>
  <pageSetup paperSize="9" scale="6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167" customFormat="1">
      <c r="A2" s="842" t="s">
        <v>305</v>
      </c>
      <c r="B2" s="842"/>
      <c r="C2" s="842"/>
      <c r="D2" s="842"/>
      <c r="E2" s="842"/>
      <c r="F2" s="842"/>
      <c r="G2" s="842"/>
      <c r="H2" s="842"/>
      <c r="I2" s="842"/>
    </row>
    <row r="3" spans="1:9" ht="10.199999999999999" customHeight="1"/>
    <row r="4" spans="1:9" ht="15" customHeight="1">
      <c r="A4" s="167" t="s">
        <v>306</v>
      </c>
    </row>
    <row r="5" spans="1:9" ht="17.7" customHeight="1">
      <c r="A5" s="843" t="s">
        <v>178</v>
      </c>
      <c r="B5" s="843"/>
      <c r="C5" s="843"/>
      <c r="D5" s="843"/>
      <c r="E5" s="843"/>
      <c r="F5" s="843"/>
      <c r="G5" s="843"/>
      <c r="H5" s="843"/>
    </row>
    <row r="6" spans="1:9" ht="17.7" customHeight="1">
      <c r="A6" s="844" t="s">
        <v>138</v>
      </c>
      <c r="B6" s="845"/>
      <c r="C6" s="845"/>
      <c r="D6" s="845">
        <v>4</v>
      </c>
      <c r="E6" s="845"/>
      <c r="F6" s="845"/>
      <c r="G6" s="845"/>
      <c r="H6" s="846"/>
    </row>
    <row r="7" spans="1:9" ht="19.2" customHeight="1">
      <c r="A7" s="844" t="s">
        <v>137</v>
      </c>
      <c r="B7" s="845"/>
      <c r="C7" s="845"/>
      <c r="D7" s="847" t="s">
        <v>514</v>
      </c>
      <c r="E7" s="847"/>
      <c r="F7" s="847"/>
      <c r="G7" s="847"/>
      <c r="H7" s="848"/>
    </row>
    <row r="8" spans="1:9" ht="17.7" customHeight="1">
      <c r="A8" s="844" t="s">
        <v>141</v>
      </c>
      <c r="B8" s="845"/>
      <c r="C8" s="845"/>
      <c r="D8" s="860" t="s">
        <v>416</v>
      </c>
      <c r="E8" s="860"/>
      <c r="F8" s="860"/>
      <c r="G8" s="860"/>
      <c r="H8" s="861"/>
    </row>
    <row r="9" spans="1:9" ht="17.7" customHeight="1">
      <c r="A9" s="844" t="s">
        <v>310</v>
      </c>
      <c r="B9" s="845"/>
      <c r="C9" s="845"/>
      <c r="D9" s="860" t="s">
        <v>513</v>
      </c>
      <c r="E9" s="860"/>
      <c r="F9" s="860"/>
      <c r="G9" s="860"/>
      <c r="H9" s="861"/>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844" t="s">
        <v>8</v>
      </c>
      <c r="B13" s="845"/>
      <c r="C13" s="845"/>
      <c r="D13" s="845"/>
      <c r="E13" s="845" t="s">
        <v>9</v>
      </c>
      <c r="F13" s="845"/>
      <c r="G13" s="845"/>
      <c r="H13" s="846"/>
    </row>
    <row r="14" spans="1:9" ht="17.7" customHeight="1">
      <c r="A14" s="844" t="s">
        <v>312</v>
      </c>
      <c r="B14" s="845"/>
      <c r="C14" s="845"/>
      <c r="D14" s="845"/>
      <c r="E14" s="845" t="s">
        <v>313</v>
      </c>
      <c r="F14" s="845"/>
      <c r="G14" s="845"/>
      <c r="H14" s="846"/>
    </row>
    <row r="15" spans="1:9" ht="17.7" customHeight="1">
      <c r="A15" s="844" t="s">
        <v>314</v>
      </c>
      <c r="B15" s="845"/>
      <c r="C15" s="845"/>
      <c r="D15" s="845"/>
      <c r="E15" s="855" t="s">
        <v>798</v>
      </c>
      <c r="F15" s="855"/>
      <c r="G15" s="855"/>
      <c r="H15" s="856"/>
    </row>
    <row r="16" spans="1:9" ht="17.7" customHeight="1">
      <c r="A16" s="844" t="s">
        <v>12</v>
      </c>
      <c r="B16" s="845"/>
      <c r="C16" s="845"/>
      <c r="D16" s="845"/>
      <c r="E16" s="845" t="s">
        <v>13</v>
      </c>
      <c r="F16" s="845"/>
      <c r="G16" s="845"/>
      <c r="H16" s="846"/>
    </row>
    <row r="17" spans="1:10" ht="10.199999999999999" customHeight="1"/>
    <row r="18" spans="1:10" ht="15" customHeight="1">
      <c r="A18" s="857" t="s">
        <v>316</v>
      </c>
      <c r="B18" s="857"/>
      <c r="C18" s="857"/>
      <c r="D18" s="857"/>
      <c r="E18" s="857"/>
      <c r="F18" s="857"/>
      <c r="G18" s="857"/>
      <c r="H18" s="857"/>
    </row>
    <row r="19" spans="1:10" ht="31.2" customHeight="1">
      <c r="A19" s="858" t="s">
        <v>317</v>
      </c>
      <c r="B19" s="858"/>
      <c r="C19" s="851" t="s">
        <v>797</v>
      </c>
      <c r="D19" s="851"/>
      <c r="E19" s="851"/>
      <c r="F19" s="851"/>
      <c r="G19" s="851"/>
      <c r="H19" s="859"/>
    </row>
    <row r="20" spans="1:10" ht="10.199999999999999" customHeight="1"/>
    <row r="21" spans="1:10" ht="15" customHeight="1">
      <c r="A21" s="862" t="s">
        <v>319</v>
      </c>
      <c r="B21" s="862"/>
      <c r="C21" s="862"/>
      <c r="D21" s="862"/>
    </row>
    <row r="22" spans="1:10">
      <c r="A22" s="852" t="s">
        <v>30</v>
      </c>
      <c r="B22" s="853" t="s">
        <v>31</v>
      </c>
      <c r="C22" s="853"/>
      <c r="D22" s="853"/>
      <c r="E22" s="853"/>
      <c r="F22" s="853"/>
      <c r="G22" s="853" t="s">
        <v>320</v>
      </c>
      <c r="H22" s="854"/>
    </row>
    <row r="23" spans="1:10" ht="27" customHeight="1">
      <c r="A23" s="852"/>
      <c r="B23" s="853"/>
      <c r="C23" s="853"/>
      <c r="D23" s="853"/>
      <c r="E23" s="853"/>
      <c r="F23" s="853"/>
      <c r="G23" s="173" t="s">
        <v>321</v>
      </c>
      <c r="H23" s="174" t="s">
        <v>34</v>
      </c>
    </row>
    <row r="24" spans="1:10" ht="17.7" customHeight="1">
      <c r="A24" s="852" t="s">
        <v>35</v>
      </c>
      <c r="B24" s="853"/>
      <c r="C24" s="853"/>
      <c r="D24" s="853"/>
      <c r="E24" s="853"/>
      <c r="F24" s="853"/>
      <c r="G24" s="853"/>
      <c r="H24" s="854"/>
    </row>
    <row r="25" spans="1:10" ht="29.25" customHeight="1">
      <c r="A25" s="173" t="s">
        <v>796</v>
      </c>
      <c r="B25" s="851" t="s">
        <v>795</v>
      </c>
      <c r="C25" s="851"/>
      <c r="D25" s="851"/>
      <c r="E25" s="851"/>
      <c r="F25" s="851"/>
      <c r="G25" s="173" t="s">
        <v>792</v>
      </c>
      <c r="H25" s="172" t="s">
        <v>39</v>
      </c>
      <c r="I25" s="168"/>
    </row>
    <row r="26" spans="1:10" ht="29.25" customHeight="1">
      <c r="A26" s="173" t="s">
        <v>794</v>
      </c>
      <c r="B26" s="859" t="s">
        <v>793</v>
      </c>
      <c r="C26" s="858"/>
      <c r="D26" s="858"/>
      <c r="E26" s="858"/>
      <c r="F26" s="965"/>
      <c r="G26" s="173" t="s">
        <v>792</v>
      </c>
      <c r="H26" s="172" t="s">
        <v>39</v>
      </c>
      <c r="I26" s="168"/>
      <c r="J26" s="267"/>
    </row>
    <row r="27" spans="1:10" ht="17.7" customHeight="1">
      <c r="A27" s="852" t="s">
        <v>326</v>
      </c>
      <c r="B27" s="853"/>
      <c r="C27" s="853"/>
      <c r="D27" s="853"/>
      <c r="E27" s="853"/>
      <c r="F27" s="853"/>
      <c r="G27" s="853"/>
      <c r="H27" s="854"/>
      <c r="I27" s="168"/>
    </row>
    <row r="28" spans="1:10" ht="30.6" customHeight="1">
      <c r="A28" s="173" t="s">
        <v>791</v>
      </c>
      <c r="B28" s="851" t="s">
        <v>790</v>
      </c>
      <c r="C28" s="851"/>
      <c r="D28" s="851"/>
      <c r="E28" s="851"/>
      <c r="F28" s="851"/>
      <c r="G28" s="173" t="s">
        <v>787</v>
      </c>
      <c r="H28" s="172" t="s">
        <v>39</v>
      </c>
      <c r="I28" s="168"/>
    </row>
    <row r="29" spans="1:10" ht="28.5" customHeight="1">
      <c r="A29" s="173" t="s">
        <v>789</v>
      </c>
      <c r="B29" s="851" t="s">
        <v>788</v>
      </c>
      <c r="C29" s="851"/>
      <c r="D29" s="851"/>
      <c r="E29" s="851"/>
      <c r="F29" s="851"/>
      <c r="G29" s="173" t="s">
        <v>787</v>
      </c>
      <c r="H29" s="172" t="s">
        <v>39</v>
      </c>
      <c r="I29" s="168"/>
    </row>
    <row r="30" spans="1:10" ht="17.7" customHeight="1">
      <c r="A30" s="852" t="s">
        <v>333</v>
      </c>
      <c r="B30" s="853"/>
      <c r="C30" s="853"/>
      <c r="D30" s="853"/>
      <c r="E30" s="853"/>
      <c r="F30" s="853"/>
      <c r="G30" s="853"/>
      <c r="H30" s="854"/>
      <c r="I30" s="168"/>
    </row>
    <row r="31" spans="1:10" ht="29.25" customHeight="1">
      <c r="A31" s="173" t="s">
        <v>786</v>
      </c>
      <c r="B31" s="851" t="s">
        <v>785</v>
      </c>
      <c r="C31" s="851"/>
      <c r="D31" s="851"/>
      <c r="E31" s="851"/>
      <c r="F31" s="851"/>
      <c r="G31" s="173" t="s">
        <v>120</v>
      </c>
      <c r="H31" s="172" t="s">
        <v>39</v>
      </c>
      <c r="I31" s="168"/>
    </row>
    <row r="32" spans="1:10" ht="10.199999999999999" customHeight="1">
      <c r="I32" s="168"/>
    </row>
    <row r="33" spans="1:10" ht="15" customHeight="1">
      <c r="A33" s="167" t="s">
        <v>337</v>
      </c>
      <c r="I33" s="168"/>
    </row>
    <row r="34" spans="1:10" s="167" customFormat="1" ht="17.7" customHeight="1">
      <c r="A34" s="863" t="s">
        <v>338</v>
      </c>
      <c r="B34" s="863"/>
      <c r="C34" s="863"/>
      <c r="D34" s="863"/>
      <c r="E34" s="863"/>
      <c r="F34" s="863"/>
      <c r="G34" s="477">
        <v>18</v>
      </c>
      <c r="H34" s="170" t="s">
        <v>339</v>
      </c>
      <c r="I34" s="169"/>
      <c r="J34" s="169"/>
    </row>
    <row r="35" spans="1:10" ht="57.6" customHeight="1">
      <c r="A35" s="951" t="s">
        <v>340</v>
      </c>
      <c r="B35" s="1150" t="s">
        <v>784</v>
      </c>
      <c r="C35" s="1151"/>
      <c r="D35" s="1151"/>
      <c r="E35" s="1151"/>
      <c r="F35" s="1151"/>
      <c r="G35" s="1151"/>
      <c r="H35" s="1151"/>
      <c r="I35" s="168"/>
      <c r="J35" s="36"/>
    </row>
    <row r="36" spans="1:10" ht="72.599999999999994" customHeight="1">
      <c r="A36" s="1153"/>
      <c r="B36" s="1150" t="s">
        <v>783</v>
      </c>
      <c r="C36" s="1151"/>
      <c r="D36" s="1151"/>
      <c r="E36" s="1151"/>
      <c r="F36" s="1151"/>
      <c r="G36" s="1151"/>
      <c r="H36" s="1151"/>
      <c r="I36" s="168"/>
      <c r="J36" s="36"/>
    </row>
    <row r="37" spans="1:10" ht="83.4" customHeight="1">
      <c r="A37" s="930"/>
      <c r="B37" s="1150" t="s">
        <v>782</v>
      </c>
      <c r="C37" s="1151"/>
      <c r="D37" s="1151"/>
      <c r="E37" s="1151"/>
      <c r="F37" s="1151"/>
      <c r="G37" s="1151"/>
      <c r="H37" s="1151"/>
      <c r="I37" s="168"/>
      <c r="J37" s="36"/>
    </row>
    <row r="38" spans="1:10">
      <c r="A38" s="866" t="s">
        <v>348</v>
      </c>
      <c r="B38" s="1154"/>
      <c r="C38" s="1154"/>
      <c r="D38" s="983" t="s">
        <v>781</v>
      </c>
      <c r="E38" s="983"/>
      <c r="F38" s="983"/>
      <c r="G38" s="983"/>
      <c r="H38" s="984"/>
      <c r="I38" s="168"/>
    </row>
    <row r="39" spans="1:10" ht="52.5" customHeight="1">
      <c r="A39" s="867" t="s">
        <v>350</v>
      </c>
      <c r="B39" s="847"/>
      <c r="C39" s="847"/>
      <c r="D39" s="966" t="s">
        <v>780</v>
      </c>
      <c r="E39" s="966"/>
      <c r="F39" s="966"/>
      <c r="G39" s="966"/>
      <c r="H39" s="966"/>
      <c r="I39" s="1152"/>
    </row>
    <row r="40" spans="1:10" s="167" customFormat="1" ht="17.7" customHeight="1">
      <c r="A40" s="863" t="s">
        <v>352</v>
      </c>
      <c r="B40" s="863"/>
      <c r="C40" s="863"/>
      <c r="D40" s="863"/>
      <c r="E40" s="863"/>
      <c r="F40" s="863"/>
      <c r="G40" s="477">
        <v>18</v>
      </c>
      <c r="H40" s="170" t="s">
        <v>339</v>
      </c>
      <c r="I40" s="169"/>
    </row>
    <row r="41" spans="1:10" ht="17.25" customHeight="1">
      <c r="A41" s="868" t="s">
        <v>340</v>
      </c>
      <c r="B41" s="870" t="s">
        <v>779</v>
      </c>
      <c r="C41" s="870"/>
      <c r="D41" s="870"/>
      <c r="E41" s="870"/>
      <c r="F41" s="870"/>
      <c r="G41" s="870"/>
      <c r="H41" s="871"/>
      <c r="I41" s="168"/>
    </row>
    <row r="42" spans="1:10" ht="30.6" customHeight="1">
      <c r="A42" s="869"/>
      <c r="B42" s="859" t="s">
        <v>778</v>
      </c>
      <c r="C42" s="858"/>
      <c r="D42" s="858"/>
      <c r="E42" s="858"/>
      <c r="F42" s="858"/>
      <c r="G42" s="858"/>
      <c r="H42" s="858"/>
      <c r="I42" s="168"/>
    </row>
    <row r="43" spans="1:10" ht="34.950000000000003" customHeight="1">
      <c r="A43" s="869"/>
      <c r="B43" s="1150" t="s">
        <v>777</v>
      </c>
      <c r="C43" s="1151"/>
      <c r="D43" s="1151"/>
      <c r="E43" s="1151"/>
      <c r="F43" s="1151"/>
      <c r="G43" s="1151"/>
      <c r="H43" s="1151"/>
      <c r="I43" s="168"/>
    </row>
    <row r="44" spans="1:10">
      <c r="A44" s="866" t="s">
        <v>348</v>
      </c>
      <c r="B44" s="860"/>
      <c r="C44" s="860"/>
      <c r="D44" s="1143" t="s">
        <v>2621</v>
      </c>
      <c r="E44" s="1143"/>
      <c r="F44" s="1143"/>
      <c r="G44" s="1143"/>
      <c r="H44" s="993"/>
      <c r="I44" s="168"/>
    </row>
    <row r="45" spans="1:10" ht="55.5" customHeight="1">
      <c r="A45" s="867" t="s">
        <v>350</v>
      </c>
      <c r="B45" s="847"/>
      <c r="C45" s="847"/>
      <c r="D45" s="847" t="s">
        <v>776</v>
      </c>
      <c r="E45" s="847"/>
      <c r="F45" s="847"/>
      <c r="G45" s="847"/>
      <c r="H45" s="847"/>
      <c r="I45" s="872"/>
    </row>
    <row r="46" spans="1:10" ht="10.199999999999999" customHeight="1">
      <c r="I46" s="168"/>
    </row>
    <row r="47" spans="1:10" ht="15" customHeight="1">
      <c r="A47" s="167" t="s">
        <v>366</v>
      </c>
      <c r="I47" s="168"/>
    </row>
    <row r="48" spans="1:10" ht="33" customHeight="1">
      <c r="A48" s="873" t="s">
        <v>367</v>
      </c>
      <c r="B48" s="844"/>
      <c r="C48" s="851" t="s">
        <v>775</v>
      </c>
      <c r="D48" s="851"/>
      <c r="E48" s="851"/>
      <c r="F48" s="851"/>
      <c r="G48" s="851"/>
      <c r="H48" s="859"/>
      <c r="I48" s="168"/>
    </row>
    <row r="49" spans="1:9" ht="33" customHeight="1">
      <c r="A49" s="873"/>
      <c r="B49" s="844"/>
      <c r="C49" s="851" t="s">
        <v>774</v>
      </c>
      <c r="D49" s="851"/>
      <c r="E49" s="851"/>
      <c r="F49" s="851"/>
      <c r="G49" s="851"/>
      <c r="H49" s="859"/>
      <c r="I49" s="168"/>
    </row>
    <row r="50" spans="1:9" ht="33" customHeight="1">
      <c r="A50" s="873"/>
      <c r="B50" s="844"/>
      <c r="C50" s="859" t="s">
        <v>773</v>
      </c>
      <c r="D50" s="858"/>
      <c r="E50" s="858"/>
      <c r="F50" s="858"/>
      <c r="G50" s="858"/>
      <c r="H50" s="858"/>
      <c r="I50" s="168"/>
    </row>
    <row r="51" spans="1:9" ht="33" customHeight="1">
      <c r="A51" s="941" t="s">
        <v>370</v>
      </c>
      <c r="B51" s="942"/>
      <c r="C51" s="851" t="s">
        <v>772</v>
      </c>
      <c r="D51" s="851"/>
      <c r="E51" s="851"/>
      <c r="F51" s="851"/>
      <c r="G51" s="851"/>
      <c r="H51" s="859"/>
      <c r="I51" s="168"/>
    </row>
    <row r="52" spans="1:9" ht="33" customHeight="1">
      <c r="A52" s="843"/>
      <c r="B52" s="943"/>
      <c r="C52" s="851" t="s">
        <v>771</v>
      </c>
      <c r="D52" s="851"/>
      <c r="E52" s="851"/>
      <c r="F52" s="851"/>
      <c r="G52" s="851"/>
      <c r="H52" s="859"/>
      <c r="I52" s="168"/>
    </row>
    <row r="53" spans="1:9" ht="10.199999999999999" customHeight="1"/>
    <row r="54" spans="1:9" ht="15" customHeight="1">
      <c r="A54" s="167" t="s">
        <v>372</v>
      </c>
      <c r="B54" s="167"/>
      <c r="C54" s="167"/>
      <c r="D54" s="167"/>
      <c r="E54" s="167"/>
      <c r="F54" s="167"/>
    </row>
    <row r="55" spans="1:9" ht="16.2">
      <c r="A55" s="873" t="s">
        <v>373</v>
      </c>
      <c r="B55" s="873"/>
      <c r="C55" s="873"/>
      <c r="D55" s="873"/>
      <c r="E55" s="873"/>
      <c r="F55" s="873"/>
      <c r="G55" s="166">
        <v>4</v>
      </c>
      <c r="H55" s="159" t="s">
        <v>390</v>
      </c>
    </row>
    <row r="56" spans="1:9" ht="16.2">
      <c r="A56" s="873" t="s">
        <v>375</v>
      </c>
      <c r="B56" s="873"/>
      <c r="C56" s="873"/>
      <c r="D56" s="873"/>
      <c r="E56" s="873"/>
      <c r="F56" s="873"/>
      <c r="G56" s="166">
        <v>0</v>
      </c>
      <c r="H56" s="159" t="s">
        <v>390</v>
      </c>
    </row>
    <row r="57" spans="1:9">
      <c r="A57" s="165"/>
      <c r="B57" s="165"/>
      <c r="C57" s="165"/>
      <c r="D57" s="165"/>
      <c r="E57" s="165"/>
      <c r="F57" s="165"/>
      <c r="G57" s="163"/>
      <c r="H57" s="159"/>
    </row>
    <row r="58" spans="1:9">
      <c r="A58" s="874" t="s">
        <v>376</v>
      </c>
      <c r="B58" s="874"/>
      <c r="C58" s="874"/>
      <c r="D58" s="874"/>
      <c r="E58" s="874"/>
      <c r="F58" s="874"/>
      <c r="G58" s="164"/>
      <c r="H58" s="163"/>
    </row>
    <row r="59" spans="1:9" ht="17.7" customHeight="1">
      <c r="A59" s="858" t="s">
        <v>377</v>
      </c>
      <c r="B59" s="858"/>
      <c r="C59" s="858"/>
      <c r="D59" s="858"/>
      <c r="E59" s="159">
        <f>SUM(E60:E65)</f>
        <v>40</v>
      </c>
      <c r="F59" s="159" t="s">
        <v>339</v>
      </c>
      <c r="G59" s="160">
        <f>E59/25</f>
        <v>1.6</v>
      </c>
      <c r="H59" s="159" t="s">
        <v>390</v>
      </c>
    </row>
    <row r="60" spans="1:9" ht="17.7" customHeight="1">
      <c r="A60" s="158" t="s">
        <v>140</v>
      </c>
      <c r="B60" s="873" t="s">
        <v>143</v>
      </c>
      <c r="C60" s="873"/>
      <c r="D60" s="873"/>
      <c r="E60" s="159">
        <v>18</v>
      </c>
      <c r="F60" s="159" t="s">
        <v>339</v>
      </c>
      <c r="G60" s="162"/>
      <c r="H60" s="161"/>
    </row>
    <row r="61" spans="1:9" ht="17.7" customHeight="1">
      <c r="B61" s="873" t="s">
        <v>378</v>
      </c>
      <c r="C61" s="873"/>
      <c r="D61" s="873"/>
      <c r="E61" s="159">
        <v>18</v>
      </c>
      <c r="F61" s="159" t="s">
        <v>339</v>
      </c>
      <c r="G61" s="162"/>
      <c r="H61" s="161"/>
    </row>
    <row r="62" spans="1:9" ht="17.7" customHeight="1">
      <c r="B62" s="873" t="s">
        <v>379</v>
      </c>
      <c r="C62" s="873"/>
      <c r="D62" s="873"/>
      <c r="E62" s="159">
        <v>2</v>
      </c>
      <c r="F62" s="159" t="s">
        <v>339</v>
      </c>
      <c r="G62" s="162"/>
      <c r="H62" s="161"/>
    </row>
    <row r="63" spans="1:9" ht="17.7" customHeight="1">
      <c r="B63" s="873" t="s">
        <v>380</v>
      </c>
      <c r="C63" s="873"/>
      <c r="D63" s="873"/>
      <c r="E63" s="159">
        <v>0</v>
      </c>
      <c r="F63" s="159" t="s">
        <v>339</v>
      </c>
      <c r="G63" s="162"/>
      <c r="H63" s="161"/>
    </row>
    <row r="64" spans="1:9" ht="17.7" customHeight="1">
      <c r="B64" s="873" t="s">
        <v>381</v>
      </c>
      <c r="C64" s="873"/>
      <c r="D64" s="873"/>
      <c r="E64" s="159">
        <v>0</v>
      </c>
      <c r="F64" s="159" t="s">
        <v>339</v>
      </c>
      <c r="G64" s="162"/>
      <c r="H64" s="161"/>
    </row>
    <row r="65" spans="1:9" ht="17.7" customHeight="1">
      <c r="B65" s="873" t="s">
        <v>382</v>
      </c>
      <c r="C65" s="873"/>
      <c r="D65" s="873"/>
      <c r="E65" s="159">
        <v>2</v>
      </c>
      <c r="F65" s="159" t="s">
        <v>339</v>
      </c>
      <c r="G65" s="162"/>
      <c r="H65" s="161"/>
    </row>
    <row r="66" spans="1:9" ht="31.2" customHeight="1">
      <c r="A66" s="858" t="s">
        <v>383</v>
      </c>
      <c r="B66" s="858"/>
      <c r="C66" s="858"/>
      <c r="D66" s="858"/>
      <c r="E66" s="159">
        <v>3</v>
      </c>
      <c r="F66" s="159" t="s">
        <v>339</v>
      </c>
      <c r="G66" s="160">
        <v>0</v>
      </c>
      <c r="H66" s="159" t="s">
        <v>390</v>
      </c>
    </row>
    <row r="67" spans="1:9" ht="17.7" customHeight="1">
      <c r="A67" s="873" t="s">
        <v>384</v>
      </c>
      <c r="B67" s="873"/>
      <c r="C67" s="873"/>
      <c r="D67" s="873"/>
      <c r="E67" s="159">
        <f>G67*25</f>
        <v>60</v>
      </c>
      <c r="F67" s="159" t="s">
        <v>339</v>
      </c>
      <c r="G67" s="160">
        <f>D6-G66-G59</f>
        <v>2.4</v>
      </c>
      <c r="H67" s="159" t="s">
        <v>390</v>
      </c>
    </row>
    <row r="68" spans="1:9" ht="10.199999999999999" customHeight="1"/>
    <row r="71" spans="1:9">
      <c r="A71" s="158" t="s">
        <v>385</v>
      </c>
    </row>
    <row r="72" spans="1:9" ht="16.2">
      <c r="A72" s="849" t="s">
        <v>389</v>
      </c>
      <c r="B72" s="849"/>
      <c r="C72" s="849"/>
      <c r="D72" s="849"/>
      <c r="E72" s="849"/>
      <c r="F72" s="849"/>
      <c r="G72" s="849"/>
      <c r="H72" s="849"/>
      <c r="I72" s="849"/>
    </row>
    <row r="73" spans="1:9">
      <c r="A73" s="158" t="s">
        <v>387</v>
      </c>
    </row>
    <row r="75" spans="1:9">
      <c r="A75" s="850" t="s">
        <v>388</v>
      </c>
      <c r="B75" s="850"/>
      <c r="C75" s="850"/>
      <c r="D75" s="850"/>
      <c r="E75" s="850"/>
      <c r="F75" s="850"/>
      <c r="G75" s="850"/>
      <c r="H75" s="850"/>
      <c r="I75" s="850"/>
    </row>
    <row r="76" spans="1:9">
      <c r="A76" s="850"/>
      <c r="B76" s="850"/>
      <c r="C76" s="850"/>
      <c r="D76" s="850"/>
      <c r="E76" s="850"/>
      <c r="F76" s="850"/>
      <c r="G76" s="850"/>
      <c r="H76" s="850"/>
      <c r="I76" s="850"/>
    </row>
    <row r="77" spans="1:9">
      <c r="A77" s="850"/>
      <c r="B77" s="850"/>
      <c r="C77" s="850"/>
      <c r="D77" s="850"/>
      <c r="E77" s="850"/>
      <c r="F77" s="850"/>
      <c r="G77" s="850"/>
      <c r="H77" s="850"/>
      <c r="I77" s="850"/>
    </row>
  </sheetData>
  <mergeCells count="74">
    <mergeCell ref="A44:C44"/>
    <mergeCell ref="D44:H44"/>
    <mergeCell ref="A45:C45"/>
    <mergeCell ref="D45:I45"/>
    <mergeCell ref="A38:C38"/>
    <mergeCell ref="D38:H38"/>
    <mergeCell ref="A39:C39"/>
    <mergeCell ref="A40:F40"/>
    <mergeCell ref="A30:H30"/>
    <mergeCell ref="B26:F26"/>
    <mergeCell ref="B37:H37"/>
    <mergeCell ref="A41:A43"/>
    <mergeCell ref="B41:H41"/>
    <mergeCell ref="B43:H43"/>
    <mergeCell ref="B42:H42"/>
    <mergeCell ref="D39:I39"/>
    <mergeCell ref="A35:A37"/>
    <mergeCell ref="A58:F58"/>
    <mergeCell ref="A48:B50"/>
    <mergeCell ref="C48:H48"/>
    <mergeCell ref="C49:H49"/>
    <mergeCell ref="A51:B52"/>
    <mergeCell ref="C51:H51"/>
    <mergeCell ref="C52:H52"/>
    <mergeCell ref="A55:F55"/>
    <mergeCell ref="A56:F56"/>
    <mergeCell ref="C50:H50"/>
    <mergeCell ref="A67:D67"/>
    <mergeCell ref="A59:D59"/>
    <mergeCell ref="B60:D60"/>
    <mergeCell ref="B61:D61"/>
    <mergeCell ref="B62:D62"/>
    <mergeCell ref="B63:D63"/>
    <mergeCell ref="B64:D64"/>
    <mergeCell ref="B65:D65"/>
    <mergeCell ref="A66:D66"/>
    <mergeCell ref="A18:H18"/>
    <mergeCell ref="A19:B19"/>
    <mergeCell ref="C19:H19"/>
    <mergeCell ref="B35:H35"/>
    <mergeCell ref="B36:H36"/>
    <mergeCell ref="B31:F31"/>
    <mergeCell ref="A21:D21"/>
    <mergeCell ref="A22:A23"/>
    <mergeCell ref="B22:F23"/>
    <mergeCell ref="G22:H22"/>
    <mergeCell ref="A24:H24"/>
    <mergeCell ref="B25:F25"/>
    <mergeCell ref="B29:F29"/>
    <mergeCell ref="A27:H27"/>
    <mergeCell ref="B28:F28"/>
    <mergeCell ref="A34:F34"/>
    <mergeCell ref="A14:D14"/>
    <mergeCell ref="E14:H14"/>
    <mergeCell ref="A15:D15"/>
    <mergeCell ref="E15:H15"/>
    <mergeCell ref="A16:D16"/>
    <mergeCell ref="E16:H16"/>
    <mergeCell ref="A72:I72"/>
    <mergeCell ref="A75:I77"/>
    <mergeCell ref="A12:H12"/>
    <mergeCell ref="A2:I2"/>
    <mergeCell ref="A5:H5"/>
    <mergeCell ref="A6:C6"/>
    <mergeCell ref="D6:H6"/>
    <mergeCell ref="A7:C7"/>
    <mergeCell ref="D7:H7"/>
    <mergeCell ref="A8:C8"/>
    <mergeCell ref="D8:H8"/>
    <mergeCell ref="A9:C9"/>
    <mergeCell ref="D9:H9"/>
    <mergeCell ref="A11:H11"/>
    <mergeCell ref="A13:D13"/>
    <mergeCell ref="E13:H13"/>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16384" width="8.88671875" style="158"/>
  </cols>
  <sheetData>
    <row r="1" spans="1:8" ht="10.199999999999999" customHeight="1"/>
    <row r="2" spans="1:8" s="167" customFormat="1">
      <c r="A2" s="842" t="s">
        <v>305</v>
      </c>
      <c r="B2" s="842"/>
      <c r="C2" s="842"/>
      <c r="D2" s="842"/>
      <c r="E2" s="842"/>
      <c r="F2" s="842"/>
      <c r="G2" s="842"/>
      <c r="H2" s="842"/>
    </row>
    <row r="3" spans="1:8" ht="15" customHeight="1">
      <c r="A3" s="167" t="s">
        <v>306</v>
      </c>
    </row>
    <row r="4" spans="1:8" ht="17.7" customHeight="1">
      <c r="A4" s="843" t="s">
        <v>179</v>
      </c>
      <c r="B4" s="843"/>
      <c r="C4" s="843"/>
      <c r="D4" s="843"/>
      <c r="E4" s="843"/>
      <c r="F4" s="843"/>
      <c r="G4" s="843"/>
      <c r="H4" s="843"/>
    </row>
    <row r="5" spans="1:8" ht="17.7" customHeight="1">
      <c r="A5" s="844" t="s">
        <v>138</v>
      </c>
      <c r="B5" s="845"/>
      <c r="C5" s="845"/>
      <c r="D5" s="845">
        <v>4</v>
      </c>
      <c r="E5" s="845"/>
      <c r="F5" s="845"/>
      <c r="G5" s="845"/>
      <c r="H5" s="846"/>
    </row>
    <row r="6" spans="1:8" ht="16.2" customHeight="1">
      <c r="A6" s="844" t="s">
        <v>137</v>
      </c>
      <c r="B6" s="845"/>
      <c r="C6" s="845"/>
      <c r="D6" s="847" t="s">
        <v>514</v>
      </c>
      <c r="E6" s="847"/>
      <c r="F6" s="847"/>
      <c r="G6" s="847"/>
      <c r="H6" s="848"/>
    </row>
    <row r="7" spans="1:8" ht="17.7" customHeight="1">
      <c r="A7" s="844" t="s">
        <v>141</v>
      </c>
      <c r="B7" s="845"/>
      <c r="C7" s="845"/>
      <c r="D7" s="860" t="s">
        <v>416</v>
      </c>
      <c r="E7" s="860"/>
      <c r="F7" s="860"/>
      <c r="G7" s="860"/>
      <c r="H7" s="861"/>
    </row>
    <row r="8" spans="1:8" ht="17.7" customHeight="1">
      <c r="A8" s="844" t="s">
        <v>310</v>
      </c>
      <c r="B8" s="845"/>
      <c r="C8" s="845"/>
      <c r="D8" s="983" t="s">
        <v>841</v>
      </c>
      <c r="E8" s="983"/>
      <c r="F8" s="983"/>
      <c r="G8" s="983"/>
      <c r="H8" s="984"/>
    </row>
    <row r="9" spans="1:8" ht="10.199999999999999" customHeight="1"/>
    <row r="10" spans="1:8" ht="15" customHeight="1">
      <c r="A10" s="857" t="s">
        <v>3</v>
      </c>
      <c r="B10" s="857"/>
      <c r="C10" s="857"/>
      <c r="D10" s="857"/>
      <c r="E10" s="857"/>
      <c r="F10" s="857"/>
      <c r="G10" s="857"/>
      <c r="H10" s="857"/>
    </row>
    <row r="11" spans="1:8" ht="17.7" customHeight="1">
      <c r="A11" s="849" t="s">
        <v>2585</v>
      </c>
      <c r="B11" s="849"/>
      <c r="C11" s="849"/>
      <c r="D11" s="849"/>
      <c r="E11" s="849"/>
      <c r="F11" s="849"/>
      <c r="G11" s="849"/>
      <c r="H11" s="849"/>
    </row>
    <row r="12" spans="1:8" ht="17.7" customHeight="1">
      <c r="A12" s="844" t="s">
        <v>8</v>
      </c>
      <c r="B12" s="845"/>
      <c r="C12" s="845"/>
      <c r="D12" s="845"/>
      <c r="E12" s="845" t="s">
        <v>9</v>
      </c>
      <c r="F12" s="845"/>
      <c r="G12" s="845"/>
      <c r="H12" s="846"/>
    </row>
    <row r="13" spans="1:8" ht="17.7" customHeight="1">
      <c r="A13" s="844" t="s">
        <v>312</v>
      </c>
      <c r="B13" s="845"/>
      <c r="C13" s="845"/>
      <c r="D13" s="845"/>
      <c r="E13" s="845" t="s">
        <v>313</v>
      </c>
      <c r="F13" s="845"/>
      <c r="G13" s="845"/>
      <c r="H13" s="846"/>
    </row>
    <row r="14" spans="1:8" ht="17.7" customHeight="1">
      <c r="A14" s="844" t="s">
        <v>314</v>
      </c>
      <c r="B14" s="845"/>
      <c r="C14" s="845"/>
      <c r="D14" s="845"/>
      <c r="E14" s="855" t="s">
        <v>599</v>
      </c>
      <c r="F14" s="855"/>
      <c r="G14" s="855"/>
      <c r="H14" s="856"/>
    </row>
    <row r="15" spans="1:8" ht="17.7" customHeight="1">
      <c r="A15" s="844" t="s">
        <v>12</v>
      </c>
      <c r="B15" s="845"/>
      <c r="C15" s="845"/>
      <c r="D15" s="845"/>
      <c r="E15" s="845" t="s">
        <v>13</v>
      </c>
      <c r="F15" s="845"/>
      <c r="G15" s="845"/>
      <c r="H15" s="846"/>
    </row>
    <row r="16" spans="1:8" ht="10.199999999999999" customHeight="1"/>
    <row r="17" spans="1:8" ht="15" customHeight="1">
      <c r="A17" s="857" t="s">
        <v>316</v>
      </c>
      <c r="B17" s="857"/>
      <c r="C17" s="857"/>
      <c r="D17" s="857"/>
      <c r="E17" s="857"/>
      <c r="F17" s="857"/>
      <c r="G17" s="857"/>
      <c r="H17" s="857"/>
    </row>
    <row r="18" spans="1:8" ht="31.2" customHeight="1">
      <c r="A18" s="858" t="s">
        <v>317</v>
      </c>
      <c r="B18" s="858"/>
      <c r="C18" s="851" t="s">
        <v>840</v>
      </c>
      <c r="D18" s="851"/>
      <c r="E18" s="851"/>
      <c r="F18" s="851"/>
      <c r="G18" s="851"/>
      <c r="H18" s="859"/>
    </row>
    <row r="19" spans="1:8" ht="10.199999999999999" customHeight="1"/>
    <row r="20" spans="1:8" ht="15" customHeight="1">
      <c r="A20" s="862" t="s">
        <v>319</v>
      </c>
      <c r="B20" s="862"/>
      <c r="C20" s="862"/>
      <c r="D20" s="862"/>
    </row>
    <row r="21" spans="1:8">
      <c r="A21" s="852" t="s">
        <v>30</v>
      </c>
      <c r="B21" s="853" t="s">
        <v>31</v>
      </c>
      <c r="C21" s="853"/>
      <c r="D21" s="853"/>
      <c r="E21" s="853"/>
      <c r="F21" s="853"/>
      <c r="G21" s="853" t="s">
        <v>320</v>
      </c>
      <c r="H21" s="854"/>
    </row>
    <row r="22" spans="1:8" ht="27" customHeight="1">
      <c r="A22" s="852"/>
      <c r="B22" s="853"/>
      <c r="C22" s="853"/>
      <c r="D22" s="853"/>
      <c r="E22" s="853"/>
      <c r="F22" s="853"/>
      <c r="G22" s="173" t="s">
        <v>321</v>
      </c>
      <c r="H22" s="174" t="s">
        <v>34</v>
      </c>
    </row>
    <row r="23" spans="1:8" ht="17.7" customHeight="1">
      <c r="A23" s="852" t="s">
        <v>35</v>
      </c>
      <c r="B23" s="853"/>
      <c r="C23" s="853"/>
      <c r="D23" s="853"/>
      <c r="E23" s="853"/>
      <c r="F23" s="853"/>
      <c r="G23" s="853"/>
      <c r="H23" s="854"/>
    </row>
    <row r="24" spans="1:8" ht="78" customHeight="1">
      <c r="A24" s="173" t="s">
        <v>839</v>
      </c>
      <c r="B24" s="851" t="s">
        <v>838</v>
      </c>
      <c r="C24" s="851"/>
      <c r="D24" s="851"/>
      <c r="E24" s="851"/>
      <c r="F24" s="851"/>
      <c r="G24" s="173" t="s">
        <v>837</v>
      </c>
      <c r="H24" s="172" t="s">
        <v>39</v>
      </c>
    </row>
    <row r="25" spans="1:8" ht="29.25" customHeight="1">
      <c r="A25" s="173" t="s">
        <v>836</v>
      </c>
      <c r="B25" s="851" t="s">
        <v>835</v>
      </c>
      <c r="C25" s="851"/>
      <c r="D25" s="851"/>
      <c r="E25" s="851"/>
      <c r="F25" s="851"/>
      <c r="G25" s="173" t="s">
        <v>60</v>
      </c>
      <c r="H25" s="172" t="s">
        <v>39</v>
      </c>
    </row>
    <row r="26" spans="1:8" ht="17.7" customHeight="1">
      <c r="A26" s="852" t="s">
        <v>326</v>
      </c>
      <c r="B26" s="853"/>
      <c r="C26" s="853"/>
      <c r="D26" s="853"/>
      <c r="E26" s="853"/>
      <c r="F26" s="853"/>
      <c r="G26" s="853"/>
      <c r="H26" s="854"/>
    </row>
    <row r="27" spans="1:8" ht="54" customHeight="1">
      <c r="A27" s="173" t="s">
        <v>834</v>
      </c>
      <c r="B27" s="851" t="s">
        <v>833</v>
      </c>
      <c r="C27" s="851"/>
      <c r="D27" s="851"/>
      <c r="E27" s="851"/>
      <c r="F27" s="851"/>
      <c r="G27" s="173" t="s">
        <v>832</v>
      </c>
      <c r="H27" s="172" t="s">
        <v>39</v>
      </c>
    </row>
    <row r="28" spans="1:8" ht="46.5" customHeight="1">
      <c r="A28" s="173" t="s">
        <v>831</v>
      </c>
      <c r="B28" s="851" t="s">
        <v>830</v>
      </c>
      <c r="C28" s="851"/>
      <c r="D28" s="851"/>
      <c r="E28" s="851"/>
      <c r="F28" s="851"/>
      <c r="G28" s="173" t="s">
        <v>829</v>
      </c>
      <c r="H28" s="172" t="s">
        <v>39</v>
      </c>
    </row>
    <row r="29" spans="1:8" ht="17.7" customHeight="1">
      <c r="A29" s="852" t="s">
        <v>333</v>
      </c>
      <c r="B29" s="853"/>
      <c r="C29" s="853"/>
      <c r="D29" s="853"/>
      <c r="E29" s="853"/>
      <c r="F29" s="853"/>
      <c r="G29" s="853"/>
      <c r="H29" s="854"/>
    </row>
    <row r="30" spans="1:8" ht="29.25" customHeight="1">
      <c r="A30" s="173" t="s">
        <v>828</v>
      </c>
      <c r="B30" s="851" t="s">
        <v>827</v>
      </c>
      <c r="C30" s="851"/>
      <c r="D30" s="851"/>
      <c r="E30" s="851"/>
      <c r="F30" s="851"/>
      <c r="G30" s="173" t="s">
        <v>123</v>
      </c>
      <c r="H30" s="172" t="s">
        <v>39</v>
      </c>
    </row>
    <row r="31" spans="1:8" ht="15" customHeight="1">
      <c r="A31" s="167" t="s">
        <v>337</v>
      </c>
    </row>
    <row r="32" spans="1:8" s="167" customFormat="1" ht="17.7" customHeight="1">
      <c r="A32" s="863" t="s">
        <v>338</v>
      </c>
      <c r="B32" s="863"/>
      <c r="C32" s="863"/>
      <c r="D32" s="863"/>
      <c r="E32" s="863"/>
      <c r="F32" s="863"/>
      <c r="G32" s="171">
        <v>12</v>
      </c>
      <c r="H32" s="170" t="s">
        <v>339</v>
      </c>
    </row>
    <row r="33" spans="1:8" ht="31.5" customHeight="1">
      <c r="A33" s="868" t="s">
        <v>340</v>
      </c>
      <c r="B33" s="845" t="s">
        <v>826</v>
      </c>
      <c r="C33" s="845"/>
      <c r="D33" s="845"/>
      <c r="E33" s="845"/>
      <c r="F33" s="845"/>
      <c r="G33" s="845"/>
      <c r="H33" s="846"/>
    </row>
    <row r="34" spans="1:8" ht="31.5" customHeight="1">
      <c r="A34" s="869"/>
      <c r="B34" s="851" t="s">
        <v>825</v>
      </c>
      <c r="C34" s="851"/>
      <c r="D34" s="851"/>
      <c r="E34" s="851"/>
      <c r="F34" s="851"/>
      <c r="G34" s="851"/>
      <c r="H34" s="859"/>
    </row>
    <row r="35" spans="1:8" ht="31.5" customHeight="1">
      <c r="A35" s="869"/>
      <c r="B35" s="851" t="s">
        <v>824</v>
      </c>
      <c r="C35" s="851"/>
      <c r="D35" s="851"/>
      <c r="E35" s="851"/>
      <c r="F35" s="851"/>
      <c r="G35" s="851"/>
      <c r="H35" s="859"/>
    </row>
    <row r="36" spans="1:8" ht="31.5" customHeight="1">
      <c r="A36" s="869"/>
      <c r="B36" s="851" t="s">
        <v>823</v>
      </c>
      <c r="C36" s="851"/>
      <c r="D36" s="851"/>
      <c r="E36" s="851"/>
      <c r="F36" s="851"/>
      <c r="G36" s="851"/>
      <c r="H36" s="859"/>
    </row>
    <row r="37" spans="1:8" ht="31.5" customHeight="1">
      <c r="A37" s="869"/>
      <c r="B37" s="851" t="s">
        <v>822</v>
      </c>
      <c r="C37" s="851"/>
      <c r="D37" s="851"/>
      <c r="E37" s="851"/>
      <c r="F37" s="851"/>
      <c r="G37" s="851"/>
      <c r="H37" s="859"/>
    </row>
    <row r="38" spans="1:8" ht="31.5" customHeight="1">
      <c r="A38" s="869"/>
      <c r="B38" s="851" t="s">
        <v>821</v>
      </c>
      <c r="C38" s="851"/>
      <c r="D38" s="851"/>
      <c r="E38" s="851"/>
      <c r="F38" s="851"/>
      <c r="G38" s="851"/>
      <c r="H38" s="859"/>
    </row>
    <row r="39" spans="1:8" ht="31.5" customHeight="1">
      <c r="A39" s="926"/>
      <c r="B39" s="851" t="s">
        <v>820</v>
      </c>
      <c r="C39" s="851"/>
      <c r="D39" s="851"/>
      <c r="E39" s="851"/>
      <c r="F39" s="851"/>
      <c r="G39" s="851"/>
      <c r="H39" s="859"/>
    </row>
    <row r="40" spans="1:8">
      <c r="A40" s="866" t="s">
        <v>348</v>
      </c>
      <c r="B40" s="860"/>
      <c r="C40" s="860"/>
      <c r="D40" s="860" t="s">
        <v>819</v>
      </c>
      <c r="E40" s="860"/>
      <c r="F40" s="860"/>
      <c r="G40" s="860"/>
      <c r="H40" s="861"/>
    </row>
    <row r="41" spans="1:8" ht="52.5" customHeight="1">
      <c r="A41" s="867" t="s">
        <v>350</v>
      </c>
      <c r="B41" s="847"/>
      <c r="C41" s="847"/>
      <c r="D41" s="847" t="s">
        <v>818</v>
      </c>
      <c r="E41" s="847"/>
      <c r="F41" s="847"/>
      <c r="G41" s="847"/>
      <c r="H41" s="847"/>
    </row>
    <row r="42" spans="1:8" s="167" customFormat="1" ht="17.7" customHeight="1">
      <c r="A42" s="863" t="s">
        <v>400</v>
      </c>
      <c r="B42" s="863"/>
      <c r="C42" s="863"/>
      <c r="D42" s="863"/>
      <c r="E42" s="863"/>
      <c r="F42" s="863"/>
      <c r="G42" s="171">
        <v>9</v>
      </c>
      <c r="H42" s="170" t="s">
        <v>339</v>
      </c>
    </row>
    <row r="43" spans="1:8" ht="30" customHeight="1">
      <c r="A43" s="868" t="s">
        <v>340</v>
      </c>
      <c r="B43" s="870" t="s">
        <v>817</v>
      </c>
      <c r="C43" s="870"/>
      <c r="D43" s="870"/>
      <c r="E43" s="870"/>
      <c r="F43" s="870"/>
      <c r="G43" s="870"/>
      <c r="H43" s="871"/>
    </row>
    <row r="44" spans="1:8" ht="26.25" customHeight="1">
      <c r="A44" s="869"/>
      <c r="B44" s="859" t="s">
        <v>816</v>
      </c>
      <c r="C44" s="858"/>
      <c r="D44" s="858"/>
      <c r="E44" s="858"/>
      <c r="F44" s="858"/>
      <c r="G44" s="858"/>
      <c r="H44" s="858"/>
    </row>
    <row r="45" spans="1:8" ht="17.25" customHeight="1">
      <c r="A45" s="869"/>
      <c r="B45" s="859" t="s">
        <v>815</v>
      </c>
      <c r="C45" s="858"/>
      <c r="D45" s="858"/>
      <c r="E45" s="858"/>
      <c r="F45" s="858"/>
      <c r="G45" s="858"/>
      <c r="H45" s="858"/>
    </row>
    <row r="46" spans="1:8" ht="17.25" customHeight="1">
      <c r="A46" s="869"/>
      <c r="B46" s="859" t="s">
        <v>814</v>
      </c>
      <c r="C46" s="858"/>
      <c r="D46" s="858"/>
      <c r="E46" s="858"/>
      <c r="F46" s="858"/>
      <c r="G46" s="858"/>
      <c r="H46" s="858"/>
    </row>
    <row r="47" spans="1:8" ht="33.75" customHeight="1">
      <c r="A47" s="869"/>
      <c r="B47" s="851" t="s">
        <v>813</v>
      </c>
      <c r="C47" s="851"/>
      <c r="D47" s="851"/>
      <c r="E47" s="851"/>
      <c r="F47" s="851"/>
      <c r="G47" s="851"/>
      <c r="H47" s="859"/>
    </row>
    <row r="48" spans="1:8" ht="17.25" customHeight="1">
      <c r="A48" s="926"/>
      <c r="B48" s="1149" t="s">
        <v>812</v>
      </c>
      <c r="C48" s="1149"/>
      <c r="D48" s="1149"/>
      <c r="E48" s="1149"/>
      <c r="F48" s="1149"/>
      <c r="G48" s="1149"/>
      <c r="H48" s="955"/>
    </row>
    <row r="49" spans="1:8">
      <c r="A49" s="866" t="s">
        <v>348</v>
      </c>
      <c r="B49" s="860"/>
      <c r="C49" s="860"/>
      <c r="D49" s="1143" t="s">
        <v>2622</v>
      </c>
      <c r="E49" s="1143"/>
      <c r="F49" s="1143"/>
      <c r="G49" s="1143"/>
      <c r="H49" s="993"/>
    </row>
    <row r="50" spans="1:8" ht="45" customHeight="1">
      <c r="A50" s="867" t="s">
        <v>350</v>
      </c>
      <c r="B50" s="847"/>
      <c r="C50" s="847"/>
      <c r="D50" s="847" t="s">
        <v>811</v>
      </c>
      <c r="E50" s="847"/>
      <c r="F50" s="847"/>
      <c r="G50" s="847"/>
      <c r="H50" s="847"/>
    </row>
    <row r="51" spans="1:8" s="167" customFormat="1" ht="17.7" customHeight="1">
      <c r="A51" s="863" t="s">
        <v>486</v>
      </c>
      <c r="B51" s="863"/>
      <c r="C51" s="863"/>
      <c r="D51" s="863"/>
      <c r="E51" s="863"/>
      <c r="F51" s="863"/>
      <c r="G51" s="171">
        <v>9</v>
      </c>
      <c r="H51" s="170" t="s">
        <v>339</v>
      </c>
    </row>
    <row r="52" spans="1:8" ht="34.5" customHeight="1">
      <c r="A52" s="868" t="s">
        <v>340</v>
      </c>
      <c r="B52" s="847" t="s">
        <v>810</v>
      </c>
      <c r="C52" s="860"/>
      <c r="D52" s="860"/>
      <c r="E52" s="860"/>
      <c r="F52" s="860"/>
      <c r="G52" s="860"/>
      <c r="H52" s="861"/>
    </row>
    <row r="53" spans="1:8" ht="21.75" customHeight="1">
      <c r="A53" s="869"/>
      <c r="B53" s="860" t="s">
        <v>809</v>
      </c>
      <c r="C53" s="860"/>
      <c r="D53" s="860"/>
      <c r="E53" s="860"/>
      <c r="F53" s="860"/>
      <c r="G53" s="860"/>
      <c r="H53" s="861"/>
    </row>
    <row r="54" spans="1:8" ht="34.5" customHeight="1">
      <c r="A54" s="869"/>
      <c r="B54" s="847" t="s">
        <v>808</v>
      </c>
      <c r="C54" s="860"/>
      <c r="D54" s="860"/>
      <c r="E54" s="860"/>
      <c r="F54" s="860"/>
      <c r="G54" s="860"/>
      <c r="H54" s="861"/>
    </row>
    <row r="55" spans="1:8" ht="33.75" customHeight="1">
      <c r="A55" s="869"/>
      <c r="B55" s="847" t="s">
        <v>807</v>
      </c>
      <c r="C55" s="860"/>
      <c r="D55" s="860"/>
      <c r="E55" s="860"/>
      <c r="F55" s="860"/>
      <c r="G55" s="860"/>
      <c r="H55" s="861"/>
    </row>
    <row r="56" spans="1:8" ht="27" customHeight="1">
      <c r="A56" s="926"/>
      <c r="B56" s="1155" t="s">
        <v>806</v>
      </c>
      <c r="C56" s="1155"/>
      <c r="D56" s="1155"/>
      <c r="E56" s="1155"/>
      <c r="F56" s="1155"/>
      <c r="G56" s="1155"/>
      <c r="H56" s="1156"/>
    </row>
    <row r="57" spans="1:8">
      <c r="A57" s="866" t="s">
        <v>348</v>
      </c>
      <c r="B57" s="860"/>
      <c r="C57" s="860"/>
      <c r="D57" s="1143" t="s">
        <v>2622</v>
      </c>
      <c r="E57" s="1143"/>
      <c r="F57" s="1143"/>
      <c r="G57" s="1143"/>
      <c r="H57" s="993"/>
    </row>
    <row r="58" spans="1:8" ht="52.5" customHeight="1">
      <c r="A58" s="867" t="s">
        <v>350</v>
      </c>
      <c r="B58" s="847"/>
      <c r="C58" s="847"/>
      <c r="D58" s="847" t="s">
        <v>805</v>
      </c>
      <c r="E58" s="847"/>
      <c r="F58" s="847"/>
      <c r="G58" s="847"/>
      <c r="H58" s="847"/>
    </row>
    <row r="59" spans="1:8" ht="10.199999999999999" customHeight="1"/>
    <row r="60" spans="1:8" ht="15" customHeight="1">
      <c r="A60" s="167" t="s">
        <v>366</v>
      </c>
    </row>
    <row r="61" spans="1:8" ht="31.5" customHeight="1">
      <c r="A61" s="873" t="s">
        <v>367</v>
      </c>
      <c r="B61" s="844"/>
      <c r="C61" s="848" t="s">
        <v>804</v>
      </c>
      <c r="D61" s="982"/>
      <c r="E61" s="982"/>
      <c r="F61" s="982"/>
      <c r="G61" s="982"/>
      <c r="H61" s="982"/>
    </row>
    <row r="62" spans="1:8" ht="50.25" customHeight="1">
      <c r="A62" s="873"/>
      <c r="B62" s="844"/>
      <c r="C62" s="847" t="s">
        <v>803</v>
      </c>
      <c r="D62" s="847"/>
      <c r="E62" s="847"/>
      <c r="F62" s="847"/>
      <c r="G62" s="847"/>
      <c r="H62" s="848"/>
    </row>
    <row r="63" spans="1:8" ht="45.75" customHeight="1">
      <c r="A63" s="873"/>
      <c r="B63" s="844"/>
      <c r="C63" s="847" t="s">
        <v>802</v>
      </c>
      <c r="D63" s="847"/>
      <c r="E63" s="847"/>
      <c r="F63" s="847"/>
      <c r="G63" s="847"/>
      <c r="H63" s="848"/>
    </row>
    <row r="64" spans="1:8" ht="79.5" customHeight="1">
      <c r="A64" s="941" t="s">
        <v>370</v>
      </c>
      <c r="B64" s="942"/>
      <c r="C64" s="847" t="s">
        <v>801</v>
      </c>
      <c r="D64" s="847"/>
      <c r="E64" s="847"/>
      <c r="F64" s="847"/>
      <c r="G64" s="847"/>
      <c r="H64" s="848"/>
    </row>
    <row r="65" spans="1:8" ht="49.5" customHeight="1">
      <c r="A65" s="1157"/>
      <c r="B65" s="1158"/>
      <c r="C65" s="848" t="s">
        <v>800</v>
      </c>
      <c r="D65" s="982"/>
      <c r="E65" s="982"/>
      <c r="F65" s="982"/>
      <c r="G65" s="982"/>
      <c r="H65" s="982"/>
    </row>
    <row r="66" spans="1:8" ht="64.5" customHeight="1">
      <c r="A66" s="843"/>
      <c r="B66" s="943"/>
      <c r="C66" s="847" t="s">
        <v>799</v>
      </c>
      <c r="D66" s="847"/>
      <c r="E66" s="847"/>
      <c r="F66" s="847"/>
      <c r="G66" s="847"/>
      <c r="H66" s="848"/>
    </row>
    <row r="67" spans="1:8" ht="10.199999999999999" customHeight="1"/>
    <row r="68" spans="1:8" ht="15" customHeight="1">
      <c r="A68" s="167" t="s">
        <v>372</v>
      </c>
      <c r="B68" s="167"/>
      <c r="C68" s="167"/>
      <c r="D68" s="167"/>
      <c r="E68" s="167"/>
      <c r="F68" s="167"/>
    </row>
    <row r="69" spans="1:8" ht="16.2">
      <c r="A69" s="873" t="s">
        <v>373</v>
      </c>
      <c r="B69" s="873"/>
      <c r="C69" s="873"/>
      <c r="D69" s="873"/>
      <c r="E69" s="873"/>
      <c r="F69" s="873"/>
      <c r="G69" s="166">
        <v>4</v>
      </c>
      <c r="H69" s="159" t="s">
        <v>390</v>
      </c>
    </row>
    <row r="70" spans="1:8" ht="16.2">
      <c r="A70" s="873" t="s">
        <v>375</v>
      </c>
      <c r="B70" s="873"/>
      <c r="C70" s="873"/>
      <c r="D70" s="873"/>
      <c r="E70" s="873"/>
      <c r="F70" s="873"/>
      <c r="G70" s="166">
        <v>0</v>
      </c>
      <c r="H70" s="159" t="s">
        <v>390</v>
      </c>
    </row>
    <row r="71" spans="1:8">
      <c r="A71" s="165"/>
      <c r="B71" s="165"/>
      <c r="C71" s="165"/>
      <c r="D71" s="165"/>
      <c r="E71" s="165"/>
      <c r="F71" s="165"/>
      <c r="G71" s="163"/>
      <c r="H71" s="159"/>
    </row>
    <row r="72" spans="1:8">
      <c r="A72" s="874" t="s">
        <v>376</v>
      </c>
      <c r="B72" s="874"/>
      <c r="C72" s="874"/>
      <c r="D72" s="874"/>
      <c r="E72" s="874"/>
      <c r="F72" s="874"/>
      <c r="G72" s="164"/>
      <c r="H72" s="163"/>
    </row>
    <row r="73" spans="1:8" ht="17.7" customHeight="1">
      <c r="A73" s="858" t="s">
        <v>377</v>
      </c>
      <c r="B73" s="858"/>
      <c r="C73" s="858"/>
      <c r="D73" s="858"/>
      <c r="E73" s="159">
        <f>SUM(E74:E79)</f>
        <v>37</v>
      </c>
      <c r="F73" s="159" t="s">
        <v>339</v>
      </c>
      <c r="G73" s="160">
        <f>E73/25</f>
        <v>1.48</v>
      </c>
      <c r="H73" s="159" t="s">
        <v>390</v>
      </c>
    </row>
    <row r="74" spans="1:8" ht="17.7" customHeight="1">
      <c r="A74" s="158" t="s">
        <v>140</v>
      </c>
      <c r="B74" s="873" t="s">
        <v>143</v>
      </c>
      <c r="C74" s="873"/>
      <c r="D74" s="873"/>
      <c r="E74" s="159">
        <v>12</v>
      </c>
      <c r="F74" s="159" t="s">
        <v>339</v>
      </c>
      <c r="G74" s="162"/>
      <c r="H74" s="161"/>
    </row>
    <row r="75" spans="1:8" ht="17.7" customHeight="1">
      <c r="B75" s="873" t="s">
        <v>378</v>
      </c>
      <c r="C75" s="873"/>
      <c r="D75" s="873"/>
      <c r="E75" s="159">
        <v>18</v>
      </c>
      <c r="F75" s="159" t="s">
        <v>339</v>
      </c>
      <c r="G75" s="162"/>
      <c r="H75" s="161"/>
    </row>
    <row r="76" spans="1:8" ht="17.7" customHeight="1">
      <c r="B76" s="873" t="s">
        <v>379</v>
      </c>
      <c r="C76" s="873"/>
      <c r="D76" s="873"/>
      <c r="E76" s="159">
        <v>5</v>
      </c>
      <c r="F76" s="159" t="s">
        <v>339</v>
      </c>
      <c r="G76" s="162"/>
      <c r="H76" s="161"/>
    </row>
    <row r="77" spans="1:8" ht="17.7" customHeight="1">
      <c r="B77" s="873" t="s">
        <v>380</v>
      </c>
      <c r="C77" s="873"/>
      <c r="D77" s="873"/>
      <c r="E77" s="159">
        <v>0</v>
      </c>
      <c r="F77" s="159" t="s">
        <v>339</v>
      </c>
      <c r="G77" s="162"/>
      <c r="H77" s="161"/>
    </row>
    <row r="78" spans="1:8" ht="17.7" customHeight="1">
      <c r="B78" s="873" t="s">
        <v>381</v>
      </c>
      <c r="C78" s="873"/>
      <c r="D78" s="873"/>
      <c r="E78" s="159">
        <v>0</v>
      </c>
      <c r="F78" s="159" t="s">
        <v>339</v>
      </c>
      <c r="G78" s="162"/>
      <c r="H78" s="161"/>
    </row>
    <row r="79" spans="1:8" ht="17.7" customHeight="1">
      <c r="B79" s="873" t="s">
        <v>382</v>
      </c>
      <c r="C79" s="873"/>
      <c r="D79" s="873"/>
      <c r="E79" s="159">
        <v>2</v>
      </c>
      <c r="F79" s="159" t="s">
        <v>339</v>
      </c>
      <c r="G79" s="162"/>
      <c r="H79" s="161"/>
    </row>
    <row r="80" spans="1:8" ht="31.2" customHeight="1">
      <c r="A80" s="858" t="s">
        <v>383</v>
      </c>
      <c r="B80" s="858"/>
      <c r="C80" s="858"/>
      <c r="D80" s="858"/>
      <c r="E80" s="159">
        <v>0</v>
      </c>
      <c r="F80" s="159" t="s">
        <v>339</v>
      </c>
      <c r="G80" s="160">
        <v>0</v>
      </c>
      <c r="H80" s="159" t="s">
        <v>390</v>
      </c>
    </row>
    <row r="81" spans="1:8" ht="17.7" customHeight="1">
      <c r="A81" s="873" t="s">
        <v>384</v>
      </c>
      <c r="B81" s="873"/>
      <c r="C81" s="873"/>
      <c r="D81" s="873"/>
      <c r="E81" s="159">
        <f>G81*25</f>
        <v>63</v>
      </c>
      <c r="F81" s="159" t="s">
        <v>339</v>
      </c>
      <c r="G81" s="160">
        <f>D5-G80-G73</f>
        <v>2.52</v>
      </c>
      <c r="H81" s="159" t="s">
        <v>390</v>
      </c>
    </row>
    <row r="82" spans="1:8" ht="10.050000000000001" customHeight="1">
      <c r="A82" s="158" t="s">
        <v>385</v>
      </c>
    </row>
    <row r="83" spans="1:8" ht="16.2">
      <c r="A83" s="662" t="s">
        <v>389</v>
      </c>
      <c r="B83" s="662"/>
      <c r="C83" s="662"/>
      <c r="D83" s="662"/>
      <c r="E83" s="662"/>
      <c r="F83" s="662"/>
      <c r="G83" s="662"/>
      <c r="H83" s="662"/>
    </row>
    <row r="84" spans="1:8">
      <c r="A84" s="158" t="s">
        <v>387</v>
      </c>
    </row>
    <row r="86" spans="1:8">
      <c r="A86" s="850" t="s">
        <v>388</v>
      </c>
      <c r="B86" s="850"/>
      <c r="C86" s="850"/>
      <c r="D86" s="850"/>
      <c r="E86" s="850"/>
      <c r="F86" s="850"/>
      <c r="G86" s="850"/>
      <c r="H86" s="850"/>
    </row>
    <row r="87" spans="1:8">
      <c r="A87" s="850"/>
      <c r="B87" s="850"/>
      <c r="C87" s="850"/>
      <c r="D87" s="850"/>
      <c r="E87" s="850"/>
      <c r="F87" s="850"/>
      <c r="G87" s="850"/>
      <c r="H87" s="850"/>
    </row>
    <row r="88" spans="1:8">
      <c r="A88" s="850"/>
      <c r="B88" s="850"/>
      <c r="C88" s="850"/>
      <c r="D88" s="850"/>
      <c r="E88" s="850"/>
      <c r="F88" s="850"/>
      <c r="G88" s="850"/>
      <c r="H88" s="850"/>
    </row>
  </sheetData>
  <mergeCells count="92">
    <mergeCell ref="A86:H88"/>
    <mergeCell ref="D8:H8"/>
    <mergeCell ref="A10:H10"/>
    <mergeCell ref="C65:H65"/>
    <mergeCell ref="A11:H11"/>
    <mergeCell ref="A18:B18"/>
    <mergeCell ref="A29:H29"/>
    <mergeCell ref="B25:F25"/>
    <mergeCell ref="A32:F32"/>
    <mergeCell ref="A33:A39"/>
    <mergeCell ref="B33:H33"/>
    <mergeCell ref="B38:H38"/>
    <mergeCell ref="B39:H39"/>
    <mergeCell ref="B34:H34"/>
    <mergeCell ref="B35:H35"/>
    <mergeCell ref="B36:H36"/>
    <mergeCell ref="A2:H2"/>
    <mergeCell ref="A4:H4"/>
    <mergeCell ref="A5:C5"/>
    <mergeCell ref="D5:H5"/>
    <mergeCell ref="A6:C6"/>
    <mergeCell ref="D6:H6"/>
    <mergeCell ref="A7:C7"/>
    <mergeCell ref="D7:H7"/>
    <mergeCell ref="A8:C8"/>
    <mergeCell ref="E15:H15"/>
    <mergeCell ref="A17:H17"/>
    <mergeCell ref="B37:H37"/>
    <mergeCell ref="A40:C40"/>
    <mergeCell ref="D40:H40"/>
    <mergeCell ref="A12:D12"/>
    <mergeCell ref="E12:H12"/>
    <mergeCell ref="A13:D13"/>
    <mergeCell ref="E13:H13"/>
    <mergeCell ref="A14:D14"/>
    <mergeCell ref="E14:H14"/>
    <mergeCell ref="A15:D15"/>
    <mergeCell ref="B30:F30"/>
    <mergeCell ref="A20:D20"/>
    <mergeCell ref="A21:A22"/>
    <mergeCell ref="B21:F22"/>
    <mergeCell ref="A23:H23"/>
    <mergeCell ref="B24:F24"/>
    <mergeCell ref="B28:F28"/>
    <mergeCell ref="A26:H26"/>
    <mergeCell ref="B27:F27"/>
    <mergeCell ref="C18:H18"/>
    <mergeCell ref="G21:H21"/>
    <mergeCell ref="A41:C41"/>
    <mergeCell ref="A42:F42"/>
    <mergeCell ref="A43:A48"/>
    <mergeCell ref="B43:H43"/>
    <mergeCell ref="B47:H47"/>
    <mergeCell ref="B48:H48"/>
    <mergeCell ref="B45:H45"/>
    <mergeCell ref="B44:H44"/>
    <mergeCell ref="D41:H41"/>
    <mergeCell ref="B46:H46"/>
    <mergeCell ref="A81:D81"/>
    <mergeCell ref="A73:D73"/>
    <mergeCell ref="B74:D74"/>
    <mergeCell ref="B75:D75"/>
    <mergeCell ref="B76:D76"/>
    <mergeCell ref="B77:D77"/>
    <mergeCell ref="B78:D78"/>
    <mergeCell ref="B79:D79"/>
    <mergeCell ref="A80:D80"/>
    <mergeCell ref="A72:F72"/>
    <mergeCell ref="A57:C57"/>
    <mergeCell ref="D57:H57"/>
    <mergeCell ref="A58:C58"/>
    <mergeCell ref="A61:B63"/>
    <mergeCell ref="C61:H61"/>
    <mergeCell ref="C63:H63"/>
    <mergeCell ref="C62:H62"/>
    <mergeCell ref="A64:B66"/>
    <mergeCell ref="C64:H64"/>
    <mergeCell ref="C66:H66"/>
    <mergeCell ref="A69:F69"/>
    <mergeCell ref="A70:F70"/>
    <mergeCell ref="D58:H58"/>
    <mergeCell ref="B52:H52"/>
    <mergeCell ref="B55:H55"/>
    <mergeCell ref="B56:H56"/>
    <mergeCell ref="A49:C49"/>
    <mergeCell ref="D49:H49"/>
    <mergeCell ref="A50:C50"/>
    <mergeCell ref="A51:F51"/>
    <mergeCell ref="B54:H54"/>
    <mergeCell ref="B53:H53"/>
    <mergeCell ref="D50:H50"/>
    <mergeCell ref="A52:A56"/>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12.33203125" style="158" customWidth="1"/>
    <col min="9" max="9" width="2.6640625" style="158" customWidth="1"/>
    <col min="10" max="16384" width="8.88671875" style="158"/>
  </cols>
  <sheetData>
    <row r="1" spans="1:9" ht="10.199999999999999" customHeight="1"/>
    <row r="2" spans="1:9" s="470" customFormat="1">
      <c r="A2" s="842" t="s">
        <v>305</v>
      </c>
      <c r="B2" s="842"/>
      <c r="C2" s="842"/>
      <c r="D2" s="842"/>
      <c r="E2" s="842"/>
      <c r="F2" s="842"/>
      <c r="G2" s="842"/>
      <c r="H2" s="842"/>
      <c r="I2" s="842"/>
    </row>
    <row r="3" spans="1:9" ht="10.199999999999999" customHeight="1"/>
    <row r="4" spans="1:9" ht="15" customHeight="1">
      <c r="A4" s="470" t="s">
        <v>306</v>
      </c>
    </row>
    <row r="5" spans="1:9" ht="17.7" customHeight="1">
      <c r="A5" s="843" t="s">
        <v>180</v>
      </c>
      <c r="B5" s="843"/>
      <c r="C5" s="843"/>
      <c r="D5" s="843"/>
      <c r="E5" s="843"/>
      <c r="F5" s="843"/>
      <c r="G5" s="843"/>
      <c r="H5" s="843"/>
    </row>
    <row r="6" spans="1:9" ht="17.7" customHeight="1">
      <c r="A6" s="908" t="s">
        <v>138</v>
      </c>
      <c r="B6" s="845"/>
      <c r="C6" s="845"/>
      <c r="D6" s="845">
        <v>1</v>
      </c>
      <c r="E6" s="845"/>
      <c r="F6" s="845"/>
      <c r="G6" s="845"/>
      <c r="H6" s="846"/>
    </row>
    <row r="7" spans="1:9" ht="15" customHeight="1">
      <c r="A7" s="844" t="s">
        <v>137</v>
      </c>
      <c r="B7" s="845"/>
      <c r="C7" s="845"/>
      <c r="D7" s="847" t="s">
        <v>514</v>
      </c>
      <c r="E7" s="847"/>
      <c r="F7" s="847"/>
      <c r="G7" s="847"/>
      <c r="H7" s="848"/>
    </row>
    <row r="8" spans="1:9" ht="17.7" customHeight="1">
      <c r="A8" s="844" t="s">
        <v>141</v>
      </c>
      <c r="B8" s="845"/>
      <c r="C8" s="845"/>
      <c r="D8" s="860" t="s">
        <v>309</v>
      </c>
      <c r="E8" s="860"/>
      <c r="F8" s="860"/>
      <c r="G8" s="860"/>
      <c r="H8" s="861"/>
    </row>
    <row r="9" spans="1:9" ht="17.7" customHeight="1">
      <c r="A9" s="844" t="s">
        <v>310</v>
      </c>
      <c r="B9" s="845"/>
      <c r="C9" s="845"/>
      <c r="D9" s="860" t="s">
        <v>311</v>
      </c>
      <c r="E9" s="860"/>
      <c r="F9" s="860"/>
      <c r="G9" s="860"/>
      <c r="H9" s="861"/>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844" t="s">
        <v>8</v>
      </c>
      <c r="B13" s="845"/>
      <c r="C13" s="845"/>
      <c r="D13" s="845"/>
      <c r="E13" s="845" t="s">
        <v>9</v>
      </c>
      <c r="F13" s="845"/>
      <c r="G13" s="845"/>
      <c r="H13" s="846"/>
    </row>
    <row r="14" spans="1:9" ht="17.7" customHeight="1">
      <c r="A14" s="844" t="s">
        <v>312</v>
      </c>
      <c r="B14" s="845"/>
      <c r="C14" s="845"/>
      <c r="D14" s="845"/>
      <c r="E14" s="845" t="s">
        <v>313</v>
      </c>
      <c r="F14" s="845"/>
      <c r="G14" s="845"/>
      <c r="H14" s="846"/>
    </row>
    <row r="15" spans="1:9" ht="17.7" customHeight="1">
      <c r="A15" s="844" t="s">
        <v>314</v>
      </c>
      <c r="B15" s="845"/>
      <c r="C15" s="845"/>
      <c r="D15" s="845"/>
      <c r="E15" s="855" t="s">
        <v>599</v>
      </c>
      <c r="F15" s="855"/>
      <c r="G15" s="855"/>
      <c r="H15" s="856"/>
    </row>
    <row r="16" spans="1:9" ht="17.7" customHeight="1">
      <c r="A16" s="844" t="s">
        <v>12</v>
      </c>
      <c r="B16" s="845"/>
      <c r="C16" s="845"/>
      <c r="D16" s="845"/>
      <c r="E16" s="845" t="s">
        <v>13</v>
      </c>
      <c r="F16" s="845"/>
      <c r="G16" s="845"/>
      <c r="H16" s="846"/>
    </row>
    <row r="17" spans="1:9" ht="10.199999999999999" customHeight="1"/>
    <row r="18" spans="1:9" ht="15" customHeight="1">
      <c r="A18" s="857" t="s">
        <v>316</v>
      </c>
      <c r="B18" s="857"/>
      <c r="C18" s="857"/>
      <c r="D18" s="857"/>
      <c r="E18" s="857"/>
      <c r="F18" s="857"/>
      <c r="G18" s="857"/>
      <c r="H18" s="857"/>
    </row>
    <row r="19" spans="1:9" ht="31.2" customHeight="1">
      <c r="A19" s="858" t="s">
        <v>317</v>
      </c>
      <c r="B19" s="858"/>
      <c r="C19" s="851" t="s">
        <v>2371</v>
      </c>
      <c r="D19" s="851"/>
      <c r="E19" s="851"/>
      <c r="F19" s="851"/>
      <c r="G19" s="851"/>
      <c r="H19" s="859"/>
    </row>
    <row r="20" spans="1:9" ht="10.199999999999999" customHeight="1"/>
    <row r="21" spans="1:9" ht="15" customHeight="1">
      <c r="A21" s="862" t="s">
        <v>319</v>
      </c>
      <c r="B21" s="862"/>
      <c r="C21" s="862"/>
      <c r="D21" s="862"/>
    </row>
    <row r="22" spans="1:9">
      <c r="A22" s="852" t="s">
        <v>30</v>
      </c>
      <c r="B22" s="853" t="s">
        <v>31</v>
      </c>
      <c r="C22" s="853"/>
      <c r="D22" s="853"/>
      <c r="E22" s="853"/>
      <c r="F22" s="853"/>
      <c r="G22" s="853" t="s">
        <v>320</v>
      </c>
      <c r="H22" s="854"/>
    </row>
    <row r="23" spans="1:9" ht="38.25" customHeight="1">
      <c r="A23" s="852"/>
      <c r="B23" s="853"/>
      <c r="C23" s="853"/>
      <c r="D23" s="853"/>
      <c r="E23" s="853"/>
      <c r="F23" s="853"/>
      <c r="G23" s="471" t="s">
        <v>321</v>
      </c>
      <c r="H23" s="472" t="s">
        <v>34</v>
      </c>
    </row>
    <row r="24" spans="1:9" ht="17.7" customHeight="1">
      <c r="A24" s="852" t="s">
        <v>35</v>
      </c>
      <c r="B24" s="853"/>
      <c r="C24" s="853"/>
      <c r="D24" s="853"/>
      <c r="E24" s="853"/>
      <c r="F24" s="853"/>
      <c r="G24" s="853"/>
      <c r="H24" s="854"/>
    </row>
    <row r="25" spans="1:9" ht="54" customHeight="1">
      <c r="A25" s="471" t="s">
        <v>2372</v>
      </c>
      <c r="B25" s="859" t="s">
        <v>2373</v>
      </c>
      <c r="C25" s="858"/>
      <c r="D25" s="858"/>
      <c r="E25" s="858"/>
      <c r="F25" s="965"/>
      <c r="G25" s="226" t="s">
        <v>49</v>
      </c>
      <c r="H25" s="172" t="s">
        <v>51</v>
      </c>
    </row>
    <row r="26" spans="1:9" ht="41.25" customHeight="1">
      <c r="A26" s="471" t="s">
        <v>2374</v>
      </c>
      <c r="B26" s="851" t="s">
        <v>2375</v>
      </c>
      <c r="C26" s="851"/>
      <c r="D26" s="851"/>
      <c r="E26" s="851"/>
      <c r="F26" s="851"/>
      <c r="G26" s="471" t="s">
        <v>63</v>
      </c>
      <c r="H26" s="172" t="s">
        <v>51</v>
      </c>
      <c r="I26" s="168"/>
    </row>
    <row r="27" spans="1:9" ht="17.7" customHeight="1">
      <c r="A27" s="987" t="s">
        <v>333</v>
      </c>
      <c r="B27" s="988"/>
      <c r="C27" s="988"/>
      <c r="D27" s="988"/>
      <c r="E27" s="988"/>
      <c r="F27" s="988"/>
      <c r="G27" s="988"/>
      <c r="H27" s="978"/>
      <c r="I27" s="168"/>
    </row>
    <row r="28" spans="1:9" ht="55.5" customHeight="1">
      <c r="A28" s="474" t="s">
        <v>2376</v>
      </c>
      <c r="B28" s="1160" t="s">
        <v>2377</v>
      </c>
      <c r="C28" s="1160"/>
      <c r="D28" s="1160"/>
      <c r="E28" s="1160"/>
      <c r="F28" s="1160"/>
      <c r="G28" s="475" t="s">
        <v>120</v>
      </c>
      <c r="H28" s="476" t="s">
        <v>51</v>
      </c>
      <c r="I28" s="168"/>
    </row>
    <row r="29" spans="1:9" ht="42.75" customHeight="1">
      <c r="A29" s="474" t="s">
        <v>2378</v>
      </c>
      <c r="B29" s="1160" t="s">
        <v>2379</v>
      </c>
      <c r="C29" s="1160"/>
      <c r="D29" s="1160"/>
      <c r="E29" s="1160"/>
      <c r="F29" s="1160"/>
      <c r="G29" s="475" t="s">
        <v>1515</v>
      </c>
      <c r="H29" s="476" t="s">
        <v>51</v>
      </c>
      <c r="I29" s="168"/>
    </row>
    <row r="30" spans="1:9" ht="42.75" customHeight="1">
      <c r="A30" s="475" t="s">
        <v>2380</v>
      </c>
      <c r="B30" s="1160" t="s">
        <v>2381</v>
      </c>
      <c r="C30" s="1160"/>
      <c r="D30" s="1160"/>
      <c r="E30" s="1160"/>
      <c r="F30" s="1160"/>
      <c r="G30" s="475" t="s">
        <v>1054</v>
      </c>
      <c r="H30" s="476" t="s">
        <v>51</v>
      </c>
      <c r="I30" s="168"/>
    </row>
    <row r="31" spans="1:9" ht="10.199999999999999" customHeight="1">
      <c r="I31" s="168"/>
    </row>
    <row r="32" spans="1:9" ht="15" customHeight="1">
      <c r="A32" s="470" t="s">
        <v>337</v>
      </c>
      <c r="I32" s="168"/>
    </row>
    <row r="33" spans="1:9" s="470" customFormat="1" ht="17.7" customHeight="1">
      <c r="A33" s="1159" t="s">
        <v>338</v>
      </c>
      <c r="B33" s="1159"/>
      <c r="C33" s="1159"/>
      <c r="D33" s="1159"/>
      <c r="E33" s="1159"/>
      <c r="F33" s="1159"/>
      <c r="G33" s="477">
        <v>24</v>
      </c>
      <c r="H33" s="478" t="s">
        <v>339</v>
      </c>
      <c r="I33" s="169"/>
    </row>
    <row r="34" spans="1:9" ht="29.25" customHeight="1">
      <c r="A34" s="989" t="s">
        <v>340</v>
      </c>
      <c r="B34" s="1161" t="s">
        <v>2382</v>
      </c>
      <c r="C34" s="1161"/>
      <c r="D34" s="1161"/>
      <c r="E34" s="1161"/>
      <c r="F34" s="1161"/>
      <c r="G34" s="1161"/>
      <c r="H34" s="995"/>
      <c r="I34" s="168"/>
    </row>
    <row r="35" spans="1:9" ht="41.25" customHeight="1">
      <c r="A35" s="869"/>
      <c r="B35" s="963" t="s">
        <v>2383</v>
      </c>
      <c r="C35" s="963"/>
      <c r="D35" s="963"/>
      <c r="E35" s="963"/>
      <c r="F35" s="963"/>
      <c r="G35" s="963"/>
      <c r="H35" s="964"/>
      <c r="I35" s="168"/>
    </row>
    <row r="36" spans="1:9" ht="21.75" customHeight="1">
      <c r="A36" s="869"/>
      <c r="B36" s="963" t="s">
        <v>2384</v>
      </c>
      <c r="C36" s="963"/>
      <c r="D36" s="963"/>
      <c r="E36" s="963"/>
      <c r="F36" s="963"/>
      <c r="G36" s="963"/>
      <c r="H36" s="964"/>
      <c r="I36" s="168"/>
    </row>
    <row r="37" spans="1:9" ht="41.25" customHeight="1">
      <c r="A37" s="869"/>
      <c r="B37" s="963" t="s">
        <v>2385</v>
      </c>
      <c r="C37" s="963"/>
      <c r="D37" s="963"/>
      <c r="E37" s="963"/>
      <c r="F37" s="963"/>
      <c r="G37" s="963"/>
      <c r="H37" s="964"/>
      <c r="I37" s="168"/>
    </row>
    <row r="38" spans="1:9" ht="41.25" customHeight="1">
      <c r="A38" s="869"/>
      <c r="B38" s="964" t="s">
        <v>2386</v>
      </c>
      <c r="C38" s="1162"/>
      <c r="D38" s="1162"/>
      <c r="E38" s="1162"/>
      <c r="F38" s="1162"/>
      <c r="G38" s="1162"/>
      <c r="H38" s="1162"/>
      <c r="I38" s="168"/>
    </row>
    <row r="39" spans="1:9" ht="41.25" customHeight="1">
      <c r="A39" s="869"/>
      <c r="B39" s="964" t="s">
        <v>2387</v>
      </c>
      <c r="C39" s="1162"/>
      <c r="D39" s="1162"/>
      <c r="E39" s="1162"/>
      <c r="F39" s="1162"/>
      <c r="G39" s="1162"/>
      <c r="H39" s="1162"/>
      <c r="I39" s="168"/>
    </row>
    <row r="40" spans="1:9" ht="41.25" customHeight="1">
      <c r="A40" s="869"/>
      <c r="B40" s="964" t="s">
        <v>2388</v>
      </c>
      <c r="C40" s="1162"/>
      <c r="D40" s="1162"/>
      <c r="E40" s="1162"/>
      <c r="F40" s="1162"/>
      <c r="G40" s="1162"/>
      <c r="H40" s="1162"/>
      <c r="I40" s="168"/>
    </row>
    <row r="41" spans="1:9" ht="41.25" customHeight="1">
      <c r="A41" s="869"/>
      <c r="B41" s="964" t="s">
        <v>2389</v>
      </c>
      <c r="C41" s="1162"/>
      <c r="D41" s="1162"/>
      <c r="E41" s="1162"/>
      <c r="F41" s="1162"/>
      <c r="G41" s="1162"/>
      <c r="H41" s="1162"/>
      <c r="I41" s="168"/>
    </row>
    <row r="42" spans="1:9" ht="41.25" customHeight="1">
      <c r="A42" s="869"/>
      <c r="B42" s="964" t="s">
        <v>2390</v>
      </c>
      <c r="C42" s="1162"/>
      <c r="D42" s="1162"/>
      <c r="E42" s="1162"/>
      <c r="F42" s="1162"/>
      <c r="G42" s="1162"/>
      <c r="H42" s="1162"/>
      <c r="I42" s="168"/>
    </row>
    <row r="43" spans="1:9" ht="19.5" customHeight="1">
      <c r="A43" s="1163" t="s">
        <v>348</v>
      </c>
      <c r="B43" s="1143"/>
      <c r="C43" s="1143"/>
      <c r="D43" s="1143" t="s">
        <v>2391</v>
      </c>
      <c r="E43" s="1143"/>
      <c r="F43" s="1143"/>
      <c r="G43" s="1143"/>
      <c r="H43" s="993"/>
      <c r="I43" s="168"/>
    </row>
    <row r="44" spans="1:9" ht="40.5" customHeight="1">
      <c r="A44" s="949" t="s">
        <v>350</v>
      </c>
      <c r="B44" s="950"/>
      <c r="C44" s="950"/>
      <c r="D44" s="1164" t="s">
        <v>2392</v>
      </c>
      <c r="E44" s="1165"/>
      <c r="F44" s="1165"/>
      <c r="G44" s="1165"/>
      <c r="H44" s="1165"/>
      <c r="I44" s="168"/>
    </row>
    <row r="45" spans="1:9" ht="10.199999999999999" customHeight="1">
      <c r="I45" s="168"/>
    </row>
    <row r="46" spans="1:9" ht="15" customHeight="1">
      <c r="A46" s="470" t="s">
        <v>366</v>
      </c>
      <c r="I46" s="168"/>
    </row>
    <row r="47" spans="1:9" ht="32.25" customHeight="1">
      <c r="A47" s="996" t="s">
        <v>367</v>
      </c>
      <c r="B47" s="1166"/>
      <c r="C47" s="964" t="s">
        <v>2393</v>
      </c>
      <c r="D47" s="990"/>
      <c r="E47" s="990"/>
      <c r="F47" s="990"/>
      <c r="G47" s="990"/>
      <c r="H47" s="990"/>
      <c r="I47" s="168"/>
    </row>
    <row r="48" spans="1:9" ht="43.5" customHeight="1">
      <c r="A48" s="996"/>
      <c r="B48" s="1166"/>
      <c r="C48" s="963" t="s">
        <v>2394</v>
      </c>
      <c r="D48" s="963"/>
      <c r="E48" s="963"/>
      <c r="F48" s="963"/>
      <c r="G48" s="963"/>
      <c r="H48" s="964"/>
      <c r="I48" s="168"/>
    </row>
    <row r="49" spans="1:9" ht="50.25" customHeight="1">
      <c r="A49" s="996"/>
      <c r="B49" s="1166"/>
      <c r="C49" s="964" t="s">
        <v>2395</v>
      </c>
      <c r="D49" s="1162"/>
      <c r="E49" s="1162"/>
      <c r="F49" s="1162"/>
      <c r="G49" s="1162"/>
      <c r="H49" s="1162"/>
      <c r="I49" s="168"/>
    </row>
    <row r="50" spans="1:9" ht="30" customHeight="1">
      <c r="A50" s="996"/>
      <c r="B50" s="1166"/>
      <c r="C50" s="963" t="s">
        <v>2396</v>
      </c>
      <c r="D50" s="1161"/>
      <c r="E50" s="1161"/>
      <c r="F50" s="1161"/>
      <c r="G50" s="1161"/>
      <c r="H50" s="995"/>
      <c r="I50" s="168"/>
    </row>
    <row r="51" spans="1:9" ht="41.25" customHeight="1">
      <c r="A51" s="1167" t="s">
        <v>370</v>
      </c>
      <c r="B51" s="1168"/>
      <c r="C51" s="963" t="s">
        <v>2397</v>
      </c>
      <c r="D51" s="963"/>
      <c r="E51" s="963"/>
      <c r="F51" s="963"/>
      <c r="G51" s="963"/>
      <c r="H51" s="964"/>
      <c r="I51" s="168"/>
    </row>
    <row r="52" spans="1:9" ht="45" customHeight="1">
      <c r="A52" s="843"/>
      <c r="B52" s="943"/>
      <c r="C52" s="963" t="s">
        <v>2398</v>
      </c>
      <c r="D52" s="963"/>
      <c r="E52" s="963"/>
      <c r="F52" s="963"/>
      <c r="G52" s="963"/>
      <c r="H52" s="964"/>
      <c r="I52" s="168"/>
    </row>
    <row r="53" spans="1:9" ht="21" customHeight="1"/>
    <row r="54" spans="1:9" ht="15" customHeight="1">
      <c r="A54" s="470" t="s">
        <v>372</v>
      </c>
      <c r="B54" s="470"/>
      <c r="C54" s="470"/>
      <c r="D54" s="470"/>
      <c r="E54" s="470"/>
      <c r="F54" s="470"/>
    </row>
    <row r="55" spans="1:9" ht="16.2">
      <c r="A55" s="996" t="s">
        <v>373</v>
      </c>
      <c r="B55" s="996"/>
      <c r="C55" s="996"/>
      <c r="D55" s="996"/>
      <c r="E55" s="996"/>
      <c r="F55" s="996"/>
      <c r="G55" s="479">
        <v>0.5</v>
      </c>
      <c r="H55" s="480" t="s">
        <v>390</v>
      </c>
    </row>
    <row r="56" spans="1:9">
      <c r="A56" s="996" t="s">
        <v>375</v>
      </c>
      <c r="B56" s="996"/>
      <c r="C56" s="996"/>
      <c r="D56" s="996"/>
      <c r="E56" s="996"/>
      <c r="F56" s="996"/>
      <c r="G56" s="479">
        <v>0.5</v>
      </c>
      <c r="H56" s="480"/>
    </row>
    <row r="57" spans="1:9">
      <c r="A57" s="481"/>
      <c r="B57" s="481"/>
      <c r="C57" s="481"/>
      <c r="D57" s="481"/>
      <c r="E57" s="481"/>
      <c r="F57" s="481"/>
      <c r="G57" s="482"/>
      <c r="H57" s="480"/>
    </row>
    <row r="58" spans="1:9">
      <c r="A58" s="1169" t="s">
        <v>376</v>
      </c>
      <c r="B58" s="1169"/>
      <c r="C58" s="1169"/>
      <c r="D58" s="1169"/>
      <c r="E58" s="1169"/>
      <c r="F58" s="1169"/>
      <c r="G58" s="483"/>
      <c r="H58" s="482"/>
    </row>
    <row r="59" spans="1:9" ht="17.7" customHeight="1">
      <c r="A59" s="990" t="s">
        <v>377</v>
      </c>
      <c r="B59" s="990"/>
      <c r="C59" s="990"/>
      <c r="D59" s="990"/>
      <c r="E59" s="480">
        <f>SUM(E60:E65)</f>
        <v>28</v>
      </c>
      <c r="F59" s="480" t="s">
        <v>339</v>
      </c>
      <c r="G59" s="484">
        <v>0.9</v>
      </c>
      <c r="H59" s="480" t="s">
        <v>390</v>
      </c>
    </row>
    <row r="60" spans="1:9" ht="17.7" customHeight="1">
      <c r="A60" s="158" t="s">
        <v>140</v>
      </c>
      <c r="B60" s="996" t="s">
        <v>143</v>
      </c>
      <c r="C60" s="996"/>
      <c r="D60" s="996"/>
      <c r="E60" s="480">
        <v>24</v>
      </c>
      <c r="F60" s="480" t="s">
        <v>339</v>
      </c>
      <c r="G60" s="473"/>
      <c r="H60" s="161"/>
    </row>
    <row r="61" spans="1:9" ht="17.7" customHeight="1">
      <c r="B61" s="996" t="s">
        <v>378</v>
      </c>
      <c r="C61" s="996"/>
      <c r="D61" s="996"/>
      <c r="E61" s="480">
        <v>0</v>
      </c>
      <c r="F61" s="480" t="s">
        <v>339</v>
      </c>
      <c r="G61" s="473"/>
      <c r="H61" s="161"/>
    </row>
    <row r="62" spans="1:9" ht="17.7" customHeight="1">
      <c r="B62" s="996" t="s">
        <v>379</v>
      </c>
      <c r="C62" s="996"/>
      <c r="D62" s="996"/>
      <c r="E62" s="480">
        <v>2</v>
      </c>
      <c r="F62" s="480" t="s">
        <v>339</v>
      </c>
      <c r="G62" s="473"/>
      <c r="H62" s="161"/>
    </row>
    <row r="63" spans="1:9" ht="17.7" customHeight="1">
      <c r="B63" s="996" t="s">
        <v>380</v>
      </c>
      <c r="C63" s="996"/>
      <c r="D63" s="996"/>
      <c r="E63" s="480">
        <v>0</v>
      </c>
      <c r="F63" s="480" t="s">
        <v>339</v>
      </c>
      <c r="G63" s="473"/>
      <c r="H63" s="161"/>
    </row>
    <row r="64" spans="1:9" ht="17.7" customHeight="1">
      <c r="B64" s="996" t="s">
        <v>381</v>
      </c>
      <c r="C64" s="996"/>
      <c r="D64" s="996"/>
      <c r="E64" s="480">
        <v>0</v>
      </c>
      <c r="F64" s="480" t="s">
        <v>339</v>
      </c>
      <c r="G64" s="473"/>
      <c r="H64" s="161"/>
    </row>
    <row r="65" spans="1:9" ht="17.7" customHeight="1">
      <c r="B65" s="996" t="s">
        <v>382</v>
      </c>
      <c r="C65" s="996"/>
      <c r="D65" s="996"/>
      <c r="E65" s="480">
        <v>2</v>
      </c>
      <c r="F65" s="480" t="s">
        <v>339</v>
      </c>
      <c r="G65" s="473"/>
      <c r="H65" s="161"/>
    </row>
    <row r="66" spans="1:9" ht="31.2" customHeight="1">
      <c r="A66" s="990" t="s">
        <v>383</v>
      </c>
      <c r="B66" s="990"/>
      <c r="C66" s="990"/>
      <c r="D66" s="990"/>
      <c r="E66" s="480">
        <v>0</v>
      </c>
      <c r="F66" s="480" t="s">
        <v>339</v>
      </c>
      <c r="G66" s="484">
        <v>0</v>
      </c>
      <c r="H66" s="480" t="s">
        <v>390</v>
      </c>
    </row>
    <row r="67" spans="1:9" ht="17.7" customHeight="1">
      <c r="A67" s="996" t="s">
        <v>384</v>
      </c>
      <c r="B67" s="996"/>
      <c r="C67" s="996"/>
      <c r="D67" s="996"/>
      <c r="E67" s="485">
        <v>5</v>
      </c>
      <c r="F67" s="480" t="s">
        <v>339</v>
      </c>
      <c r="G67" s="484">
        <f>D6-G66-G59</f>
        <v>9.9999999999999978E-2</v>
      </c>
      <c r="H67" s="480" t="s">
        <v>390</v>
      </c>
    </row>
    <row r="68" spans="1:9" ht="10.199999999999999" customHeight="1"/>
    <row r="71" spans="1:9">
      <c r="A71" s="158" t="s">
        <v>385</v>
      </c>
    </row>
    <row r="72" spans="1:9" ht="16.2">
      <c r="A72" s="849" t="s">
        <v>389</v>
      </c>
      <c r="B72" s="849"/>
      <c r="C72" s="849"/>
      <c r="D72" s="849"/>
      <c r="E72" s="849"/>
      <c r="F72" s="849"/>
      <c r="G72" s="849"/>
      <c r="H72" s="849"/>
      <c r="I72" s="849"/>
    </row>
    <row r="73" spans="1:9">
      <c r="A73" s="158" t="s">
        <v>387</v>
      </c>
    </row>
    <row r="75" spans="1:9">
      <c r="A75" s="850" t="s">
        <v>388</v>
      </c>
      <c r="B75" s="850"/>
      <c r="C75" s="850"/>
      <c r="D75" s="850"/>
      <c r="E75" s="850"/>
      <c r="F75" s="850"/>
      <c r="G75" s="850"/>
      <c r="H75" s="850"/>
      <c r="I75" s="850"/>
    </row>
    <row r="76" spans="1:9">
      <c r="A76" s="850"/>
      <c r="B76" s="850"/>
      <c r="C76" s="850"/>
      <c r="D76" s="850"/>
      <c r="E76" s="850"/>
      <c r="F76" s="850"/>
      <c r="G76" s="850"/>
      <c r="H76" s="850"/>
      <c r="I76" s="850"/>
    </row>
    <row r="77" spans="1:9">
      <c r="A77" s="850"/>
      <c r="B77" s="850"/>
      <c r="C77" s="850"/>
      <c r="D77" s="850"/>
      <c r="E77" s="850"/>
      <c r="F77" s="850"/>
      <c r="G77" s="850"/>
      <c r="H77" s="850"/>
      <c r="I77" s="850"/>
    </row>
  </sheetData>
  <mergeCells count="71">
    <mergeCell ref="B65:D65"/>
    <mergeCell ref="A66:D66"/>
    <mergeCell ref="A67:D67"/>
    <mergeCell ref="A72:I72"/>
    <mergeCell ref="A75:I77"/>
    <mergeCell ref="B64:D64"/>
    <mergeCell ref="A51:B52"/>
    <mergeCell ref="C51:H51"/>
    <mergeCell ref="C52:H52"/>
    <mergeCell ref="A55:F55"/>
    <mergeCell ref="A56:F56"/>
    <mergeCell ref="A58:F58"/>
    <mergeCell ref="A59:D59"/>
    <mergeCell ref="B60:D60"/>
    <mergeCell ref="B61:D61"/>
    <mergeCell ref="B62:D62"/>
    <mergeCell ref="B63:D63"/>
    <mergeCell ref="A43:C43"/>
    <mergeCell ref="D43:H43"/>
    <mergeCell ref="A44:C44"/>
    <mergeCell ref="D44:H44"/>
    <mergeCell ref="A47:B50"/>
    <mergeCell ref="C47:H47"/>
    <mergeCell ref="C48:H48"/>
    <mergeCell ref="C49:H49"/>
    <mergeCell ref="C50:H50"/>
    <mergeCell ref="A34:A42"/>
    <mergeCell ref="B34:H34"/>
    <mergeCell ref="B35:H35"/>
    <mergeCell ref="B36:H36"/>
    <mergeCell ref="B37:H37"/>
    <mergeCell ref="B38:H38"/>
    <mergeCell ref="B39:H39"/>
    <mergeCell ref="B40:H40"/>
    <mergeCell ref="B41:H41"/>
    <mergeCell ref="B42:H42"/>
    <mergeCell ref="A33:F33"/>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Normal="100" workbookViewId="0"/>
  </sheetViews>
  <sheetFormatPr defaultColWidth="8.664062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6640625" style="186"/>
  </cols>
  <sheetData>
    <row r="1" spans="1:9" ht="10.199999999999999" customHeight="1"/>
    <row r="2" spans="1:9" s="271" customFormat="1">
      <c r="A2" s="881" t="s">
        <v>305</v>
      </c>
      <c r="B2" s="881"/>
      <c r="C2" s="881"/>
      <c r="D2" s="881"/>
      <c r="E2" s="881"/>
      <c r="F2" s="881"/>
      <c r="G2" s="881"/>
      <c r="H2" s="881"/>
      <c r="I2" s="881"/>
    </row>
    <row r="3" spans="1:9" ht="10.199999999999999" customHeight="1"/>
    <row r="4" spans="1:9" ht="15" customHeight="1">
      <c r="A4" s="271" t="s">
        <v>306</v>
      </c>
    </row>
    <row r="5" spans="1:9" ht="17.7" customHeight="1">
      <c r="A5" s="885" t="s">
        <v>941</v>
      </c>
      <c r="B5" s="885"/>
      <c r="C5" s="885"/>
      <c r="D5" s="885"/>
      <c r="E5" s="885"/>
      <c r="F5" s="885"/>
      <c r="G5" s="885"/>
      <c r="H5" s="885"/>
    </row>
    <row r="6" spans="1:9" ht="17.7" customHeight="1">
      <c r="A6" s="878" t="s">
        <v>138</v>
      </c>
      <c r="B6" s="1174"/>
      <c r="C6" s="1174"/>
      <c r="D6" s="1174">
        <v>4</v>
      </c>
      <c r="E6" s="1174"/>
      <c r="F6" s="1174"/>
      <c r="G6" s="1174"/>
      <c r="H6" s="879"/>
    </row>
    <row r="7" spans="1:9" ht="14.4" customHeight="1">
      <c r="A7" s="878" t="s">
        <v>137</v>
      </c>
      <c r="B7" s="1174"/>
      <c r="C7" s="1174"/>
      <c r="D7" s="1170" t="s">
        <v>514</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692</v>
      </c>
      <c r="E9" s="991"/>
      <c r="F9" s="991"/>
      <c r="G9" s="991"/>
      <c r="H9" s="992"/>
    </row>
    <row r="10" spans="1:9" ht="10.199999999999999" customHeight="1"/>
    <row r="11" spans="1:9" ht="15" customHeight="1">
      <c r="A11" s="884" t="s">
        <v>3</v>
      </c>
      <c r="B11" s="884"/>
      <c r="C11" s="884"/>
      <c r="D11" s="884"/>
      <c r="E11" s="884"/>
      <c r="F11" s="884"/>
      <c r="G11" s="884"/>
      <c r="H11" s="884"/>
    </row>
    <row r="12" spans="1:9" ht="17.7" customHeight="1">
      <c r="A12" s="849" t="s">
        <v>2586</v>
      </c>
      <c r="B12" s="849"/>
      <c r="C12" s="849"/>
      <c r="D12" s="849"/>
      <c r="E12" s="849"/>
      <c r="F12" s="849"/>
      <c r="G12" s="849"/>
      <c r="H12" s="849"/>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940</v>
      </c>
      <c r="F15" s="1175"/>
      <c r="G15" s="1175"/>
      <c r="H15" s="886"/>
    </row>
    <row r="16" spans="1:9" ht="17.7" customHeight="1">
      <c r="A16" s="878" t="s">
        <v>12</v>
      </c>
      <c r="B16" s="1174"/>
      <c r="C16" s="1174"/>
      <c r="D16" s="1174"/>
      <c r="E16" s="1174" t="s">
        <v>13</v>
      </c>
      <c r="F16" s="1174"/>
      <c r="G16" s="1174"/>
      <c r="H16" s="879"/>
    </row>
    <row r="17" spans="1:10" ht="10.199999999999999" customHeight="1"/>
    <row r="18" spans="1:10" ht="15" customHeight="1">
      <c r="A18" s="884" t="s">
        <v>316</v>
      </c>
      <c r="B18" s="884"/>
      <c r="C18" s="884"/>
      <c r="D18" s="884"/>
      <c r="E18" s="884"/>
      <c r="F18" s="884"/>
      <c r="G18" s="884"/>
      <c r="H18" s="884"/>
    </row>
    <row r="19" spans="1:10" ht="31.2" customHeight="1">
      <c r="A19" s="883" t="s">
        <v>317</v>
      </c>
      <c r="B19" s="883"/>
      <c r="C19" s="893" t="s">
        <v>512</v>
      </c>
      <c r="D19" s="893"/>
      <c r="E19" s="893"/>
      <c r="F19" s="893"/>
      <c r="G19" s="893"/>
      <c r="H19" s="882"/>
    </row>
    <row r="20" spans="1:10" ht="10.199999999999999" customHeight="1"/>
    <row r="21" spans="1:10" ht="15" customHeight="1">
      <c r="A21" s="888" t="s">
        <v>319</v>
      </c>
      <c r="B21" s="888"/>
      <c r="C21" s="888"/>
      <c r="D21" s="888"/>
    </row>
    <row r="22" spans="1:10">
      <c r="A22" s="889" t="s">
        <v>30</v>
      </c>
      <c r="B22" s="890" t="s">
        <v>31</v>
      </c>
      <c r="C22" s="890"/>
      <c r="D22" s="890"/>
      <c r="E22" s="890"/>
      <c r="F22" s="890"/>
      <c r="G22" s="890" t="s">
        <v>320</v>
      </c>
      <c r="H22" s="891"/>
    </row>
    <row r="23" spans="1:10" ht="27" customHeight="1">
      <c r="A23" s="889"/>
      <c r="B23" s="890"/>
      <c r="C23" s="890"/>
      <c r="D23" s="890"/>
      <c r="E23" s="890"/>
      <c r="F23" s="890"/>
      <c r="G23" s="286" t="s">
        <v>321</v>
      </c>
      <c r="H23" s="287" t="s">
        <v>34</v>
      </c>
    </row>
    <row r="24" spans="1:10" ht="17.7" customHeight="1">
      <c r="A24" s="889" t="s">
        <v>35</v>
      </c>
      <c r="B24" s="890"/>
      <c r="C24" s="890"/>
      <c r="D24" s="890"/>
      <c r="E24" s="890"/>
      <c r="F24" s="890"/>
      <c r="G24" s="890"/>
      <c r="H24" s="891"/>
    </row>
    <row r="25" spans="1:10" ht="44.25" customHeight="1">
      <c r="A25" s="275" t="s">
        <v>939</v>
      </c>
      <c r="B25" s="918" t="s">
        <v>938</v>
      </c>
      <c r="C25" s="918"/>
      <c r="D25" s="918"/>
      <c r="E25" s="918"/>
      <c r="F25" s="918"/>
      <c r="G25" s="286" t="s">
        <v>935</v>
      </c>
      <c r="H25" s="303" t="s">
        <v>39</v>
      </c>
      <c r="I25" s="262"/>
      <c r="J25" s="158"/>
    </row>
    <row r="26" spans="1:10" ht="44.25" customHeight="1">
      <c r="A26" s="286" t="s">
        <v>937</v>
      </c>
      <c r="B26" s="893" t="s">
        <v>936</v>
      </c>
      <c r="C26" s="893"/>
      <c r="D26" s="893"/>
      <c r="E26" s="893"/>
      <c r="F26" s="893"/>
      <c r="G26" s="286" t="s">
        <v>935</v>
      </c>
      <c r="H26" s="303" t="s">
        <v>39</v>
      </c>
      <c r="I26" s="262"/>
    </row>
    <row r="27" spans="1:10" ht="17.7" customHeight="1">
      <c r="A27" s="889" t="s">
        <v>326</v>
      </c>
      <c r="B27" s="890"/>
      <c r="C27" s="890"/>
      <c r="D27" s="890"/>
      <c r="E27" s="890"/>
      <c r="F27" s="890"/>
      <c r="G27" s="890"/>
      <c r="H27" s="891"/>
      <c r="I27" s="262"/>
    </row>
    <row r="28" spans="1:10" ht="42" customHeight="1">
      <c r="A28" s="286" t="s">
        <v>934</v>
      </c>
      <c r="B28" s="893" t="s">
        <v>933</v>
      </c>
      <c r="C28" s="893"/>
      <c r="D28" s="893"/>
      <c r="E28" s="893"/>
      <c r="F28" s="893"/>
      <c r="G28" s="286" t="s">
        <v>80</v>
      </c>
      <c r="H28" s="303" t="s">
        <v>39</v>
      </c>
      <c r="I28" s="262"/>
    </row>
    <row r="29" spans="1:10" ht="42" customHeight="1">
      <c r="A29" s="286" t="s">
        <v>932</v>
      </c>
      <c r="B29" s="893" t="s">
        <v>931</v>
      </c>
      <c r="C29" s="893"/>
      <c r="D29" s="893"/>
      <c r="E29" s="893"/>
      <c r="F29" s="893"/>
      <c r="G29" s="286" t="s">
        <v>113</v>
      </c>
      <c r="H29" s="303" t="s">
        <v>39</v>
      </c>
      <c r="I29" s="262"/>
    </row>
    <row r="30" spans="1:10" ht="17.7" customHeight="1">
      <c r="A30" s="889" t="s">
        <v>333</v>
      </c>
      <c r="B30" s="890"/>
      <c r="C30" s="890"/>
      <c r="D30" s="890"/>
      <c r="E30" s="890"/>
      <c r="F30" s="890"/>
      <c r="G30" s="890"/>
      <c r="H30" s="891"/>
      <c r="I30" s="262"/>
    </row>
    <row r="31" spans="1:10" ht="53.25" customHeight="1">
      <c r="A31" s="286" t="s">
        <v>930</v>
      </c>
      <c r="B31" s="893" t="s">
        <v>929</v>
      </c>
      <c r="C31" s="893"/>
      <c r="D31" s="893"/>
      <c r="E31" s="893"/>
      <c r="F31" s="893"/>
      <c r="G31" s="286" t="s">
        <v>120</v>
      </c>
      <c r="H31" s="303" t="s">
        <v>39</v>
      </c>
      <c r="I31" s="262"/>
    </row>
    <row r="32" spans="1:10" ht="10.199999999999999" customHeight="1">
      <c r="I32" s="262"/>
    </row>
    <row r="33" spans="1:9" ht="15" customHeight="1">
      <c r="A33" s="271" t="s">
        <v>337</v>
      </c>
      <c r="I33" s="262"/>
    </row>
    <row r="34" spans="1:9" s="271" customFormat="1" ht="17.7" customHeight="1">
      <c r="A34" s="900" t="s">
        <v>338</v>
      </c>
      <c r="B34" s="900"/>
      <c r="C34" s="900"/>
      <c r="D34" s="900"/>
      <c r="E34" s="900"/>
      <c r="F34" s="900"/>
      <c r="G34" s="278">
        <v>12</v>
      </c>
      <c r="H34" s="302" t="s">
        <v>339</v>
      </c>
      <c r="I34" s="264"/>
    </row>
    <row r="35" spans="1:9" ht="17.25" customHeight="1">
      <c r="A35" s="1025" t="s">
        <v>340</v>
      </c>
      <c r="B35" s="1174" t="s">
        <v>928</v>
      </c>
      <c r="C35" s="1174"/>
      <c r="D35" s="1174"/>
      <c r="E35" s="1174"/>
      <c r="F35" s="1174"/>
      <c r="G35" s="1174"/>
      <c r="H35" s="879"/>
      <c r="I35" s="262"/>
    </row>
    <row r="36" spans="1:9" ht="17.25" customHeight="1">
      <c r="A36" s="1026"/>
      <c r="B36" s="893" t="s">
        <v>927</v>
      </c>
      <c r="C36" s="893"/>
      <c r="D36" s="893"/>
      <c r="E36" s="893"/>
      <c r="F36" s="893"/>
      <c r="G36" s="893"/>
      <c r="H36" s="882"/>
      <c r="I36" s="262"/>
    </row>
    <row r="37" spans="1:9" ht="17.25" customHeight="1">
      <c r="A37" s="1026"/>
      <c r="B37" s="893" t="s">
        <v>926</v>
      </c>
      <c r="C37" s="893"/>
      <c r="D37" s="893"/>
      <c r="E37" s="893"/>
      <c r="F37" s="893"/>
      <c r="G37" s="893"/>
      <c r="H37" s="882"/>
      <c r="I37" s="262"/>
    </row>
    <row r="38" spans="1:9" ht="17.25" customHeight="1">
      <c r="A38" s="1026"/>
      <c r="B38" s="893" t="s">
        <v>925</v>
      </c>
      <c r="C38" s="893"/>
      <c r="D38" s="893"/>
      <c r="E38" s="893"/>
      <c r="F38" s="893"/>
      <c r="G38" s="893"/>
      <c r="H38" s="882"/>
      <c r="I38" s="262"/>
    </row>
    <row r="39" spans="1:9" ht="17.25" customHeight="1">
      <c r="A39" s="1026"/>
      <c r="B39" s="893" t="s">
        <v>924</v>
      </c>
      <c r="C39" s="893"/>
      <c r="D39" s="893"/>
      <c r="E39" s="893"/>
      <c r="F39" s="893"/>
      <c r="G39" s="893"/>
      <c r="H39" s="882"/>
      <c r="I39" s="262"/>
    </row>
    <row r="40" spans="1:9" ht="17.25" customHeight="1">
      <c r="A40" s="1026"/>
      <c r="B40" s="893" t="s">
        <v>923</v>
      </c>
      <c r="C40" s="893"/>
      <c r="D40" s="893"/>
      <c r="E40" s="893"/>
      <c r="F40" s="893"/>
      <c r="G40" s="893"/>
      <c r="H40" s="882"/>
      <c r="I40" s="262"/>
    </row>
    <row r="41" spans="1:9" ht="17.25" customHeight="1">
      <c r="A41" s="1140"/>
      <c r="B41" s="893" t="s">
        <v>922</v>
      </c>
      <c r="C41" s="893"/>
      <c r="D41" s="893"/>
      <c r="E41" s="893"/>
      <c r="F41" s="893"/>
      <c r="G41" s="893"/>
      <c r="H41" s="882"/>
      <c r="I41" s="262"/>
    </row>
    <row r="42" spans="1:9">
      <c r="A42" s="896" t="s">
        <v>348</v>
      </c>
      <c r="B42" s="991"/>
      <c r="C42" s="991"/>
      <c r="D42" s="991" t="s">
        <v>921</v>
      </c>
      <c r="E42" s="991"/>
      <c r="F42" s="991"/>
      <c r="G42" s="991"/>
      <c r="H42" s="992"/>
      <c r="I42" s="262"/>
    </row>
    <row r="43" spans="1:9" ht="52.5" customHeight="1">
      <c r="A43" s="899" t="s">
        <v>350</v>
      </c>
      <c r="B43" s="1170"/>
      <c r="C43" s="1170"/>
      <c r="D43" s="882" t="s">
        <v>920</v>
      </c>
      <c r="E43" s="883"/>
      <c r="F43" s="883"/>
      <c r="G43" s="883"/>
      <c r="H43" s="883"/>
      <c r="I43" s="265"/>
    </row>
    <row r="44" spans="1:9" s="271" customFormat="1" ht="17.7" customHeight="1">
      <c r="A44" s="920" t="s">
        <v>400</v>
      </c>
      <c r="B44" s="920"/>
      <c r="C44" s="920"/>
      <c r="D44" s="920"/>
      <c r="E44" s="920"/>
      <c r="F44" s="920"/>
      <c r="G44" s="278">
        <v>15</v>
      </c>
      <c r="H44" s="302" t="s">
        <v>339</v>
      </c>
      <c r="I44" s="264"/>
    </row>
    <row r="45" spans="1:9" ht="17.25" customHeight="1">
      <c r="A45" s="1025" t="s">
        <v>340</v>
      </c>
      <c r="B45" s="1171" t="s">
        <v>919</v>
      </c>
      <c r="C45" s="1171"/>
      <c r="D45" s="1171"/>
      <c r="E45" s="1171"/>
      <c r="F45" s="1171"/>
      <c r="G45" s="1171"/>
      <c r="H45" s="1172"/>
      <c r="I45" s="262"/>
    </row>
    <row r="46" spans="1:9" ht="17.25" customHeight="1">
      <c r="A46" s="1026"/>
      <c r="B46" s="882" t="s">
        <v>918</v>
      </c>
      <c r="C46" s="883"/>
      <c r="D46" s="883"/>
      <c r="E46" s="883"/>
      <c r="F46" s="883"/>
      <c r="G46" s="883"/>
      <c r="H46" s="883"/>
      <c r="I46" s="262"/>
    </row>
    <row r="47" spans="1:9" ht="17.25" customHeight="1">
      <c r="A47" s="1026"/>
      <c r="B47" s="882" t="s">
        <v>917</v>
      </c>
      <c r="C47" s="883"/>
      <c r="D47" s="883"/>
      <c r="E47" s="883"/>
      <c r="F47" s="883"/>
      <c r="G47" s="883"/>
      <c r="H47" s="883"/>
      <c r="I47" s="262"/>
    </row>
    <row r="48" spans="1:9" ht="17.25" customHeight="1">
      <c r="A48" s="1026"/>
      <c r="B48" s="893" t="s">
        <v>916</v>
      </c>
      <c r="C48" s="893"/>
      <c r="D48" s="893"/>
      <c r="E48" s="893"/>
      <c r="F48" s="893"/>
      <c r="G48" s="893"/>
      <c r="H48" s="882"/>
      <c r="I48" s="262"/>
    </row>
    <row r="49" spans="1:9" ht="17.25" customHeight="1">
      <c r="A49" s="1026"/>
      <c r="B49" s="882" t="s">
        <v>915</v>
      </c>
      <c r="C49" s="883"/>
      <c r="D49" s="883"/>
      <c r="E49" s="883"/>
      <c r="F49" s="883"/>
      <c r="G49" s="883"/>
      <c r="H49" s="883"/>
      <c r="I49" s="262"/>
    </row>
    <row r="50" spans="1:9" ht="17.25" customHeight="1">
      <c r="A50" s="1026"/>
      <c r="B50" s="1173" t="s">
        <v>914</v>
      </c>
      <c r="C50" s="1173"/>
      <c r="D50" s="1173"/>
      <c r="E50" s="1173"/>
      <c r="F50" s="1173"/>
      <c r="G50" s="1173"/>
      <c r="H50" s="903"/>
      <c r="I50" s="262"/>
    </row>
    <row r="51" spans="1:9" ht="17.25" customHeight="1">
      <c r="A51" s="1140"/>
      <c r="B51" s="879" t="s">
        <v>913</v>
      </c>
      <c r="C51" s="880"/>
      <c r="D51" s="880"/>
      <c r="E51" s="880"/>
      <c r="F51" s="880"/>
      <c r="G51" s="880"/>
      <c r="H51" s="880"/>
      <c r="I51" s="262"/>
    </row>
    <row r="52" spans="1:9">
      <c r="A52" s="896" t="s">
        <v>348</v>
      </c>
      <c r="B52" s="991"/>
      <c r="C52" s="991"/>
      <c r="D52" s="1143" t="s">
        <v>2623</v>
      </c>
      <c r="E52" s="1143"/>
      <c r="F52" s="1143"/>
      <c r="G52" s="1143"/>
      <c r="H52" s="993"/>
      <c r="I52" s="262"/>
    </row>
    <row r="53" spans="1:9" ht="53.25" customHeight="1">
      <c r="A53" s="899" t="s">
        <v>350</v>
      </c>
      <c r="B53" s="1170"/>
      <c r="C53" s="1170"/>
      <c r="D53" s="919" t="s">
        <v>912</v>
      </c>
      <c r="E53" s="917"/>
      <c r="F53" s="917"/>
      <c r="G53" s="917"/>
      <c r="H53" s="917"/>
      <c r="I53" s="263"/>
    </row>
    <row r="54" spans="1:9" ht="10.199999999999999" customHeight="1">
      <c r="I54" s="262"/>
    </row>
    <row r="55" spans="1:9" ht="15" customHeight="1">
      <c r="A55" s="271" t="s">
        <v>366</v>
      </c>
      <c r="I55" s="262"/>
    </row>
    <row r="56" spans="1:9" ht="43.5" customHeight="1">
      <c r="A56" s="880" t="s">
        <v>367</v>
      </c>
      <c r="B56" s="878"/>
      <c r="C56" s="882" t="s">
        <v>911</v>
      </c>
      <c r="D56" s="883"/>
      <c r="E56" s="883"/>
      <c r="F56" s="883"/>
      <c r="G56" s="883"/>
      <c r="H56" s="883"/>
      <c r="I56" s="262"/>
    </row>
    <row r="57" spans="1:9" ht="61.5" customHeight="1">
      <c r="A57" s="880"/>
      <c r="B57" s="878"/>
      <c r="C57" s="893" t="s">
        <v>910</v>
      </c>
      <c r="D57" s="893"/>
      <c r="E57" s="893"/>
      <c r="F57" s="893"/>
      <c r="G57" s="893"/>
      <c r="H57" s="882"/>
      <c r="I57" s="262"/>
    </row>
    <row r="58" spans="1:9" ht="43.5" customHeight="1">
      <c r="A58" s="880"/>
      <c r="B58" s="878"/>
      <c r="C58" s="893" t="s">
        <v>909</v>
      </c>
      <c r="D58" s="893"/>
      <c r="E58" s="893"/>
      <c r="F58" s="893"/>
      <c r="G58" s="893"/>
      <c r="H58" s="882"/>
      <c r="I58" s="262"/>
    </row>
    <row r="59" spans="1:9" ht="43.5" customHeight="1">
      <c r="A59" s="1008" t="s">
        <v>370</v>
      </c>
      <c r="B59" s="1009"/>
      <c r="C59" s="893" t="s">
        <v>908</v>
      </c>
      <c r="D59" s="893"/>
      <c r="E59" s="893"/>
      <c r="F59" s="893"/>
      <c r="G59" s="893"/>
      <c r="H59" s="882"/>
      <c r="I59" s="262"/>
    </row>
    <row r="60" spans="1:9" ht="43.5" customHeight="1">
      <c r="A60" s="885"/>
      <c r="B60" s="1011"/>
      <c r="C60" s="893" t="s">
        <v>907</v>
      </c>
      <c r="D60" s="893"/>
      <c r="E60" s="893"/>
      <c r="F60" s="893"/>
      <c r="G60" s="893"/>
      <c r="H60" s="882"/>
      <c r="I60" s="262"/>
    </row>
    <row r="61" spans="1:9" ht="10.199999999999999" customHeight="1"/>
    <row r="62" spans="1:9" ht="15" customHeight="1">
      <c r="A62" s="271" t="s">
        <v>372</v>
      </c>
      <c r="B62" s="271"/>
      <c r="C62" s="271"/>
      <c r="D62" s="271"/>
      <c r="E62" s="271"/>
      <c r="F62" s="271"/>
    </row>
    <row r="63" spans="1:9" ht="16.2">
      <c r="A63" s="880" t="s">
        <v>373</v>
      </c>
      <c r="B63" s="880"/>
      <c r="C63" s="880"/>
      <c r="D63" s="880"/>
      <c r="E63" s="880"/>
      <c r="F63" s="880"/>
      <c r="G63" s="294">
        <v>4</v>
      </c>
      <c r="H63" s="295" t="s">
        <v>390</v>
      </c>
    </row>
    <row r="64" spans="1:9" ht="16.2">
      <c r="A64" s="880" t="s">
        <v>375</v>
      </c>
      <c r="B64" s="880"/>
      <c r="C64" s="880"/>
      <c r="D64" s="880"/>
      <c r="E64" s="880"/>
      <c r="F64" s="880"/>
      <c r="G64" s="294">
        <v>0</v>
      </c>
      <c r="H64" s="487" t="s">
        <v>390</v>
      </c>
    </row>
    <row r="65" spans="1:9">
      <c r="A65" s="296"/>
      <c r="B65" s="296"/>
      <c r="C65" s="296"/>
      <c r="D65" s="296"/>
      <c r="E65" s="296"/>
      <c r="F65" s="296"/>
      <c r="G65" s="297"/>
      <c r="H65" s="295"/>
    </row>
    <row r="66" spans="1:9">
      <c r="A66" s="907" t="s">
        <v>376</v>
      </c>
      <c r="B66" s="907"/>
      <c r="C66" s="907"/>
      <c r="D66" s="907"/>
      <c r="E66" s="907"/>
      <c r="F66" s="907"/>
      <c r="G66" s="298"/>
      <c r="H66" s="297"/>
    </row>
    <row r="67" spans="1:9" ht="17.7" customHeight="1">
      <c r="A67" s="883" t="s">
        <v>377</v>
      </c>
      <c r="B67" s="883"/>
      <c r="C67" s="883"/>
      <c r="D67" s="883"/>
      <c r="E67" s="295">
        <f>SUM(E68:E73)</f>
        <v>33</v>
      </c>
      <c r="F67" s="295" t="s">
        <v>339</v>
      </c>
      <c r="G67" s="299">
        <f>E67/25</f>
        <v>1.32</v>
      </c>
      <c r="H67" s="295" t="s">
        <v>390</v>
      </c>
    </row>
    <row r="68" spans="1:9" ht="17.7" customHeight="1">
      <c r="A68" s="186" t="s">
        <v>140</v>
      </c>
      <c r="B68" s="880" t="s">
        <v>143</v>
      </c>
      <c r="C68" s="880"/>
      <c r="D68" s="880"/>
      <c r="E68" s="295">
        <v>12</v>
      </c>
      <c r="F68" s="295" t="s">
        <v>339</v>
      </c>
      <c r="G68" s="190"/>
      <c r="H68" s="189"/>
    </row>
    <row r="69" spans="1:9" ht="17.7" customHeight="1">
      <c r="B69" s="880" t="s">
        <v>378</v>
      </c>
      <c r="C69" s="880"/>
      <c r="D69" s="880"/>
      <c r="E69" s="295">
        <v>15</v>
      </c>
      <c r="F69" s="295" t="s">
        <v>339</v>
      </c>
      <c r="G69" s="190"/>
      <c r="H69" s="189"/>
    </row>
    <row r="70" spans="1:9" ht="17.7" customHeight="1">
      <c r="B70" s="880" t="s">
        <v>379</v>
      </c>
      <c r="C70" s="880"/>
      <c r="D70" s="880"/>
      <c r="E70" s="295">
        <v>2</v>
      </c>
      <c r="F70" s="295" t="s">
        <v>339</v>
      </c>
      <c r="G70" s="190"/>
      <c r="H70" s="189"/>
    </row>
    <row r="71" spans="1:9" ht="17.7" customHeight="1">
      <c r="B71" s="880" t="s">
        <v>380</v>
      </c>
      <c r="C71" s="880"/>
      <c r="D71" s="880"/>
      <c r="E71" s="295">
        <v>0</v>
      </c>
      <c r="F71" s="295" t="s">
        <v>339</v>
      </c>
      <c r="G71" s="190"/>
      <c r="H71" s="189"/>
    </row>
    <row r="72" spans="1:9" ht="17.7" customHeight="1">
      <c r="B72" s="880" t="s">
        <v>381</v>
      </c>
      <c r="C72" s="880"/>
      <c r="D72" s="880"/>
      <c r="E72" s="295">
        <v>0</v>
      </c>
      <c r="F72" s="295" t="s">
        <v>339</v>
      </c>
      <c r="G72" s="190"/>
      <c r="H72" s="189"/>
    </row>
    <row r="73" spans="1:9" ht="17.7" customHeight="1">
      <c r="B73" s="880" t="s">
        <v>382</v>
      </c>
      <c r="C73" s="880"/>
      <c r="D73" s="880"/>
      <c r="E73" s="295">
        <v>4</v>
      </c>
      <c r="F73" s="295" t="s">
        <v>339</v>
      </c>
      <c r="G73" s="190"/>
      <c r="H73" s="189"/>
    </row>
    <row r="74" spans="1:9" ht="31.2" customHeight="1">
      <c r="A74" s="883" t="s">
        <v>383</v>
      </c>
      <c r="B74" s="883"/>
      <c r="C74" s="883"/>
      <c r="D74" s="883"/>
      <c r="E74" s="295">
        <v>0</v>
      </c>
      <c r="F74" s="295" t="s">
        <v>339</v>
      </c>
      <c r="G74" s="299">
        <v>0</v>
      </c>
      <c r="H74" s="295" t="s">
        <v>390</v>
      </c>
    </row>
    <row r="75" spans="1:9" ht="17.7" customHeight="1">
      <c r="A75" s="880" t="s">
        <v>384</v>
      </c>
      <c r="B75" s="880"/>
      <c r="C75" s="880"/>
      <c r="D75" s="880"/>
      <c r="E75" s="295">
        <f>G75*25</f>
        <v>67</v>
      </c>
      <c r="F75" s="295" t="s">
        <v>339</v>
      </c>
      <c r="G75" s="299">
        <f>D6-G74-G67</f>
        <v>2.6799999999999997</v>
      </c>
      <c r="H75" s="295" t="s">
        <v>390</v>
      </c>
    </row>
    <row r="76" spans="1:9" ht="10.199999999999999" customHeight="1"/>
    <row r="79" spans="1:9">
      <c r="A79" s="186" t="s">
        <v>385</v>
      </c>
    </row>
    <row r="80" spans="1:9" ht="16.2">
      <c r="A80" s="905" t="s">
        <v>389</v>
      </c>
      <c r="B80" s="905"/>
      <c r="C80" s="905"/>
      <c r="D80" s="905"/>
      <c r="E80" s="905"/>
      <c r="F80" s="905"/>
      <c r="G80" s="905"/>
      <c r="H80" s="905"/>
      <c r="I80" s="905"/>
    </row>
    <row r="81" spans="1:9">
      <c r="A81" s="186" t="s">
        <v>387</v>
      </c>
    </row>
    <row r="83" spans="1:9">
      <c r="A83" s="906" t="s">
        <v>388</v>
      </c>
      <c r="B83" s="906"/>
      <c r="C83" s="906"/>
      <c r="D83" s="906"/>
      <c r="E83" s="906"/>
      <c r="F83" s="906"/>
      <c r="G83" s="906"/>
      <c r="H83" s="906"/>
      <c r="I83" s="906"/>
    </row>
    <row r="84" spans="1:9">
      <c r="A84" s="906"/>
      <c r="B84" s="906"/>
      <c r="C84" s="906"/>
      <c r="D84" s="906"/>
      <c r="E84" s="906"/>
      <c r="F84" s="906"/>
      <c r="G84" s="906"/>
      <c r="H84" s="906"/>
      <c r="I84" s="906"/>
    </row>
    <row r="85" spans="1:9">
      <c r="A85" s="906"/>
      <c r="B85" s="906"/>
      <c r="C85" s="906"/>
      <c r="D85" s="906"/>
      <c r="E85" s="906"/>
      <c r="F85" s="906"/>
      <c r="G85" s="906"/>
      <c r="H85" s="906"/>
      <c r="I85" s="906"/>
    </row>
  </sheetData>
  <mergeCells count="82">
    <mergeCell ref="A83:I85"/>
    <mergeCell ref="A12:H12"/>
    <mergeCell ref="A19:B19"/>
    <mergeCell ref="C19:H19"/>
    <mergeCell ref="A80:I80"/>
    <mergeCell ref="B25:F25"/>
    <mergeCell ref="B29:F29"/>
    <mergeCell ref="A27:H27"/>
    <mergeCell ref="B28:F28"/>
    <mergeCell ref="A30:H30"/>
    <mergeCell ref="B26:F26"/>
    <mergeCell ref="B36:H36"/>
    <mergeCell ref="B37:H37"/>
    <mergeCell ref="B38:H38"/>
    <mergeCell ref="B39:H39"/>
    <mergeCell ref="B31:F31"/>
    <mergeCell ref="A2:I2"/>
    <mergeCell ref="A5:H5"/>
    <mergeCell ref="A6:C6"/>
    <mergeCell ref="D6:H6"/>
    <mergeCell ref="A7:C7"/>
    <mergeCell ref="D7:H7"/>
    <mergeCell ref="A8:C8"/>
    <mergeCell ref="D8:H8"/>
    <mergeCell ref="A16:D16"/>
    <mergeCell ref="E16:H16"/>
    <mergeCell ref="A18:H18"/>
    <mergeCell ref="A13:D13"/>
    <mergeCell ref="E13:H13"/>
    <mergeCell ref="A14:D14"/>
    <mergeCell ref="E14:H14"/>
    <mergeCell ref="A15:D15"/>
    <mergeCell ref="E15:H15"/>
    <mergeCell ref="A9:C9"/>
    <mergeCell ref="D9:H9"/>
    <mergeCell ref="A11:H11"/>
    <mergeCell ref="A21:D21"/>
    <mergeCell ref="A22:A23"/>
    <mergeCell ref="B22:F23"/>
    <mergeCell ref="G22:H22"/>
    <mergeCell ref="A24:H24"/>
    <mergeCell ref="A34:F34"/>
    <mergeCell ref="A35:A41"/>
    <mergeCell ref="B35:H35"/>
    <mergeCell ref="B40:H40"/>
    <mergeCell ref="B41:H41"/>
    <mergeCell ref="A52:C52"/>
    <mergeCell ref="D52:H52"/>
    <mergeCell ref="B50:H50"/>
    <mergeCell ref="B47:H47"/>
    <mergeCell ref="B46:H46"/>
    <mergeCell ref="B49:H49"/>
    <mergeCell ref="B51:H51"/>
    <mergeCell ref="A42:C42"/>
    <mergeCell ref="D42:H42"/>
    <mergeCell ref="A43:C43"/>
    <mergeCell ref="A44:F44"/>
    <mergeCell ref="A45:A51"/>
    <mergeCell ref="B45:H45"/>
    <mergeCell ref="B48:H48"/>
    <mergeCell ref="D43:H43"/>
    <mergeCell ref="A75:D75"/>
    <mergeCell ref="A67:D67"/>
    <mergeCell ref="B68:D68"/>
    <mergeCell ref="B69:D69"/>
    <mergeCell ref="B70:D70"/>
    <mergeCell ref="B71:D71"/>
    <mergeCell ref="B72:D72"/>
    <mergeCell ref="B73:D73"/>
    <mergeCell ref="A74:D74"/>
    <mergeCell ref="A53:C53"/>
    <mergeCell ref="A66:F66"/>
    <mergeCell ref="A56:B58"/>
    <mergeCell ref="C56:H56"/>
    <mergeCell ref="C58:H58"/>
    <mergeCell ref="C57:H57"/>
    <mergeCell ref="A59:B60"/>
    <mergeCell ref="C59:H59"/>
    <mergeCell ref="C60:H60"/>
    <mergeCell ref="A63:F63"/>
    <mergeCell ref="A64:F64"/>
    <mergeCell ref="D53:H53"/>
  </mergeCells>
  <pageMargins left="0.25" right="0.25"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608" customFormat="1">
      <c r="A2" s="881" t="s">
        <v>305</v>
      </c>
      <c r="B2" s="881"/>
      <c r="C2" s="881"/>
      <c r="D2" s="881"/>
      <c r="E2" s="881"/>
      <c r="F2" s="881"/>
      <c r="G2" s="881"/>
      <c r="H2" s="881"/>
      <c r="I2" s="881"/>
    </row>
    <row r="3" spans="1:9" ht="10.199999999999999" customHeight="1"/>
    <row r="4" spans="1:9" ht="15" customHeight="1">
      <c r="A4" s="608" t="s">
        <v>306</v>
      </c>
    </row>
    <row r="5" spans="1:9" ht="17.7" customHeight="1">
      <c r="A5" s="885" t="s">
        <v>185</v>
      </c>
      <c r="B5" s="885"/>
      <c r="C5" s="885"/>
      <c r="D5" s="885"/>
      <c r="E5" s="885"/>
      <c r="F5" s="885"/>
      <c r="G5" s="885"/>
      <c r="H5" s="885"/>
    </row>
    <row r="6" spans="1:9" ht="17.7" customHeight="1">
      <c r="A6" s="878" t="s">
        <v>138</v>
      </c>
      <c r="B6" s="1174"/>
      <c r="C6" s="1174"/>
      <c r="D6" s="1174">
        <v>4</v>
      </c>
      <c r="E6" s="1174"/>
      <c r="F6" s="1174"/>
      <c r="G6" s="1174"/>
      <c r="H6" s="879"/>
    </row>
    <row r="7" spans="1:9" ht="16.2" customHeight="1">
      <c r="A7" s="878" t="s">
        <v>137</v>
      </c>
      <c r="B7" s="1174"/>
      <c r="C7" s="1174"/>
      <c r="D7" s="1170" t="s">
        <v>308</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692</v>
      </c>
      <c r="E9" s="991"/>
      <c r="F9" s="991"/>
      <c r="G9" s="991"/>
      <c r="H9" s="992"/>
    </row>
    <row r="10" spans="1:9" ht="10.199999999999999" customHeight="1"/>
    <row r="11" spans="1:9" ht="15" customHeight="1">
      <c r="A11" s="884" t="s">
        <v>3</v>
      </c>
      <c r="B11" s="884"/>
      <c r="C11" s="884"/>
      <c r="D11" s="884"/>
      <c r="E11" s="884"/>
      <c r="F11" s="884"/>
      <c r="G11" s="884"/>
      <c r="H11" s="884"/>
    </row>
    <row r="12" spans="1:9" ht="17.7" customHeight="1">
      <c r="A12" s="1181" t="s">
        <v>2585</v>
      </c>
      <c r="B12" s="1181"/>
      <c r="C12" s="1181"/>
      <c r="D12" s="1181"/>
      <c r="E12" s="1181"/>
      <c r="F12" s="1181"/>
      <c r="G12" s="1181"/>
      <c r="H12" s="1181"/>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940</v>
      </c>
      <c r="F15" s="1175"/>
      <c r="G15" s="1175"/>
      <c r="H15" s="886"/>
    </row>
    <row r="16" spans="1:9" ht="17.7" customHeight="1">
      <c r="A16" s="878" t="s">
        <v>12</v>
      </c>
      <c r="B16" s="1174"/>
      <c r="C16" s="1174"/>
      <c r="D16" s="1174"/>
      <c r="E16" s="1174" t="s">
        <v>13</v>
      </c>
      <c r="F16" s="1174"/>
      <c r="G16" s="1174"/>
      <c r="H16" s="879"/>
    </row>
    <row r="17" spans="1:8" ht="10.199999999999999" customHeight="1"/>
    <row r="18" spans="1:8" ht="15" customHeight="1">
      <c r="A18" s="884" t="s">
        <v>316</v>
      </c>
      <c r="B18" s="884"/>
      <c r="C18" s="884"/>
      <c r="D18" s="884"/>
      <c r="E18" s="884"/>
      <c r="F18" s="884"/>
      <c r="G18" s="884"/>
      <c r="H18" s="884"/>
    </row>
    <row r="19" spans="1:8" ht="31.2" customHeight="1">
      <c r="A19" s="883" t="s">
        <v>317</v>
      </c>
      <c r="B19" s="1178"/>
      <c r="C19" s="893" t="s">
        <v>512</v>
      </c>
      <c r="D19" s="893"/>
      <c r="E19" s="893"/>
      <c r="F19" s="893"/>
      <c r="G19" s="893"/>
      <c r="H19" s="882"/>
    </row>
    <row r="20" spans="1:8" ht="10.199999999999999" customHeight="1"/>
    <row r="21" spans="1:8" ht="15" customHeight="1">
      <c r="A21" s="888" t="s">
        <v>319</v>
      </c>
      <c r="B21" s="888"/>
      <c r="C21" s="888"/>
      <c r="D21" s="888"/>
    </row>
    <row r="22" spans="1:8">
      <c r="A22" s="1179" t="s">
        <v>30</v>
      </c>
      <c r="B22" s="890" t="s">
        <v>31</v>
      </c>
      <c r="C22" s="890"/>
      <c r="D22" s="890"/>
      <c r="E22" s="890"/>
      <c r="F22" s="890"/>
      <c r="G22" s="890" t="s">
        <v>320</v>
      </c>
      <c r="H22" s="891"/>
    </row>
    <row r="23" spans="1:8" ht="27" customHeight="1">
      <c r="A23" s="1180"/>
      <c r="B23" s="890"/>
      <c r="C23" s="890"/>
      <c r="D23" s="890"/>
      <c r="E23" s="890"/>
      <c r="F23" s="890"/>
      <c r="G23" s="610" t="s">
        <v>321</v>
      </c>
      <c r="H23" s="611" t="s">
        <v>34</v>
      </c>
    </row>
    <row r="24" spans="1:8" ht="17.7" customHeight="1">
      <c r="A24" s="889" t="s">
        <v>35</v>
      </c>
      <c r="B24" s="890"/>
      <c r="C24" s="890"/>
      <c r="D24" s="890"/>
      <c r="E24" s="890"/>
      <c r="F24" s="890"/>
      <c r="G24" s="890"/>
      <c r="H24" s="891"/>
    </row>
    <row r="25" spans="1:8" ht="35.25" customHeight="1">
      <c r="A25" s="610" t="s">
        <v>982</v>
      </c>
      <c r="B25" s="882" t="s">
        <v>981</v>
      </c>
      <c r="C25" s="883"/>
      <c r="D25" s="883"/>
      <c r="E25" s="883"/>
      <c r="F25" s="1178"/>
      <c r="G25" s="610" t="s">
        <v>978</v>
      </c>
      <c r="H25" s="303" t="s">
        <v>39</v>
      </c>
    </row>
    <row r="26" spans="1:8" ht="34.5" customHeight="1">
      <c r="A26" s="610" t="s">
        <v>980</v>
      </c>
      <c r="B26" s="882" t="s">
        <v>979</v>
      </c>
      <c r="C26" s="883"/>
      <c r="D26" s="883"/>
      <c r="E26" s="883"/>
      <c r="F26" s="1178"/>
      <c r="G26" s="610" t="s">
        <v>978</v>
      </c>
      <c r="H26" s="303" t="s">
        <v>39</v>
      </c>
    </row>
    <row r="27" spans="1:8" ht="17.7" customHeight="1">
      <c r="A27" s="889" t="s">
        <v>326</v>
      </c>
      <c r="B27" s="890"/>
      <c r="C27" s="890"/>
      <c r="D27" s="890"/>
      <c r="E27" s="890"/>
      <c r="F27" s="890"/>
      <c r="G27" s="890"/>
      <c r="H27" s="891"/>
    </row>
    <row r="28" spans="1:8" ht="45.75" customHeight="1">
      <c r="A28" s="610" t="s">
        <v>977</v>
      </c>
      <c r="B28" s="893" t="s">
        <v>976</v>
      </c>
      <c r="C28" s="893"/>
      <c r="D28" s="893"/>
      <c r="E28" s="893"/>
      <c r="F28" s="893"/>
      <c r="G28" s="610" t="s">
        <v>973</v>
      </c>
      <c r="H28" s="303" t="s">
        <v>39</v>
      </c>
    </row>
    <row r="29" spans="1:8" ht="47.25" customHeight="1">
      <c r="A29" s="610" t="s">
        <v>975</v>
      </c>
      <c r="B29" s="893" t="s">
        <v>974</v>
      </c>
      <c r="C29" s="893"/>
      <c r="D29" s="893"/>
      <c r="E29" s="893"/>
      <c r="F29" s="893"/>
      <c r="G29" s="610" t="s">
        <v>973</v>
      </c>
      <c r="H29" s="303" t="s">
        <v>39</v>
      </c>
    </row>
    <row r="30" spans="1:8" ht="17.7" customHeight="1">
      <c r="A30" s="889" t="s">
        <v>333</v>
      </c>
      <c r="B30" s="890"/>
      <c r="C30" s="890"/>
      <c r="D30" s="890"/>
      <c r="E30" s="890"/>
      <c r="F30" s="890"/>
      <c r="G30" s="890"/>
      <c r="H30" s="891"/>
    </row>
    <row r="31" spans="1:8" ht="29.25" customHeight="1">
      <c r="A31" s="609" t="s">
        <v>972</v>
      </c>
      <c r="B31" s="893" t="s">
        <v>971</v>
      </c>
      <c r="C31" s="893"/>
      <c r="D31" s="893"/>
      <c r="E31" s="893"/>
      <c r="F31" s="893"/>
      <c r="G31" s="306" t="s">
        <v>970</v>
      </c>
      <c r="H31" s="303" t="s">
        <v>39</v>
      </c>
    </row>
    <row r="32" spans="1:8" ht="10.199999999999999" customHeight="1"/>
    <row r="33" spans="1:9" ht="15" customHeight="1">
      <c r="A33" s="608" t="s">
        <v>337</v>
      </c>
    </row>
    <row r="34" spans="1:9" s="608" customFormat="1" ht="17.7" customHeight="1">
      <c r="A34" s="900" t="s">
        <v>338</v>
      </c>
      <c r="B34" s="900"/>
      <c r="C34" s="900"/>
      <c r="D34" s="900"/>
      <c r="E34" s="900"/>
      <c r="F34" s="900"/>
      <c r="G34" s="305">
        <v>12</v>
      </c>
      <c r="H34" s="606" t="s">
        <v>339</v>
      </c>
    </row>
    <row r="35" spans="1:9" ht="66.75" customHeight="1">
      <c r="A35" s="1025" t="s">
        <v>340</v>
      </c>
      <c r="B35" s="893" t="s">
        <v>969</v>
      </c>
      <c r="C35" s="893"/>
      <c r="D35" s="893"/>
      <c r="E35" s="893"/>
      <c r="F35" s="893"/>
      <c r="G35" s="893"/>
      <c r="H35" s="882"/>
    </row>
    <row r="36" spans="1:9" ht="66.75" customHeight="1">
      <c r="A36" s="1026"/>
      <c r="B36" s="893" t="s">
        <v>968</v>
      </c>
      <c r="C36" s="893"/>
      <c r="D36" s="893"/>
      <c r="E36" s="893"/>
      <c r="F36" s="893"/>
      <c r="G36" s="893"/>
      <c r="H36" s="882"/>
    </row>
    <row r="37" spans="1:9" ht="66.75" customHeight="1">
      <c r="A37" s="1026"/>
      <c r="B37" s="893" t="s">
        <v>967</v>
      </c>
      <c r="C37" s="893"/>
      <c r="D37" s="893"/>
      <c r="E37" s="893"/>
      <c r="F37" s="893"/>
      <c r="G37" s="893"/>
      <c r="H37" s="882"/>
    </row>
    <row r="38" spans="1:9" ht="66.75" customHeight="1">
      <c r="A38" s="1026"/>
      <c r="B38" s="893" t="s">
        <v>966</v>
      </c>
      <c r="C38" s="893"/>
      <c r="D38" s="893"/>
      <c r="E38" s="893"/>
      <c r="F38" s="893"/>
      <c r="G38" s="893"/>
      <c r="H38" s="882"/>
    </row>
    <row r="39" spans="1:9" ht="66.75" customHeight="1">
      <c r="A39" s="1026"/>
      <c r="B39" s="893" t="s">
        <v>965</v>
      </c>
      <c r="C39" s="893"/>
      <c r="D39" s="893"/>
      <c r="E39" s="893"/>
      <c r="F39" s="893"/>
      <c r="G39" s="893"/>
      <c r="H39" s="882"/>
    </row>
    <row r="40" spans="1:9" ht="66.75" customHeight="1">
      <c r="A40" s="1026"/>
      <c r="B40" s="893" t="s">
        <v>964</v>
      </c>
      <c r="C40" s="893"/>
      <c r="D40" s="893"/>
      <c r="E40" s="893"/>
      <c r="F40" s="893"/>
      <c r="G40" s="893"/>
      <c r="H40" s="882"/>
    </row>
    <row r="41" spans="1:9" ht="66.75" customHeight="1">
      <c r="A41" s="1140"/>
      <c r="B41" s="893" t="s">
        <v>963</v>
      </c>
      <c r="C41" s="893"/>
      <c r="D41" s="893"/>
      <c r="E41" s="893"/>
      <c r="F41" s="893"/>
      <c r="G41" s="893"/>
      <c r="H41" s="882"/>
    </row>
    <row r="42" spans="1:9">
      <c r="A42" s="896" t="s">
        <v>348</v>
      </c>
      <c r="B42" s="991"/>
      <c r="C42" s="991"/>
      <c r="D42" s="991" t="s">
        <v>962</v>
      </c>
      <c r="E42" s="991"/>
      <c r="F42" s="991"/>
      <c r="G42" s="991"/>
      <c r="H42" s="992"/>
    </row>
    <row r="43" spans="1:9" ht="52.5" customHeight="1">
      <c r="A43" s="899" t="s">
        <v>350</v>
      </c>
      <c r="B43" s="1170"/>
      <c r="C43" s="1170"/>
      <c r="D43" s="1170" t="s">
        <v>961</v>
      </c>
      <c r="E43" s="1170"/>
      <c r="F43" s="1170"/>
      <c r="G43" s="1170"/>
      <c r="H43" s="1170"/>
      <c r="I43" s="1152"/>
    </row>
    <row r="44" spans="1:9" s="608" customFormat="1" ht="17.7" customHeight="1">
      <c r="A44" s="1177" t="s">
        <v>400</v>
      </c>
      <c r="B44" s="1177"/>
      <c r="C44" s="1177"/>
      <c r="D44" s="1177"/>
      <c r="E44" s="1177"/>
      <c r="F44" s="1177"/>
      <c r="G44" s="304">
        <v>15</v>
      </c>
      <c r="H44" s="606" t="s">
        <v>339</v>
      </c>
    </row>
    <row r="45" spans="1:9" ht="21" customHeight="1">
      <c r="A45" s="1025" t="s">
        <v>340</v>
      </c>
      <c r="B45" s="1171" t="s">
        <v>960</v>
      </c>
      <c r="C45" s="1171"/>
      <c r="D45" s="1171"/>
      <c r="E45" s="1171"/>
      <c r="F45" s="1171"/>
      <c r="G45" s="1171"/>
      <c r="H45" s="1172"/>
    </row>
    <row r="46" spans="1:9" ht="20.399999999999999" customHeight="1">
      <c r="A46" s="1026"/>
      <c r="B46" s="882" t="s">
        <v>959</v>
      </c>
      <c r="C46" s="883"/>
      <c r="D46" s="883"/>
      <c r="E46" s="883"/>
      <c r="F46" s="883"/>
      <c r="G46" s="883"/>
      <c r="H46" s="883"/>
    </row>
    <row r="47" spans="1:9" ht="22.8" customHeight="1">
      <c r="A47" s="1026"/>
      <c r="B47" s="882" t="s">
        <v>958</v>
      </c>
      <c r="C47" s="883"/>
      <c r="D47" s="883"/>
      <c r="E47" s="883"/>
      <c r="F47" s="883"/>
      <c r="G47" s="883"/>
      <c r="H47" s="883"/>
    </row>
    <row r="48" spans="1:9" ht="21.6" customHeight="1">
      <c r="A48" s="1026"/>
      <c r="B48" s="893" t="s">
        <v>957</v>
      </c>
      <c r="C48" s="893"/>
      <c r="D48" s="893"/>
      <c r="E48" s="893"/>
      <c r="F48" s="893"/>
      <c r="G48" s="893"/>
      <c r="H48" s="882"/>
    </row>
    <row r="49" spans="1:9" ht="24" customHeight="1">
      <c r="A49" s="1026"/>
      <c r="B49" s="882" t="s">
        <v>956</v>
      </c>
      <c r="C49" s="883"/>
      <c r="D49" s="883"/>
      <c r="E49" s="883"/>
      <c r="F49" s="883"/>
      <c r="G49" s="883"/>
      <c r="H49" s="883"/>
    </row>
    <row r="50" spans="1:9" ht="22.2" customHeight="1">
      <c r="A50" s="1026"/>
      <c r="B50" s="882" t="s">
        <v>955</v>
      </c>
      <c r="C50" s="883"/>
      <c r="D50" s="883"/>
      <c r="E50" s="883"/>
      <c r="F50" s="883"/>
      <c r="G50" s="883"/>
      <c r="H50" s="883"/>
    </row>
    <row r="51" spans="1:9" ht="22.2" customHeight="1">
      <c r="A51" s="1026"/>
      <c r="B51" s="882" t="s">
        <v>954</v>
      </c>
      <c r="C51" s="883"/>
      <c r="D51" s="883"/>
      <c r="E51" s="883"/>
      <c r="F51" s="883"/>
      <c r="G51" s="883"/>
      <c r="H51" s="883"/>
    </row>
    <row r="52" spans="1:9" ht="24" customHeight="1">
      <c r="A52" s="1026"/>
      <c r="B52" s="882" t="s">
        <v>953</v>
      </c>
      <c r="C52" s="883"/>
      <c r="D52" s="883"/>
      <c r="E52" s="883"/>
      <c r="F52" s="883"/>
      <c r="G52" s="883"/>
      <c r="H52" s="883"/>
    </row>
    <row r="53" spans="1:9" ht="26.4" customHeight="1">
      <c r="A53" s="1026"/>
      <c r="B53" s="882" t="s">
        <v>952</v>
      </c>
      <c r="C53" s="883"/>
      <c r="D53" s="883"/>
      <c r="E53" s="883"/>
      <c r="F53" s="883"/>
      <c r="G53" s="883"/>
      <c r="H53" s="883"/>
    </row>
    <row r="54" spans="1:9" ht="22.2" customHeight="1">
      <c r="A54" s="1026"/>
      <c r="B54" s="882" t="s">
        <v>951</v>
      </c>
      <c r="C54" s="883"/>
      <c r="D54" s="883"/>
      <c r="E54" s="883"/>
      <c r="F54" s="883"/>
      <c r="G54" s="883"/>
      <c r="H54" s="883"/>
    </row>
    <row r="55" spans="1:9" ht="24.6" customHeight="1">
      <c r="A55" s="1026"/>
      <c r="B55" s="882" t="s">
        <v>950</v>
      </c>
      <c r="C55" s="883"/>
      <c r="D55" s="883"/>
      <c r="E55" s="883"/>
      <c r="F55" s="883"/>
      <c r="G55" s="883"/>
      <c r="H55" s="883"/>
    </row>
    <row r="56" spans="1:9" ht="24.6" customHeight="1">
      <c r="A56" s="1026"/>
      <c r="B56" s="1173" t="s">
        <v>949</v>
      </c>
      <c r="C56" s="1173"/>
      <c r="D56" s="1173"/>
      <c r="E56" s="1173"/>
      <c r="F56" s="1173"/>
      <c r="G56" s="1173"/>
      <c r="H56" s="903"/>
    </row>
    <row r="57" spans="1:9" ht="30" customHeight="1">
      <c r="A57" s="1140"/>
      <c r="B57" s="1173" t="s">
        <v>948</v>
      </c>
      <c r="C57" s="1173"/>
      <c r="D57" s="1173"/>
      <c r="E57" s="1173"/>
      <c r="F57" s="1173"/>
      <c r="G57" s="1173"/>
      <c r="H57" s="903"/>
    </row>
    <row r="58" spans="1:9">
      <c r="A58" s="896" t="s">
        <v>348</v>
      </c>
      <c r="B58" s="991"/>
      <c r="C58" s="991"/>
      <c r="D58" s="1143" t="s">
        <v>2624</v>
      </c>
      <c r="E58" s="1143"/>
      <c r="F58" s="1143"/>
      <c r="G58" s="1143"/>
      <c r="H58" s="993"/>
    </row>
    <row r="59" spans="1:9" ht="74.400000000000006" customHeight="1">
      <c r="A59" s="899" t="s">
        <v>350</v>
      </c>
      <c r="B59" s="1170"/>
      <c r="C59" s="1170"/>
      <c r="D59" s="882" t="s">
        <v>947</v>
      </c>
      <c r="E59" s="883"/>
      <c r="F59" s="883"/>
      <c r="G59" s="883"/>
      <c r="H59" s="883"/>
      <c r="I59" s="615"/>
    </row>
    <row r="60" spans="1:9" ht="10.199999999999999" customHeight="1"/>
    <row r="61" spans="1:9" ht="15" customHeight="1">
      <c r="A61" s="608" t="s">
        <v>366</v>
      </c>
    </row>
    <row r="62" spans="1:9" ht="27" customHeight="1">
      <c r="A62" s="880" t="s">
        <v>367</v>
      </c>
      <c r="B62" s="878"/>
      <c r="C62" s="893" t="s">
        <v>946</v>
      </c>
      <c r="D62" s="893"/>
      <c r="E62" s="893"/>
      <c r="F62" s="893"/>
      <c r="G62" s="893"/>
      <c r="H62" s="882"/>
    </row>
    <row r="63" spans="1:9" ht="30.75" customHeight="1">
      <c r="A63" s="880"/>
      <c r="B63" s="878"/>
      <c r="C63" s="893" t="s">
        <v>945</v>
      </c>
      <c r="D63" s="893"/>
      <c r="E63" s="893"/>
      <c r="F63" s="893"/>
      <c r="G63" s="893"/>
      <c r="H63" s="882"/>
    </row>
    <row r="64" spans="1:9" ht="32.25" customHeight="1">
      <c r="A64" s="880"/>
      <c r="B64" s="878"/>
      <c r="C64" s="893" t="s">
        <v>944</v>
      </c>
      <c r="D64" s="893"/>
      <c r="E64" s="893"/>
      <c r="F64" s="893"/>
      <c r="G64" s="893"/>
      <c r="H64" s="882"/>
    </row>
    <row r="65" spans="1:8" ht="38.25" customHeight="1">
      <c r="A65" s="1008" t="s">
        <v>370</v>
      </c>
      <c r="B65" s="1009"/>
      <c r="C65" s="893" t="s">
        <v>943</v>
      </c>
      <c r="D65" s="893"/>
      <c r="E65" s="893"/>
      <c r="F65" s="893"/>
      <c r="G65" s="893"/>
      <c r="H65" s="882"/>
    </row>
    <row r="66" spans="1:8" ht="35.25" customHeight="1">
      <c r="A66" s="885"/>
      <c r="B66" s="1011"/>
      <c r="C66" s="893" t="s">
        <v>942</v>
      </c>
      <c r="D66" s="893"/>
      <c r="E66" s="893"/>
      <c r="F66" s="893"/>
      <c r="G66" s="893"/>
      <c r="H66" s="882"/>
    </row>
    <row r="67" spans="1:8" ht="10.199999999999999" customHeight="1"/>
    <row r="68" spans="1:8" ht="15" customHeight="1">
      <c r="A68" s="608" t="s">
        <v>372</v>
      </c>
      <c r="B68" s="608"/>
      <c r="C68" s="608"/>
      <c r="D68" s="608"/>
      <c r="E68" s="608"/>
      <c r="F68" s="608"/>
    </row>
    <row r="69" spans="1:8" ht="16.2">
      <c r="A69" s="880" t="s">
        <v>373</v>
      </c>
      <c r="B69" s="880"/>
      <c r="C69" s="880"/>
      <c r="D69" s="880"/>
      <c r="E69" s="880"/>
      <c r="F69" s="880"/>
      <c r="G69" s="294">
        <v>4</v>
      </c>
      <c r="H69" s="607" t="s">
        <v>390</v>
      </c>
    </row>
    <row r="70" spans="1:8">
      <c r="A70" s="880" t="s">
        <v>375</v>
      </c>
      <c r="B70" s="880"/>
      <c r="C70" s="880"/>
      <c r="D70" s="880"/>
      <c r="E70" s="880"/>
      <c r="F70" s="880"/>
      <c r="G70" s="294">
        <v>0</v>
      </c>
      <c r="H70" s="607"/>
    </row>
    <row r="71" spans="1:8">
      <c r="A71" s="605"/>
      <c r="B71" s="605"/>
      <c r="C71" s="605"/>
      <c r="D71" s="605"/>
      <c r="E71" s="605"/>
      <c r="F71" s="605"/>
      <c r="G71" s="297"/>
      <c r="H71" s="607"/>
    </row>
    <row r="72" spans="1:8">
      <c r="A72" s="907" t="s">
        <v>376</v>
      </c>
      <c r="B72" s="907"/>
      <c r="C72" s="907"/>
      <c r="D72" s="907"/>
      <c r="E72" s="907"/>
      <c r="F72" s="907"/>
      <c r="G72" s="298"/>
      <c r="H72" s="297"/>
    </row>
    <row r="73" spans="1:8" ht="17.7" customHeight="1">
      <c r="A73" s="883" t="s">
        <v>377</v>
      </c>
      <c r="B73" s="883"/>
      <c r="C73" s="883"/>
      <c r="D73" s="883"/>
      <c r="E73" s="607">
        <f>SUM(E74:E79)</f>
        <v>36</v>
      </c>
      <c r="F73" s="607" t="s">
        <v>339</v>
      </c>
      <c r="G73" s="299">
        <f>E73/25</f>
        <v>1.44</v>
      </c>
      <c r="H73" s="607" t="s">
        <v>390</v>
      </c>
    </row>
    <row r="74" spans="1:8" ht="17.7" customHeight="1">
      <c r="A74" s="186" t="s">
        <v>140</v>
      </c>
      <c r="B74" s="880" t="s">
        <v>143</v>
      </c>
      <c r="C74" s="880"/>
      <c r="D74" s="880"/>
      <c r="E74" s="607">
        <v>12</v>
      </c>
      <c r="F74" s="607" t="s">
        <v>339</v>
      </c>
      <c r="G74" s="190"/>
      <c r="H74" s="189"/>
    </row>
    <row r="75" spans="1:8" ht="17.7" customHeight="1">
      <c r="B75" s="880" t="s">
        <v>378</v>
      </c>
      <c r="C75" s="880"/>
      <c r="D75" s="880"/>
      <c r="E75" s="607">
        <v>15</v>
      </c>
      <c r="F75" s="607" t="s">
        <v>339</v>
      </c>
      <c r="G75" s="190"/>
      <c r="H75" s="189"/>
    </row>
    <row r="76" spans="1:8" ht="17.7" customHeight="1">
      <c r="B76" s="880" t="s">
        <v>379</v>
      </c>
      <c r="C76" s="880"/>
      <c r="D76" s="880"/>
      <c r="E76" s="607">
        <v>5</v>
      </c>
      <c r="F76" s="607" t="s">
        <v>339</v>
      </c>
      <c r="G76" s="190"/>
      <c r="H76" s="189"/>
    </row>
    <row r="77" spans="1:8" ht="17.7" customHeight="1">
      <c r="B77" s="880" t="s">
        <v>380</v>
      </c>
      <c r="C77" s="880"/>
      <c r="D77" s="880"/>
      <c r="E77" s="607">
        <v>0</v>
      </c>
      <c r="F77" s="607" t="s">
        <v>339</v>
      </c>
      <c r="G77" s="190"/>
      <c r="H77" s="189"/>
    </row>
    <row r="78" spans="1:8" ht="17.7" customHeight="1">
      <c r="B78" s="880" t="s">
        <v>381</v>
      </c>
      <c r="C78" s="880"/>
      <c r="D78" s="880"/>
      <c r="E78" s="607">
        <v>0</v>
      </c>
      <c r="F78" s="607" t="s">
        <v>339</v>
      </c>
      <c r="G78" s="190"/>
      <c r="H78" s="189"/>
    </row>
    <row r="79" spans="1:8" ht="17.7" customHeight="1">
      <c r="B79" s="880" t="s">
        <v>382</v>
      </c>
      <c r="C79" s="880"/>
      <c r="D79" s="880"/>
      <c r="E79" s="607">
        <v>4</v>
      </c>
      <c r="F79" s="607" t="s">
        <v>339</v>
      </c>
      <c r="G79" s="190"/>
      <c r="H79" s="189"/>
    </row>
    <row r="80" spans="1:8" ht="31.2" customHeight="1">
      <c r="A80" s="883" t="s">
        <v>383</v>
      </c>
      <c r="B80" s="883"/>
      <c r="C80" s="883"/>
      <c r="D80" s="883"/>
      <c r="E80" s="607">
        <v>0</v>
      </c>
      <c r="F80" s="607" t="s">
        <v>339</v>
      </c>
      <c r="G80" s="299">
        <v>0</v>
      </c>
      <c r="H80" s="607" t="s">
        <v>390</v>
      </c>
    </row>
    <row r="81" spans="1:9" ht="17.7" customHeight="1">
      <c r="A81" s="880" t="s">
        <v>384</v>
      </c>
      <c r="B81" s="880"/>
      <c r="C81" s="880"/>
      <c r="D81" s="880"/>
      <c r="E81" s="607">
        <f>G81*25</f>
        <v>64</v>
      </c>
      <c r="F81" s="607" t="s">
        <v>339</v>
      </c>
      <c r="G81" s="299">
        <f>D6-G80-G73</f>
        <v>2.56</v>
      </c>
      <c r="H81" s="607" t="s">
        <v>390</v>
      </c>
    </row>
    <row r="83" spans="1:9">
      <c r="A83" s="186" t="s">
        <v>385</v>
      </c>
    </row>
    <row r="84" spans="1:9" ht="16.2">
      <c r="A84" s="905" t="s">
        <v>389</v>
      </c>
      <c r="B84" s="905"/>
      <c r="C84" s="905"/>
      <c r="D84" s="905"/>
      <c r="E84" s="905"/>
      <c r="F84" s="905"/>
      <c r="G84" s="905"/>
      <c r="H84" s="905"/>
      <c r="I84" s="905"/>
    </row>
    <row r="85" spans="1:9">
      <c r="A85" s="186" t="s">
        <v>387</v>
      </c>
    </row>
    <row r="87" spans="1:9">
      <c r="A87" s="906" t="s">
        <v>388</v>
      </c>
      <c r="B87" s="906"/>
      <c r="C87" s="906"/>
      <c r="D87" s="906"/>
      <c r="E87" s="906"/>
      <c r="F87" s="906"/>
      <c r="G87" s="906"/>
      <c r="H87" s="906"/>
      <c r="I87" s="906"/>
    </row>
    <row r="88" spans="1:9">
      <c r="A88" s="906"/>
      <c r="B88" s="906"/>
      <c r="C88" s="906"/>
      <c r="D88" s="906"/>
      <c r="E88" s="906"/>
      <c r="F88" s="906"/>
      <c r="G88" s="906"/>
      <c r="H88" s="906"/>
      <c r="I88" s="906"/>
    </row>
    <row r="89" spans="1:9">
      <c r="A89" s="906"/>
      <c r="B89" s="906"/>
      <c r="C89" s="906"/>
      <c r="D89" s="906"/>
      <c r="E89" s="906"/>
      <c r="F89" s="906"/>
      <c r="G89" s="906"/>
      <c r="H89" s="906"/>
      <c r="I89" s="906"/>
    </row>
  </sheetData>
  <mergeCells count="88">
    <mergeCell ref="A27:H27"/>
    <mergeCell ref="A8:C8"/>
    <mergeCell ref="D8:H8"/>
    <mergeCell ref="A9:C9"/>
    <mergeCell ref="D9:H9"/>
    <mergeCell ref="A11:H11"/>
    <mergeCell ref="A18:H18"/>
    <mergeCell ref="A19:B19"/>
    <mergeCell ref="C19:H19"/>
    <mergeCell ref="B22:F23"/>
    <mergeCell ref="G22:H22"/>
    <mergeCell ref="A12:H12"/>
    <mergeCell ref="A2:I2"/>
    <mergeCell ref="A5:H5"/>
    <mergeCell ref="A6:C6"/>
    <mergeCell ref="D6:H6"/>
    <mergeCell ref="A7:C7"/>
    <mergeCell ref="D7:H7"/>
    <mergeCell ref="A30:H30"/>
    <mergeCell ref="B26:F26"/>
    <mergeCell ref="A13:D13"/>
    <mergeCell ref="E13:H13"/>
    <mergeCell ref="A14:D14"/>
    <mergeCell ref="E14:H14"/>
    <mergeCell ref="A15:D15"/>
    <mergeCell ref="E15:H15"/>
    <mergeCell ref="A16:D16"/>
    <mergeCell ref="E16:H16"/>
    <mergeCell ref="A21:D21"/>
    <mergeCell ref="A22:A23"/>
    <mergeCell ref="A24:H24"/>
    <mergeCell ref="B25:F25"/>
    <mergeCell ref="B29:F29"/>
    <mergeCell ref="B28:F28"/>
    <mergeCell ref="A42:C42"/>
    <mergeCell ref="D42:H42"/>
    <mergeCell ref="A43:C43"/>
    <mergeCell ref="A84:I84"/>
    <mergeCell ref="A87:I89"/>
    <mergeCell ref="B55:H55"/>
    <mergeCell ref="A81:D81"/>
    <mergeCell ref="A73:D73"/>
    <mergeCell ref="B74:D74"/>
    <mergeCell ref="B75:D75"/>
    <mergeCell ref="B76:D76"/>
    <mergeCell ref="B77:D77"/>
    <mergeCell ref="B78:D78"/>
    <mergeCell ref="B79:D79"/>
    <mergeCell ref="A80:D80"/>
    <mergeCell ref="A58:C58"/>
    <mergeCell ref="A34:F34"/>
    <mergeCell ref="A35:A41"/>
    <mergeCell ref="B35:H35"/>
    <mergeCell ref="B40:H40"/>
    <mergeCell ref="B41:H41"/>
    <mergeCell ref="B36:H36"/>
    <mergeCell ref="B37:H37"/>
    <mergeCell ref="B38:H38"/>
    <mergeCell ref="B39:H39"/>
    <mergeCell ref="B31:F31"/>
    <mergeCell ref="A44:F44"/>
    <mergeCell ref="A45:A57"/>
    <mergeCell ref="B45:H45"/>
    <mergeCell ref="B48:H48"/>
    <mergeCell ref="B57:H57"/>
    <mergeCell ref="B47:H47"/>
    <mergeCell ref="B46:H46"/>
    <mergeCell ref="B51:H51"/>
    <mergeCell ref="B52:H52"/>
    <mergeCell ref="B53:H53"/>
    <mergeCell ref="B56:H56"/>
    <mergeCell ref="B49:H49"/>
    <mergeCell ref="B50:H50"/>
    <mergeCell ref="D43:I43"/>
    <mergeCell ref="B54:H54"/>
    <mergeCell ref="D58:H58"/>
    <mergeCell ref="A59:C59"/>
    <mergeCell ref="A72:F72"/>
    <mergeCell ref="A69:F69"/>
    <mergeCell ref="A70:F70"/>
    <mergeCell ref="D59:H59"/>
    <mergeCell ref="A62:B64"/>
    <mergeCell ref="C62:H62"/>
    <mergeCell ref="C64:H64"/>
    <mergeCell ref="C63:H63"/>
    <mergeCell ref="A65:B66"/>
    <mergeCell ref="C65:H65"/>
    <mergeCell ref="C66:H66"/>
  </mergeCells>
  <pageMargins left="0.25" right="0.25"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zoomScaleNormal="100" workbookViewId="0"/>
  </sheetViews>
  <sheetFormatPr defaultColWidth="8.664062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11" style="158" customWidth="1"/>
    <col min="9" max="9" width="2.6640625" style="158" customWidth="1"/>
    <col min="10" max="16384" width="8.664062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1026</v>
      </c>
      <c r="B5" s="843"/>
      <c r="C5" s="843"/>
      <c r="D5" s="843"/>
      <c r="E5" s="843"/>
      <c r="F5" s="843"/>
      <c r="G5" s="843"/>
      <c r="H5" s="843"/>
    </row>
    <row r="6" spans="1:9" ht="17.7" customHeight="1">
      <c r="A6" s="908" t="s">
        <v>138</v>
      </c>
      <c r="B6" s="909"/>
      <c r="C6" s="909"/>
      <c r="D6" s="909">
        <v>5</v>
      </c>
      <c r="E6" s="909"/>
      <c r="F6" s="909"/>
      <c r="G6" s="909"/>
      <c r="H6" s="910"/>
    </row>
    <row r="7" spans="1:9" ht="20.399999999999999" customHeight="1">
      <c r="A7" s="908" t="s">
        <v>137</v>
      </c>
      <c r="B7" s="909"/>
      <c r="C7" s="909"/>
      <c r="D7" s="911" t="s">
        <v>514</v>
      </c>
      <c r="E7" s="911"/>
      <c r="F7" s="911"/>
      <c r="G7" s="911"/>
      <c r="H7" s="912"/>
    </row>
    <row r="8" spans="1:9" ht="17.7" customHeight="1">
      <c r="A8" s="908" t="s">
        <v>141</v>
      </c>
      <c r="B8" s="909"/>
      <c r="C8" s="909"/>
      <c r="D8" s="913" t="s">
        <v>416</v>
      </c>
      <c r="E8" s="913"/>
      <c r="F8" s="913"/>
      <c r="G8" s="913"/>
      <c r="H8" s="914"/>
    </row>
    <row r="9" spans="1:9" ht="17.7" customHeight="1">
      <c r="A9" s="908" t="s">
        <v>310</v>
      </c>
      <c r="B9" s="909"/>
      <c r="C9" s="909"/>
      <c r="D9" s="991" t="s">
        <v>1025</v>
      </c>
      <c r="E9" s="991"/>
      <c r="F9" s="991"/>
      <c r="G9" s="991"/>
      <c r="H9" s="992"/>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09">
        <v>3</v>
      </c>
      <c r="F15" s="915"/>
      <c r="G15" s="915"/>
      <c r="H15" s="916"/>
    </row>
    <row r="16" spans="1:9" ht="17.7" customHeight="1">
      <c r="A16" s="908" t="s">
        <v>12</v>
      </c>
      <c r="B16" s="909"/>
      <c r="C16" s="909"/>
      <c r="D16" s="909"/>
      <c r="E16" s="909" t="s">
        <v>13</v>
      </c>
      <c r="F16" s="909"/>
      <c r="G16" s="909"/>
      <c r="H16" s="910"/>
    </row>
    <row r="17" spans="1:8" ht="10.199999999999999" customHeight="1"/>
    <row r="18" spans="1:8" ht="15" customHeight="1">
      <c r="A18" s="857" t="s">
        <v>316</v>
      </c>
      <c r="B18" s="857"/>
      <c r="C18" s="857"/>
      <c r="D18" s="857"/>
      <c r="E18" s="857"/>
      <c r="F18" s="857"/>
      <c r="G18" s="857"/>
      <c r="H18" s="857"/>
    </row>
    <row r="19" spans="1:8" ht="31.2" customHeight="1">
      <c r="A19" s="917" t="s">
        <v>317</v>
      </c>
      <c r="B19" s="917"/>
      <c r="C19" s="918" t="s">
        <v>2402</v>
      </c>
      <c r="D19" s="918"/>
      <c r="E19" s="918"/>
      <c r="F19" s="918"/>
      <c r="G19" s="918"/>
      <c r="H19" s="919"/>
    </row>
    <row r="20" spans="1:8" ht="10.199999999999999" customHeight="1"/>
    <row r="21" spans="1:8" ht="15" customHeight="1">
      <c r="A21" s="862" t="s">
        <v>319</v>
      </c>
      <c r="B21" s="862"/>
      <c r="C21" s="862"/>
      <c r="D21" s="862"/>
    </row>
    <row r="22" spans="1:8">
      <c r="A22" s="921" t="s">
        <v>30</v>
      </c>
      <c r="B22" s="922" t="s">
        <v>31</v>
      </c>
      <c r="C22" s="922"/>
      <c r="D22" s="922"/>
      <c r="E22" s="922"/>
      <c r="F22" s="922"/>
      <c r="G22" s="922" t="s">
        <v>320</v>
      </c>
      <c r="H22" s="923"/>
    </row>
    <row r="23" spans="1:8" ht="27" customHeight="1">
      <c r="A23" s="921"/>
      <c r="B23" s="922"/>
      <c r="C23" s="922"/>
      <c r="D23" s="922"/>
      <c r="E23" s="922"/>
      <c r="F23" s="922"/>
      <c r="G23" s="275" t="s">
        <v>321</v>
      </c>
      <c r="H23" s="276" t="s">
        <v>34</v>
      </c>
    </row>
    <row r="24" spans="1:8" ht="17.7" customHeight="1">
      <c r="A24" s="921" t="s">
        <v>35</v>
      </c>
      <c r="B24" s="922"/>
      <c r="C24" s="922"/>
      <c r="D24" s="922"/>
      <c r="E24" s="922"/>
      <c r="F24" s="922"/>
      <c r="G24" s="922"/>
      <c r="H24" s="923"/>
    </row>
    <row r="25" spans="1:8" ht="48.75" customHeight="1">
      <c r="A25" s="309" t="s">
        <v>1024</v>
      </c>
      <c r="B25" s="937" t="s">
        <v>1023</v>
      </c>
      <c r="C25" s="954"/>
      <c r="D25" s="954"/>
      <c r="E25" s="954"/>
      <c r="F25" s="934"/>
      <c r="G25" s="275" t="s">
        <v>766</v>
      </c>
      <c r="H25" s="277" t="s">
        <v>51</v>
      </c>
    </row>
    <row r="26" spans="1:8" ht="29.25" customHeight="1">
      <c r="A26" s="309" t="s">
        <v>1022</v>
      </c>
      <c r="B26" s="918" t="s">
        <v>1021</v>
      </c>
      <c r="C26" s="918"/>
      <c r="D26" s="918"/>
      <c r="E26" s="918"/>
      <c r="F26" s="918"/>
      <c r="G26" s="275" t="s">
        <v>763</v>
      </c>
      <c r="H26" s="277" t="s">
        <v>51</v>
      </c>
    </row>
    <row r="27" spans="1:8" ht="17.7" customHeight="1">
      <c r="A27" s="921" t="s">
        <v>326</v>
      </c>
      <c r="B27" s="922"/>
      <c r="C27" s="922"/>
      <c r="D27" s="922"/>
      <c r="E27" s="922"/>
      <c r="F27" s="922"/>
      <c r="G27" s="922"/>
      <c r="H27" s="923"/>
    </row>
    <row r="28" spans="1:8" ht="28.5" customHeight="1">
      <c r="A28" s="309" t="s">
        <v>1020</v>
      </c>
      <c r="B28" s="918" t="s">
        <v>1019</v>
      </c>
      <c r="C28" s="918"/>
      <c r="D28" s="918"/>
      <c r="E28" s="918"/>
      <c r="F28" s="918"/>
      <c r="G28" s="275" t="s">
        <v>1018</v>
      </c>
      <c r="H28" s="277" t="s">
        <v>51</v>
      </c>
    </row>
    <row r="29" spans="1:8" ht="28.5" customHeight="1">
      <c r="A29" s="309" t="s">
        <v>1017</v>
      </c>
      <c r="B29" s="918" t="s">
        <v>1016</v>
      </c>
      <c r="C29" s="918"/>
      <c r="D29" s="918"/>
      <c r="E29" s="918"/>
      <c r="F29" s="918"/>
      <c r="G29" s="275" t="s">
        <v>758</v>
      </c>
      <c r="H29" s="277" t="s">
        <v>51</v>
      </c>
    </row>
    <row r="30" spans="1:8" ht="28.5" customHeight="1">
      <c r="A30" s="309" t="s">
        <v>1015</v>
      </c>
      <c r="B30" s="918" t="s">
        <v>1014</v>
      </c>
      <c r="C30" s="918"/>
      <c r="D30" s="918"/>
      <c r="E30" s="918"/>
      <c r="F30" s="918"/>
      <c r="G30" s="275" t="s">
        <v>1013</v>
      </c>
      <c r="H30" s="310" t="s">
        <v>39</v>
      </c>
    </row>
    <row r="31" spans="1:8" ht="17.7" customHeight="1">
      <c r="A31" s="921" t="s">
        <v>333</v>
      </c>
      <c r="B31" s="922"/>
      <c r="C31" s="922"/>
      <c r="D31" s="922"/>
      <c r="E31" s="922"/>
      <c r="F31" s="922"/>
      <c r="G31" s="922"/>
      <c r="H31" s="923"/>
    </row>
    <row r="32" spans="1:8" ht="42.6" customHeight="1">
      <c r="A32" s="309" t="s">
        <v>1012</v>
      </c>
      <c r="B32" s="918" t="s">
        <v>1011</v>
      </c>
      <c r="C32" s="918"/>
      <c r="D32" s="918"/>
      <c r="E32" s="918"/>
      <c r="F32" s="918"/>
      <c r="G32" s="275" t="s">
        <v>1010</v>
      </c>
      <c r="H32" s="277" t="s">
        <v>51</v>
      </c>
    </row>
    <row r="33" spans="1:9" ht="57" customHeight="1">
      <c r="A33" s="309" t="s">
        <v>1009</v>
      </c>
      <c r="B33" s="918" t="s">
        <v>1008</v>
      </c>
      <c r="C33" s="918"/>
      <c r="D33" s="918"/>
      <c r="E33" s="918"/>
      <c r="F33" s="918"/>
      <c r="G33" s="275" t="s">
        <v>1007</v>
      </c>
      <c r="H33" s="277" t="s">
        <v>51</v>
      </c>
    </row>
    <row r="34" spans="1:9" ht="10.199999999999999" customHeight="1"/>
    <row r="35" spans="1:9" ht="15" customHeight="1">
      <c r="A35" s="268" t="s">
        <v>337</v>
      </c>
    </row>
    <row r="36" spans="1:9" s="268" customFormat="1" ht="17.7" customHeight="1">
      <c r="A36" s="920" t="s">
        <v>338</v>
      </c>
      <c r="B36" s="920"/>
      <c r="C36" s="920"/>
      <c r="D36" s="920"/>
      <c r="E36" s="920"/>
      <c r="F36" s="920"/>
      <c r="G36" s="278">
        <v>18</v>
      </c>
      <c r="H36" s="279" t="s">
        <v>339</v>
      </c>
    </row>
    <row r="37" spans="1:9" ht="54" customHeight="1">
      <c r="A37" s="868" t="s">
        <v>340</v>
      </c>
      <c r="B37" s="919" t="s">
        <v>1006</v>
      </c>
      <c r="C37" s="917"/>
      <c r="D37" s="917"/>
      <c r="E37" s="917"/>
      <c r="F37" s="917"/>
      <c r="G37" s="917"/>
      <c r="H37" s="917"/>
    </row>
    <row r="38" spans="1:9" ht="54" customHeight="1">
      <c r="A38" s="869"/>
      <c r="B38" s="919" t="s">
        <v>1005</v>
      </c>
      <c r="C38" s="917"/>
      <c r="D38" s="917"/>
      <c r="E38" s="917"/>
      <c r="F38" s="917"/>
      <c r="G38" s="917"/>
      <c r="H38" s="917"/>
      <c r="I38" s="308"/>
    </row>
    <row r="39" spans="1:9" ht="54" customHeight="1">
      <c r="A39" s="869"/>
      <c r="B39" s="919" t="s">
        <v>1004</v>
      </c>
      <c r="C39" s="917"/>
      <c r="D39" s="917"/>
      <c r="E39" s="917"/>
      <c r="F39" s="917"/>
      <c r="G39" s="917"/>
      <c r="H39" s="917"/>
      <c r="I39" s="308"/>
    </row>
    <row r="40" spans="1:9" ht="54" customHeight="1">
      <c r="A40" s="869"/>
      <c r="B40" s="919" t="s">
        <v>1003</v>
      </c>
      <c r="C40" s="917"/>
      <c r="D40" s="917"/>
      <c r="E40" s="917"/>
      <c r="F40" s="917"/>
      <c r="G40" s="917"/>
      <c r="H40" s="917"/>
      <c r="I40" s="308"/>
    </row>
    <row r="41" spans="1:9" ht="54" customHeight="1">
      <c r="A41" s="869"/>
      <c r="B41" s="919" t="s">
        <v>1002</v>
      </c>
      <c r="C41" s="917"/>
      <c r="D41" s="917"/>
      <c r="E41" s="917"/>
      <c r="F41" s="917"/>
      <c r="G41" s="917"/>
      <c r="H41" s="917"/>
      <c r="I41" s="308"/>
    </row>
    <row r="42" spans="1:9" ht="54" customHeight="1">
      <c r="A42" s="869"/>
      <c r="B42" s="918" t="s">
        <v>1001</v>
      </c>
      <c r="C42" s="918"/>
      <c r="D42" s="918"/>
      <c r="E42" s="918"/>
      <c r="F42" s="918"/>
      <c r="G42" s="918"/>
      <c r="H42" s="919"/>
    </row>
    <row r="43" spans="1:9" ht="54" customHeight="1">
      <c r="A43" s="926"/>
      <c r="B43" s="918" t="s">
        <v>1000</v>
      </c>
      <c r="C43" s="918"/>
      <c r="D43" s="918"/>
      <c r="E43" s="918"/>
      <c r="F43" s="918"/>
      <c r="G43" s="918"/>
      <c r="H43" s="919"/>
    </row>
    <row r="44" spans="1:9">
      <c r="A44" s="932" t="s">
        <v>348</v>
      </c>
      <c r="B44" s="913"/>
      <c r="C44" s="913"/>
      <c r="D44" s="913" t="s">
        <v>999</v>
      </c>
      <c r="E44" s="913"/>
      <c r="F44" s="913"/>
      <c r="G44" s="913"/>
      <c r="H44" s="914"/>
    </row>
    <row r="45" spans="1:9" ht="52.5" customHeight="1">
      <c r="A45" s="933" t="s">
        <v>350</v>
      </c>
      <c r="B45" s="911"/>
      <c r="C45" s="911"/>
      <c r="D45" s="911" t="s">
        <v>998</v>
      </c>
      <c r="E45" s="911"/>
      <c r="F45" s="911"/>
      <c r="G45" s="911"/>
      <c r="H45" s="911"/>
      <c r="I45" s="872"/>
    </row>
    <row r="46" spans="1:9" s="268" customFormat="1" ht="17.7" customHeight="1">
      <c r="A46" s="920" t="s">
        <v>486</v>
      </c>
      <c r="B46" s="920"/>
      <c r="C46" s="920"/>
      <c r="D46" s="920"/>
      <c r="E46" s="920"/>
      <c r="F46" s="920"/>
      <c r="G46" s="278">
        <v>20</v>
      </c>
      <c r="H46" s="279" t="s">
        <v>339</v>
      </c>
    </row>
    <row r="47" spans="1:9" ht="17.25" customHeight="1">
      <c r="A47" s="868" t="s">
        <v>340</v>
      </c>
      <c r="B47" s="909" t="s">
        <v>997</v>
      </c>
      <c r="C47" s="909"/>
      <c r="D47" s="909"/>
      <c r="E47" s="909"/>
      <c r="F47" s="909"/>
      <c r="G47" s="909"/>
      <c r="H47" s="910"/>
    </row>
    <row r="48" spans="1:9" ht="17.25" customHeight="1">
      <c r="A48" s="869"/>
      <c r="B48" s="910" t="s">
        <v>996</v>
      </c>
      <c r="C48" s="940"/>
      <c r="D48" s="940"/>
      <c r="E48" s="940"/>
      <c r="F48" s="940"/>
      <c r="G48" s="940"/>
      <c r="H48" s="940"/>
    </row>
    <row r="49" spans="1:9" ht="17.25" customHeight="1">
      <c r="A49" s="869"/>
      <c r="B49" s="910" t="s">
        <v>995</v>
      </c>
      <c r="C49" s="940"/>
      <c r="D49" s="940"/>
      <c r="E49" s="940"/>
      <c r="F49" s="940"/>
      <c r="G49" s="940"/>
      <c r="H49" s="940"/>
    </row>
    <row r="50" spans="1:9" ht="17.25" customHeight="1">
      <c r="A50" s="869"/>
      <c r="B50" s="910" t="s">
        <v>994</v>
      </c>
      <c r="C50" s="940"/>
      <c r="D50" s="940"/>
      <c r="E50" s="940"/>
      <c r="F50" s="940"/>
      <c r="G50" s="940"/>
      <c r="H50" s="940"/>
    </row>
    <row r="51" spans="1:9" ht="17.25" customHeight="1">
      <c r="A51" s="869"/>
      <c r="B51" s="910" t="s">
        <v>993</v>
      </c>
      <c r="C51" s="940"/>
      <c r="D51" s="940"/>
      <c r="E51" s="940"/>
      <c r="F51" s="940"/>
      <c r="G51" s="940"/>
      <c r="H51" s="940"/>
    </row>
    <row r="52" spans="1:9" ht="17.25" customHeight="1">
      <c r="A52" s="869"/>
      <c r="B52" s="910" t="s">
        <v>992</v>
      </c>
      <c r="C52" s="940"/>
      <c r="D52" s="940"/>
      <c r="E52" s="940"/>
      <c r="F52" s="940"/>
      <c r="G52" s="940"/>
      <c r="H52" s="940"/>
    </row>
    <row r="53" spans="1:9" ht="17.25" customHeight="1">
      <c r="A53" s="869"/>
      <c r="B53" s="910" t="s">
        <v>991</v>
      </c>
      <c r="C53" s="940"/>
      <c r="D53" s="940"/>
      <c r="E53" s="940"/>
      <c r="F53" s="940"/>
      <c r="G53" s="940"/>
      <c r="H53" s="940"/>
    </row>
    <row r="54" spans="1:9" ht="17.25" customHeight="1">
      <c r="A54" s="869"/>
      <c r="B54" s="910" t="s">
        <v>990</v>
      </c>
      <c r="C54" s="940"/>
      <c r="D54" s="940"/>
      <c r="E54" s="940"/>
      <c r="F54" s="940"/>
      <c r="G54" s="940"/>
      <c r="H54" s="940"/>
    </row>
    <row r="55" spans="1:9" ht="17.25" customHeight="1">
      <c r="A55" s="869"/>
      <c r="B55" s="909" t="s">
        <v>989</v>
      </c>
      <c r="C55" s="909"/>
      <c r="D55" s="909"/>
      <c r="E55" s="909"/>
      <c r="F55" s="909"/>
      <c r="G55" s="909"/>
      <c r="H55" s="910"/>
    </row>
    <row r="56" spans="1:9" ht="17.25" customHeight="1">
      <c r="A56" s="869"/>
      <c r="B56" s="909" t="s">
        <v>988</v>
      </c>
      <c r="C56" s="909"/>
      <c r="D56" s="909"/>
      <c r="E56" s="909"/>
      <c r="F56" s="909"/>
      <c r="G56" s="909"/>
      <c r="H56" s="910"/>
    </row>
    <row r="57" spans="1:9" ht="17.25" customHeight="1">
      <c r="A57" s="869"/>
      <c r="B57" s="909" t="s">
        <v>2627</v>
      </c>
      <c r="C57" s="909"/>
      <c r="D57" s="909"/>
      <c r="E57" s="909"/>
      <c r="F57" s="909"/>
      <c r="G57" s="909"/>
      <c r="H57" s="910"/>
    </row>
    <row r="58" spans="1:9">
      <c r="A58" s="932" t="s">
        <v>348</v>
      </c>
      <c r="B58" s="913"/>
      <c r="C58" s="913"/>
      <c r="D58" s="1182" t="s">
        <v>2628</v>
      </c>
      <c r="E58" s="1182"/>
      <c r="F58" s="1182"/>
      <c r="G58" s="1182"/>
      <c r="H58" s="1183"/>
    </row>
    <row r="59" spans="1:9" ht="45.6" customHeight="1">
      <c r="A59" s="933" t="s">
        <v>350</v>
      </c>
      <c r="B59" s="911"/>
      <c r="C59" s="912"/>
      <c r="D59" s="919" t="s">
        <v>987</v>
      </c>
      <c r="E59" s="917"/>
      <c r="F59" s="917"/>
      <c r="G59" s="917"/>
      <c r="H59" s="917"/>
      <c r="I59" s="269"/>
    </row>
    <row r="60" spans="1:9" ht="10.199999999999999" customHeight="1"/>
    <row r="61" spans="1:9" ht="15" customHeight="1">
      <c r="A61" s="268" t="s">
        <v>366</v>
      </c>
    </row>
    <row r="62" spans="1:9" ht="27" customHeight="1">
      <c r="A62" s="940" t="s">
        <v>367</v>
      </c>
      <c r="B62" s="908"/>
      <c r="C62" s="919" t="s">
        <v>2626</v>
      </c>
      <c r="D62" s="917"/>
      <c r="E62" s="917"/>
      <c r="F62" s="917"/>
      <c r="G62" s="917"/>
      <c r="H62" s="917"/>
    </row>
    <row r="63" spans="1:9" ht="27" customHeight="1">
      <c r="A63" s="940"/>
      <c r="B63" s="908"/>
      <c r="C63" s="918" t="s">
        <v>986</v>
      </c>
      <c r="D63" s="918"/>
      <c r="E63" s="918"/>
      <c r="F63" s="918"/>
      <c r="G63" s="918"/>
      <c r="H63" s="919"/>
    </row>
    <row r="64" spans="1:9" ht="27" customHeight="1">
      <c r="A64" s="940"/>
      <c r="B64" s="908"/>
      <c r="C64" s="918" t="s">
        <v>2625</v>
      </c>
      <c r="D64" s="918"/>
      <c r="E64" s="918"/>
      <c r="F64" s="918"/>
      <c r="G64" s="918"/>
      <c r="H64" s="919"/>
    </row>
    <row r="65" spans="1:8" ht="27" customHeight="1">
      <c r="A65" s="941" t="s">
        <v>370</v>
      </c>
      <c r="B65" s="942"/>
      <c r="C65" s="918" t="s">
        <v>985</v>
      </c>
      <c r="D65" s="918"/>
      <c r="E65" s="918"/>
      <c r="F65" s="918"/>
      <c r="G65" s="918"/>
      <c r="H65" s="919"/>
    </row>
    <row r="66" spans="1:8" ht="27" customHeight="1">
      <c r="A66" s="849"/>
      <c r="B66" s="1158"/>
      <c r="C66" s="919" t="s">
        <v>984</v>
      </c>
      <c r="D66" s="917"/>
      <c r="E66" s="917"/>
      <c r="F66" s="917"/>
      <c r="G66" s="917"/>
      <c r="H66" s="917"/>
    </row>
    <row r="67" spans="1:8" ht="27" customHeight="1">
      <c r="A67" s="843"/>
      <c r="B67" s="943"/>
      <c r="C67" s="918" t="s">
        <v>983</v>
      </c>
      <c r="D67" s="918"/>
      <c r="E67" s="918"/>
      <c r="F67" s="918"/>
      <c r="G67" s="918"/>
      <c r="H67" s="919"/>
    </row>
    <row r="68" spans="1:8" ht="10.199999999999999" customHeight="1"/>
    <row r="69" spans="1:8" ht="15" customHeight="1">
      <c r="A69" s="268" t="s">
        <v>372</v>
      </c>
      <c r="B69" s="268"/>
      <c r="C69" s="268"/>
      <c r="D69" s="268"/>
      <c r="E69" s="268"/>
      <c r="F69" s="268"/>
    </row>
    <row r="70" spans="1:8" ht="16.2">
      <c r="A70" s="940" t="s">
        <v>373</v>
      </c>
      <c r="B70" s="940"/>
      <c r="C70" s="940"/>
      <c r="D70" s="940"/>
      <c r="E70" s="940"/>
      <c r="F70" s="940"/>
      <c r="G70" s="280">
        <v>3</v>
      </c>
      <c r="H70" s="281" t="s">
        <v>390</v>
      </c>
    </row>
    <row r="71" spans="1:8" ht="16.2">
      <c r="A71" s="940" t="s">
        <v>375</v>
      </c>
      <c r="B71" s="940"/>
      <c r="C71" s="940"/>
      <c r="D71" s="940"/>
      <c r="E71" s="940"/>
      <c r="F71" s="940"/>
      <c r="G71" s="280">
        <v>2</v>
      </c>
      <c r="H71" s="281" t="s">
        <v>390</v>
      </c>
    </row>
    <row r="72" spans="1:8">
      <c r="A72" s="282"/>
      <c r="B72" s="282"/>
      <c r="C72" s="282"/>
      <c r="D72" s="282"/>
      <c r="E72" s="282"/>
      <c r="F72" s="282"/>
      <c r="G72" s="283"/>
      <c r="H72" s="281"/>
    </row>
    <row r="73" spans="1:8">
      <c r="A73" s="944" t="s">
        <v>376</v>
      </c>
      <c r="B73" s="944"/>
      <c r="C73" s="944"/>
      <c r="D73" s="944"/>
      <c r="E73" s="944"/>
      <c r="F73" s="944"/>
      <c r="G73" s="284"/>
      <c r="H73" s="283"/>
    </row>
    <row r="74" spans="1:8" ht="17.7" customHeight="1">
      <c r="A74" s="917" t="s">
        <v>377</v>
      </c>
      <c r="B74" s="917"/>
      <c r="C74" s="917"/>
      <c r="D74" s="917"/>
      <c r="E74" s="281">
        <f>SUM(E75:E80)</f>
        <v>46</v>
      </c>
      <c r="F74" s="281" t="s">
        <v>339</v>
      </c>
      <c r="G74" s="285">
        <f>E74/25</f>
        <v>1.84</v>
      </c>
      <c r="H74" s="281" t="s">
        <v>390</v>
      </c>
    </row>
    <row r="75" spans="1:8" ht="17.7" customHeight="1">
      <c r="A75" s="158" t="s">
        <v>140</v>
      </c>
      <c r="B75" s="940" t="s">
        <v>143</v>
      </c>
      <c r="C75" s="940"/>
      <c r="D75" s="940"/>
      <c r="E75" s="281">
        <v>18</v>
      </c>
      <c r="F75" s="281" t="s">
        <v>339</v>
      </c>
      <c r="G75" s="269"/>
      <c r="H75" s="161"/>
    </row>
    <row r="76" spans="1:8" ht="17.7" customHeight="1">
      <c r="B76" s="940" t="s">
        <v>378</v>
      </c>
      <c r="C76" s="940"/>
      <c r="D76" s="940"/>
      <c r="E76" s="281">
        <v>20</v>
      </c>
      <c r="F76" s="281" t="s">
        <v>339</v>
      </c>
      <c r="G76" s="269"/>
      <c r="H76" s="161"/>
    </row>
    <row r="77" spans="1:8" ht="17.7" customHeight="1">
      <c r="B77" s="940" t="s">
        <v>379</v>
      </c>
      <c r="C77" s="940"/>
      <c r="D77" s="940"/>
      <c r="E77" s="281">
        <v>4</v>
      </c>
      <c r="F77" s="281" t="s">
        <v>339</v>
      </c>
      <c r="G77" s="269"/>
      <c r="H77" s="161"/>
    </row>
    <row r="78" spans="1:8" ht="17.7" customHeight="1">
      <c r="B78" s="940" t="s">
        <v>380</v>
      </c>
      <c r="C78" s="940"/>
      <c r="D78" s="940"/>
      <c r="E78" s="281">
        <v>0</v>
      </c>
      <c r="F78" s="281" t="s">
        <v>339</v>
      </c>
      <c r="G78" s="269"/>
      <c r="H78" s="161"/>
    </row>
    <row r="79" spans="1:8" ht="17.7" customHeight="1">
      <c r="B79" s="940" t="s">
        <v>381</v>
      </c>
      <c r="C79" s="940"/>
      <c r="D79" s="940"/>
      <c r="E79" s="281">
        <v>0</v>
      </c>
      <c r="F79" s="281" t="s">
        <v>339</v>
      </c>
      <c r="G79" s="269"/>
      <c r="H79" s="161"/>
    </row>
    <row r="80" spans="1:8" ht="17.7" customHeight="1">
      <c r="B80" s="940" t="s">
        <v>382</v>
      </c>
      <c r="C80" s="940"/>
      <c r="D80" s="940"/>
      <c r="E80" s="281">
        <v>4</v>
      </c>
      <c r="F80" s="281" t="s">
        <v>339</v>
      </c>
      <c r="G80" s="269"/>
      <c r="H80" s="161"/>
    </row>
    <row r="81" spans="1:9" ht="31.2" customHeight="1">
      <c r="A81" s="917" t="s">
        <v>383</v>
      </c>
      <c r="B81" s="917"/>
      <c r="C81" s="917"/>
      <c r="D81" s="917"/>
      <c r="E81" s="281">
        <v>0</v>
      </c>
      <c r="F81" s="281" t="s">
        <v>339</v>
      </c>
      <c r="G81" s="285">
        <f>E81/25</f>
        <v>0</v>
      </c>
      <c r="H81" s="281" t="s">
        <v>390</v>
      </c>
    </row>
    <row r="82" spans="1:9" ht="17.7" customHeight="1">
      <c r="A82" s="940" t="s">
        <v>384</v>
      </c>
      <c r="B82" s="940"/>
      <c r="C82" s="940"/>
      <c r="D82" s="940"/>
      <c r="E82" s="281">
        <f>G82*25</f>
        <v>79</v>
      </c>
      <c r="F82" s="281" t="s">
        <v>339</v>
      </c>
      <c r="G82" s="285">
        <f>D6-G81-G74</f>
        <v>3.16</v>
      </c>
      <c r="H82" s="281" t="s">
        <v>390</v>
      </c>
    </row>
    <row r="83" spans="1:9" ht="10.199999999999999" customHeight="1"/>
    <row r="86" spans="1:9">
      <c r="A86" s="158" t="s">
        <v>385</v>
      </c>
    </row>
    <row r="87" spans="1:9" ht="16.2">
      <c r="A87" s="849" t="s">
        <v>389</v>
      </c>
      <c r="B87" s="849"/>
      <c r="C87" s="849"/>
      <c r="D87" s="849"/>
      <c r="E87" s="849"/>
      <c r="F87" s="849"/>
      <c r="G87" s="849"/>
      <c r="H87" s="849"/>
      <c r="I87" s="849"/>
    </row>
    <row r="88" spans="1:9">
      <c r="A88" s="158" t="s">
        <v>387</v>
      </c>
    </row>
    <row r="90" spans="1:9">
      <c r="A90" s="850" t="s">
        <v>388</v>
      </c>
      <c r="B90" s="850"/>
      <c r="C90" s="850"/>
      <c r="D90" s="850"/>
      <c r="E90" s="850"/>
      <c r="F90" s="850"/>
      <c r="G90" s="850"/>
      <c r="H90" s="850"/>
      <c r="I90" s="850"/>
    </row>
    <row r="91" spans="1:9">
      <c r="A91" s="850"/>
      <c r="B91" s="850"/>
      <c r="C91" s="850"/>
      <c r="D91" s="850"/>
      <c r="E91" s="850"/>
      <c r="F91" s="850"/>
      <c r="G91" s="850"/>
      <c r="H91" s="850"/>
      <c r="I91" s="850"/>
    </row>
    <row r="92" spans="1:9">
      <c r="A92" s="850"/>
      <c r="B92" s="850"/>
      <c r="C92" s="850"/>
      <c r="D92" s="850"/>
      <c r="E92" s="850"/>
      <c r="F92" s="850"/>
      <c r="G92" s="850"/>
      <c r="H92" s="850"/>
      <c r="I92" s="850"/>
    </row>
  </sheetData>
  <mergeCells count="89">
    <mergeCell ref="B26:F26"/>
    <mergeCell ref="A13:D13"/>
    <mergeCell ref="E13:H13"/>
    <mergeCell ref="A14:D14"/>
    <mergeCell ref="E14:H14"/>
    <mergeCell ref="A15:D15"/>
    <mergeCell ref="A24:H24"/>
    <mergeCell ref="A2:I2"/>
    <mergeCell ref="A5:H5"/>
    <mergeCell ref="A6:C6"/>
    <mergeCell ref="D6:H6"/>
    <mergeCell ref="A7:C7"/>
    <mergeCell ref="D7:H7"/>
    <mergeCell ref="A8:C8"/>
    <mergeCell ref="D8:H8"/>
    <mergeCell ref="A9:C9"/>
    <mergeCell ref="B22:F23"/>
    <mergeCell ref="G22:H22"/>
    <mergeCell ref="E16:H16"/>
    <mergeCell ref="A18:H18"/>
    <mergeCell ref="A19:B19"/>
    <mergeCell ref="C19:H19"/>
    <mergeCell ref="A21:D21"/>
    <mergeCell ref="A22:A23"/>
    <mergeCell ref="E15:H15"/>
    <mergeCell ref="A16:D16"/>
    <mergeCell ref="D9:H9"/>
    <mergeCell ref="A11:H11"/>
    <mergeCell ref="A12:H12"/>
    <mergeCell ref="B29:F29"/>
    <mergeCell ref="B25:F25"/>
    <mergeCell ref="A27:H27"/>
    <mergeCell ref="A87:I87"/>
    <mergeCell ref="A90:I92"/>
    <mergeCell ref="B33:F33"/>
    <mergeCell ref="B32:F32"/>
    <mergeCell ref="B40:H40"/>
    <mergeCell ref="B41:H41"/>
    <mergeCell ref="B28:F28"/>
    <mergeCell ref="B30:F30"/>
    <mergeCell ref="A44:C44"/>
    <mergeCell ref="D44:H44"/>
    <mergeCell ref="A31:H31"/>
    <mergeCell ref="A81:D81"/>
    <mergeCell ref="A45:C45"/>
    <mergeCell ref="D45:I45"/>
    <mergeCell ref="A36:F36"/>
    <mergeCell ref="A37:A43"/>
    <mergeCell ref="B37:H37"/>
    <mergeCell ref="B42:H42"/>
    <mergeCell ref="B43:H43"/>
    <mergeCell ref="B38:H38"/>
    <mergeCell ref="B39:H39"/>
    <mergeCell ref="A82:D82"/>
    <mergeCell ref="A74:D74"/>
    <mergeCell ref="B75:D75"/>
    <mergeCell ref="B76:D76"/>
    <mergeCell ref="B77:D77"/>
    <mergeCell ref="B78:D78"/>
    <mergeCell ref="B79:D79"/>
    <mergeCell ref="B80:D80"/>
    <mergeCell ref="A73:F73"/>
    <mergeCell ref="A58:C58"/>
    <mergeCell ref="D58:H58"/>
    <mergeCell ref="A59:C59"/>
    <mergeCell ref="A62:B64"/>
    <mergeCell ref="C62:H62"/>
    <mergeCell ref="C64:H64"/>
    <mergeCell ref="C63:H63"/>
    <mergeCell ref="A65:B67"/>
    <mergeCell ref="C65:H65"/>
    <mergeCell ref="C67:H67"/>
    <mergeCell ref="D59:H59"/>
    <mergeCell ref="C66:H66"/>
    <mergeCell ref="A70:F70"/>
    <mergeCell ref="A71:F71"/>
    <mergeCell ref="B47:H47"/>
    <mergeCell ref="B57:H57"/>
    <mergeCell ref="A46:F46"/>
    <mergeCell ref="B56:H56"/>
    <mergeCell ref="B55:H55"/>
    <mergeCell ref="A47:A57"/>
    <mergeCell ref="B49:H49"/>
    <mergeCell ref="B52:H52"/>
    <mergeCell ref="B53:H53"/>
    <mergeCell ref="B54:H54"/>
    <mergeCell ref="B48:H48"/>
    <mergeCell ref="B50:H50"/>
    <mergeCell ref="B51:H51"/>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187</v>
      </c>
      <c r="B5" s="843"/>
      <c r="C5" s="843"/>
      <c r="D5" s="843"/>
      <c r="E5" s="843"/>
      <c r="F5" s="843"/>
      <c r="G5" s="843"/>
      <c r="H5" s="843"/>
    </row>
    <row r="6" spans="1:9" ht="17.7" customHeight="1">
      <c r="A6" s="908" t="s">
        <v>138</v>
      </c>
      <c r="B6" s="909"/>
      <c r="C6" s="909"/>
      <c r="D6" s="909">
        <v>4</v>
      </c>
      <c r="E6" s="909"/>
      <c r="F6" s="909"/>
      <c r="G6" s="909"/>
      <c r="H6" s="910"/>
    </row>
    <row r="7" spans="1:9" ht="17.399999999999999" customHeight="1">
      <c r="A7" s="908" t="s">
        <v>137</v>
      </c>
      <c r="B7" s="909"/>
      <c r="C7" s="909"/>
      <c r="D7" s="911" t="s">
        <v>514</v>
      </c>
      <c r="E7" s="911"/>
      <c r="F7" s="911"/>
      <c r="G7" s="911"/>
      <c r="H7" s="912"/>
    </row>
    <row r="8" spans="1:9" ht="17.7" customHeight="1">
      <c r="A8" s="908" t="s">
        <v>141</v>
      </c>
      <c r="B8" s="909"/>
      <c r="C8" s="909"/>
      <c r="D8" s="913" t="s">
        <v>416</v>
      </c>
      <c r="E8" s="913"/>
      <c r="F8" s="913"/>
      <c r="G8" s="913"/>
      <c r="H8" s="914"/>
    </row>
    <row r="9" spans="1:9" ht="31.2" customHeight="1">
      <c r="A9" s="908" t="s">
        <v>310</v>
      </c>
      <c r="B9" s="909"/>
      <c r="C9" s="909"/>
      <c r="D9" s="1170" t="s">
        <v>1066</v>
      </c>
      <c r="E9" s="1170"/>
      <c r="F9" s="1170"/>
      <c r="G9" s="1170"/>
      <c r="H9" s="1176"/>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940</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1065</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29.25" customHeight="1">
      <c r="A25" s="275" t="s">
        <v>1064</v>
      </c>
      <c r="B25" s="918" t="s">
        <v>1063</v>
      </c>
      <c r="C25" s="918"/>
      <c r="D25" s="918"/>
      <c r="E25" s="918"/>
      <c r="F25" s="918"/>
      <c r="G25" s="275" t="s">
        <v>1062</v>
      </c>
      <c r="H25" s="277" t="s">
        <v>39</v>
      </c>
      <c r="I25" s="168"/>
    </row>
    <row r="26" spans="1:9" ht="30.6" customHeight="1">
      <c r="A26" s="275" t="s">
        <v>1061</v>
      </c>
      <c r="B26" s="918" t="s">
        <v>1060</v>
      </c>
      <c r="C26" s="918"/>
      <c r="D26" s="918"/>
      <c r="E26" s="918"/>
      <c r="F26" s="918"/>
      <c r="G26" s="275" t="s">
        <v>74</v>
      </c>
      <c r="H26" s="277" t="s">
        <v>51</v>
      </c>
      <c r="I26" s="168"/>
    </row>
    <row r="27" spans="1:9" ht="17.7" customHeight="1">
      <c r="A27" s="921" t="s">
        <v>326</v>
      </c>
      <c r="B27" s="922"/>
      <c r="C27" s="922"/>
      <c r="D27" s="922"/>
      <c r="E27" s="922"/>
      <c r="F27" s="922"/>
      <c r="G27" s="922"/>
      <c r="H27" s="923"/>
      <c r="I27" s="168"/>
    </row>
    <row r="28" spans="1:9" ht="28.5" customHeight="1">
      <c r="A28" s="275" t="s">
        <v>1033</v>
      </c>
      <c r="B28" s="918" t="s">
        <v>1059</v>
      </c>
      <c r="C28" s="918"/>
      <c r="D28" s="918"/>
      <c r="E28" s="918"/>
      <c r="F28" s="918"/>
      <c r="G28" s="275" t="s">
        <v>93</v>
      </c>
      <c r="H28" s="277" t="s">
        <v>51</v>
      </c>
      <c r="I28" s="168"/>
    </row>
    <row r="29" spans="1:9" ht="28.5" customHeight="1">
      <c r="A29" s="275" t="s">
        <v>1058</v>
      </c>
      <c r="B29" s="918" t="s">
        <v>1057</v>
      </c>
      <c r="C29" s="918"/>
      <c r="D29" s="918"/>
      <c r="E29" s="918"/>
      <c r="F29" s="918"/>
      <c r="G29" s="275" t="s">
        <v>99</v>
      </c>
      <c r="H29" s="277" t="s">
        <v>51</v>
      </c>
      <c r="I29" s="168"/>
    </row>
    <row r="30" spans="1:9" ht="17.7" customHeight="1">
      <c r="A30" s="921" t="s">
        <v>333</v>
      </c>
      <c r="B30" s="922"/>
      <c r="C30" s="922"/>
      <c r="D30" s="922"/>
      <c r="E30" s="922"/>
      <c r="F30" s="922"/>
      <c r="G30" s="922"/>
      <c r="H30" s="923"/>
      <c r="I30" s="168"/>
    </row>
    <row r="31" spans="1:9" ht="43.2" customHeight="1">
      <c r="A31" s="275" t="s">
        <v>1056</v>
      </c>
      <c r="B31" s="918" t="s">
        <v>1055</v>
      </c>
      <c r="C31" s="918"/>
      <c r="D31" s="918"/>
      <c r="E31" s="918"/>
      <c r="F31" s="918"/>
      <c r="G31" s="275" t="s">
        <v>1054</v>
      </c>
      <c r="H31" s="277" t="s">
        <v>51</v>
      </c>
      <c r="I31" s="168"/>
    </row>
    <row r="32" spans="1:9" ht="10.199999999999999" customHeight="1">
      <c r="I32" s="168"/>
    </row>
    <row r="33" spans="1:9" ht="15" customHeight="1">
      <c r="A33" s="268" t="s">
        <v>337</v>
      </c>
      <c r="I33" s="168"/>
    </row>
    <row r="34" spans="1:9" s="268" customFormat="1" ht="17.7" customHeight="1">
      <c r="A34" s="920" t="s">
        <v>338</v>
      </c>
      <c r="B34" s="920"/>
      <c r="C34" s="920"/>
      <c r="D34" s="920"/>
      <c r="E34" s="920"/>
      <c r="F34" s="920"/>
      <c r="G34" s="278">
        <v>18</v>
      </c>
      <c r="H34" s="279" t="s">
        <v>339</v>
      </c>
      <c r="I34" s="169"/>
    </row>
    <row r="35" spans="1:9" ht="73.2" customHeight="1">
      <c r="A35" s="868" t="s">
        <v>340</v>
      </c>
      <c r="B35" s="918" t="s">
        <v>1053</v>
      </c>
      <c r="C35" s="918"/>
      <c r="D35" s="918"/>
      <c r="E35" s="918"/>
      <c r="F35" s="918"/>
      <c r="G35" s="918"/>
      <c r="H35" s="919"/>
      <c r="I35" s="168"/>
    </row>
    <row r="36" spans="1:9" ht="17.25" customHeight="1">
      <c r="A36" s="869"/>
      <c r="B36" s="918" t="s">
        <v>1052</v>
      </c>
      <c r="C36" s="918"/>
      <c r="D36" s="918"/>
      <c r="E36" s="918"/>
      <c r="F36" s="918"/>
      <c r="G36" s="918"/>
      <c r="H36" s="919"/>
      <c r="I36" s="168"/>
    </row>
    <row r="37" spans="1:9" ht="17.25" customHeight="1">
      <c r="A37" s="869"/>
      <c r="B37" s="918" t="s">
        <v>1051</v>
      </c>
      <c r="C37" s="918"/>
      <c r="D37" s="918"/>
      <c r="E37" s="918"/>
      <c r="F37" s="918"/>
      <c r="G37" s="918"/>
      <c r="H37" s="919"/>
      <c r="I37" s="168"/>
    </row>
    <row r="38" spans="1:9" ht="28.8" customHeight="1">
      <c r="A38" s="869"/>
      <c r="B38" s="918" t="s">
        <v>1050</v>
      </c>
      <c r="C38" s="918"/>
      <c r="D38" s="918"/>
      <c r="E38" s="918"/>
      <c r="F38" s="918"/>
      <c r="G38" s="918"/>
      <c r="H38" s="919"/>
      <c r="I38" s="168"/>
    </row>
    <row r="39" spans="1:9" ht="17.25" customHeight="1">
      <c r="A39" s="869"/>
      <c r="B39" s="918" t="s">
        <v>1049</v>
      </c>
      <c r="C39" s="918"/>
      <c r="D39" s="918"/>
      <c r="E39" s="918"/>
      <c r="F39" s="918"/>
      <c r="G39" s="918"/>
      <c r="H39" s="919"/>
      <c r="I39" s="168"/>
    </row>
    <row r="40" spans="1:9" ht="17.25" customHeight="1">
      <c r="A40" s="869"/>
      <c r="B40" s="918" t="s">
        <v>1048</v>
      </c>
      <c r="C40" s="918"/>
      <c r="D40" s="918"/>
      <c r="E40" s="918"/>
      <c r="F40" s="918"/>
      <c r="G40" s="918"/>
      <c r="H40" s="919"/>
      <c r="I40" s="168"/>
    </row>
    <row r="41" spans="1:9" ht="17.25" customHeight="1">
      <c r="A41" s="869"/>
      <c r="B41" s="919" t="s">
        <v>1047</v>
      </c>
      <c r="C41" s="917"/>
      <c r="D41" s="917"/>
      <c r="E41" s="917"/>
      <c r="F41" s="917"/>
      <c r="G41" s="917"/>
      <c r="H41" s="917"/>
      <c r="I41" s="168"/>
    </row>
    <row r="42" spans="1:9">
      <c r="A42" s="932" t="s">
        <v>348</v>
      </c>
      <c r="B42" s="913"/>
      <c r="C42" s="913"/>
      <c r="D42" s="913" t="s">
        <v>1046</v>
      </c>
      <c r="E42" s="913"/>
      <c r="F42" s="913"/>
      <c r="G42" s="913"/>
      <c r="H42" s="914"/>
      <c r="I42" s="168"/>
    </row>
    <row r="43" spans="1:9" ht="52.5" customHeight="1">
      <c r="A43" s="933" t="s">
        <v>350</v>
      </c>
      <c r="B43" s="911"/>
      <c r="C43" s="911"/>
      <c r="D43" s="919" t="s">
        <v>1045</v>
      </c>
      <c r="E43" s="917"/>
      <c r="F43" s="917"/>
      <c r="G43" s="917"/>
      <c r="H43" s="917"/>
      <c r="I43" s="263"/>
    </row>
    <row r="44" spans="1:9" s="268" customFormat="1" ht="17.7" customHeight="1">
      <c r="A44" s="920" t="s">
        <v>400</v>
      </c>
      <c r="B44" s="920"/>
      <c r="C44" s="920"/>
      <c r="D44" s="920"/>
      <c r="E44" s="920"/>
      <c r="F44" s="920"/>
      <c r="G44" s="278">
        <v>9</v>
      </c>
      <c r="H44" s="279" t="s">
        <v>339</v>
      </c>
      <c r="I44" s="169"/>
    </row>
    <row r="45" spans="1:9" ht="17.25" customHeight="1">
      <c r="A45" s="868" t="s">
        <v>340</v>
      </c>
      <c r="B45" s="1184" t="s">
        <v>1044</v>
      </c>
      <c r="C45" s="1184"/>
      <c r="D45" s="1184"/>
      <c r="E45" s="1184"/>
      <c r="F45" s="1184"/>
      <c r="G45" s="1184"/>
      <c r="H45" s="937"/>
      <c r="I45" s="168"/>
    </row>
    <row r="46" spans="1:9" ht="17.25" customHeight="1">
      <c r="A46" s="869"/>
      <c r="B46" s="919" t="s">
        <v>1043</v>
      </c>
      <c r="C46" s="917"/>
      <c r="D46" s="917"/>
      <c r="E46" s="917"/>
      <c r="F46" s="917"/>
      <c r="G46" s="917"/>
      <c r="H46" s="917"/>
      <c r="I46" s="168"/>
    </row>
    <row r="47" spans="1:9" ht="17.25" customHeight="1">
      <c r="A47" s="869"/>
      <c r="B47" s="919" t="s">
        <v>1042</v>
      </c>
      <c r="C47" s="917"/>
      <c r="D47" s="917"/>
      <c r="E47" s="917"/>
      <c r="F47" s="917"/>
      <c r="G47" s="917"/>
      <c r="H47" s="917"/>
      <c r="I47" s="168"/>
    </row>
    <row r="48" spans="1:9" ht="17.25" customHeight="1">
      <c r="A48" s="869"/>
      <c r="B48" s="918" t="s">
        <v>1041</v>
      </c>
      <c r="C48" s="918"/>
      <c r="D48" s="918"/>
      <c r="E48" s="918"/>
      <c r="F48" s="918"/>
      <c r="G48" s="918"/>
      <c r="H48" s="919"/>
      <c r="I48" s="168"/>
    </row>
    <row r="49" spans="1:9" ht="17.25" customHeight="1">
      <c r="A49" s="926"/>
      <c r="B49" s="1149" t="s">
        <v>1040</v>
      </c>
      <c r="C49" s="1149"/>
      <c r="D49" s="1149"/>
      <c r="E49" s="1149"/>
      <c r="F49" s="1149"/>
      <c r="G49" s="1149"/>
      <c r="H49" s="955"/>
      <c r="I49" s="168"/>
    </row>
    <row r="50" spans="1:9">
      <c r="A50" s="932" t="s">
        <v>348</v>
      </c>
      <c r="B50" s="913"/>
      <c r="C50" s="913"/>
      <c r="D50" s="1185" t="s">
        <v>1046</v>
      </c>
      <c r="E50" s="1185"/>
      <c r="F50" s="1185"/>
      <c r="G50" s="1185"/>
      <c r="H50" s="1186"/>
      <c r="I50" s="168"/>
    </row>
    <row r="51" spans="1:9" ht="45" customHeight="1">
      <c r="A51" s="933" t="s">
        <v>350</v>
      </c>
      <c r="B51" s="911"/>
      <c r="C51" s="911"/>
      <c r="D51" s="919" t="s">
        <v>1039</v>
      </c>
      <c r="E51" s="917"/>
      <c r="F51" s="917"/>
      <c r="G51" s="917"/>
      <c r="H51" s="917"/>
      <c r="I51" s="263"/>
    </row>
    <row r="52" spans="1:9" s="268" customFormat="1" ht="17.7" customHeight="1">
      <c r="A52" s="920" t="s">
        <v>352</v>
      </c>
      <c r="B52" s="920"/>
      <c r="C52" s="920"/>
      <c r="D52" s="920"/>
      <c r="E52" s="920"/>
      <c r="F52" s="920"/>
      <c r="G52" s="278">
        <v>12</v>
      </c>
      <c r="H52" s="279" t="s">
        <v>339</v>
      </c>
      <c r="I52" s="169"/>
    </row>
    <row r="53" spans="1:9" ht="17.25" customHeight="1">
      <c r="A53" s="868" t="s">
        <v>340</v>
      </c>
      <c r="B53" s="909" t="s">
        <v>1038</v>
      </c>
      <c r="C53" s="909"/>
      <c r="D53" s="909"/>
      <c r="E53" s="909"/>
      <c r="F53" s="909"/>
      <c r="G53" s="909"/>
      <c r="H53" s="910"/>
      <c r="I53" s="168"/>
    </row>
    <row r="54" spans="1:9" ht="17.25" customHeight="1">
      <c r="A54" s="869"/>
      <c r="B54" s="909" t="s">
        <v>1037</v>
      </c>
      <c r="C54" s="909"/>
      <c r="D54" s="909"/>
      <c r="E54" s="909"/>
      <c r="F54" s="909"/>
      <c r="G54" s="909"/>
      <c r="H54" s="910"/>
      <c r="I54" s="168"/>
    </row>
    <row r="55" spans="1:9" ht="17.25" customHeight="1">
      <c r="A55" s="869"/>
      <c r="B55" s="909" t="s">
        <v>1036</v>
      </c>
      <c r="C55" s="909"/>
      <c r="D55" s="909"/>
      <c r="E55" s="909"/>
      <c r="F55" s="909"/>
      <c r="G55" s="909"/>
      <c r="H55" s="910"/>
      <c r="I55" s="168"/>
    </row>
    <row r="56" spans="1:9" ht="17.25" customHeight="1">
      <c r="A56" s="869"/>
      <c r="B56" s="909" t="s">
        <v>1035</v>
      </c>
      <c r="C56" s="909"/>
      <c r="D56" s="909"/>
      <c r="E56" s="909"/>
      <c r="F56" s="909"/>
      <c r="G56" s="909"/>
      <c r="H56" s="910"/>
      <c r="I56" s="168"/>
    </row>
    <row r="57" spans="1:9" ht="17.25" customHeight="1">
      <c r="A57" s="926"/>
      <c r="B57" s="1155" t="s">
        <v>1034</v>
      </c>
      <c r="C57" s="1155"/>
      <c r="D57" s="1155"/>
      <c r="E57" s="1155"/>
      <c r="F57" s="1155"/>
      <c r="G57" s="1155"/>
      <c r="H57" s="1156"/>
      <c r="I57" s="168"/>
    </row>
    <row r="58" spans="1:9">
      <c r="A58" s="932" t="s">
        <v>348</v>
      </c>
      <c r="B58" s="913"/>
      <c r="C58" s="913"/>
      <c r="D58" s="1185" t="s">
        <v>2592</v>
      </c>
      <c r="E58" s="1185"/>
      <c r="F58" s="1185"/>
      <c r="G58" s="1185"/>
      <c r="H58" s="1186"/>
      <c r="I58" s="168"/>
    </row>
    <row r="59" spans="1:9" ht="44.25" customHeight="1">
      <c r="A59" s="933" t="s">
        <v>350</v>
      </c>
      <c r="B59" s="911"/>
      <c r="C59" s="911"/>
      <c r="D59" s="919" t="s">
        <v>2591</v>
      </c>
      <c r="E59" s="917"/>
      <c r="F59" s="917"/>
      <c r="G59" s="917"/>
      <c r="H59" s="917"/>
      <c r="I59" s="263"/>
    </row>
    <row r="60" spans="1:9" ht="10.199999999999999" customHeight="1">
      <c r="I60" s="168"/>
    </row>
    <row r="61" spans="1:9" ht="15" customHeight="1">
      <c r="A61" s="268" t="s">
        <v>366</v>
      </c>
      <c r="I61" s="168"/>
    </row>
    <row r="62" spans="1:9" ht="27" customHeight="1">
      <c r="A62" s="940" t="s">
        <v>367</v>
      </c>
      <c r="B62" s="908"/>
      <c r="C62" s="919" t="s">
        <v>1032</v>
      </c>
      <c r="D62" s="917"/>
      <c r="E62" s="917"/>
      <c r="F62" s="917"/>
      <c r="G62" s="917"/>
      <c r="H62" s="917"/>
      <c r="I62" s="168"/>
    </row>
    <row r="63" spans="1:9" ht="39" customHeight="1">
      <c r="A63" s="940"/>
      <c r="B63" s="908"/>
      <c r="C63" s="918" t="s">
        <v>1031</v>
      </c>
      <c r="D63" s="918"/>
      <c r="E63" s="918"/>
      <c r="F63" s="918"/>
      <c r="G63" s="918"/>
      <c r="H63" s="919"/>
      <c r="I63" s="168"/>
    </row>
    <row r="64" spans="1:9" ht="27" customHeight="1">
      <c r="A64" s="940"/>
      <c r="B64" s="908"/>
      <c r="C64" s="918" t="s">
        <v>1030</v>
      </c>
      <c r="D64" s="918"/>
      <c r="E64" s="918"/>
      <c r="F64" s="918"/>
      <c r="G64" s="918"/>
      <c r="H64" s="919"/>
      <c r="I64" s="168"/>
    </row>
    <row r="65" spans="1:9" ht="27" customHeight="1">
      <c r="A65" s="941" t="s">
        <v>370</v>
      </c>
      <c r="B65" s="942"/>
      <c r="C65" s="918" t="s">
        <v>1029</v>
      </c>
      <c r="D65" s="918"/>
      <c r="E65" s="918"/>
      <c r="F65" s="918"/>
      <c r="G65" s="918"/>
      <c r="H65" s="919"/>
      <c r="I65" s="168"/>
    </row>
    <row r="66" spans="1:9" ht="36" customHeight="1">
      <c r="A66" s="1157"/>
      <c r="B66" s="1158"/>
      <c r="C66" s="919" t="s">
        <v>1028</v>
      </c>
      <c r="D66" s="917"/>
      <c r="E66" s="917"/>
      <c r="F66" s="917"/>
      <c r="G66" s="917"/>
      <c r="H66" s="917"/>
      <c r="I66" s="168"/>
    </row>
    <row r="67" spans="1:9" ht="35.25" customHeight="1">
      <c r="A67" s="843"/>
      <c r="B67" s="943"/>
      <c r="C67" s="918" t="s">
        <v>1027</v>
      </c>
      <c r="D67" s="918"/>
      <c r="E67" s="918"/>
      <c r="F67" s="918"/>
      <c r="G67" s="918"/>
      <c r="H67" s="919"/>
      <c r="I67" s="168"/>
    </row>
    <row r="68" spans="1:9" ht="10.199999999999999" customHeight="1"/>
    <row r="69" spans="1:9" ht="15" customHeight="1">
      <c r="A69" s="268" t="s">
        <v>372</v>
      </c>
      <c r="B69" s="268"/>
      <c r="C69" s="268"/>
      <c r="D69" s="268"/>
      <c r="E69" s="268"/>
      <c r="F69" s="268"/>
    </row>
    <row r="70" spans="1:9" ht="16.2">
      <c r="A70" s="940" t="s">
        <v>373</v>
      </c>
      <c r="B70" s="940"/>
      <c r="C70" s="940"/>
      <c r="D70" s="940"/>
      <c r="E70" s="940"/>
      <c r="F70" s="940"/>
      <c r="G70" s="280">
        <v>2.5</v>
      </c>
      <c r="H70" s="281" t="s">
        <v>390</v>
      </c>
    </row>
    <row r="71" spans="1:9" ht="16.2">
      <c r="A71" s="940" t="s">
        <v>375</v>
      </c>
      <c r="B71" s="940"/>
      <c r="C71" s="940"/>
      <c r="D71" s="940"/>
      <c r="E71" s="940"/>
      <c r="F71" s="940"/>
      <c r="G71" s="280">
        <v>1.5</v>
      </c>
      <c r="H71" s="513" t="s">
        <v>390</v>
      </c>
    </row>
    <row r="72" spans="1:9">
      <c r="A72" s="282"/>
      <c r="B72" s="282"/>
      <c r="C72" s="282"/>
      <c r="D72" s="282"/>
      <c r="E72" s="282"/>
      <c r="F72" s="282"/>
      <c r="G72" s="283"/>
      <c r="H72" s="281"/>
    </row>
    <row r="73" spans="1:9">
      <c r="A73" s="944" t="s">
        <v>376</v>
      </c>
      <c r="B73" s="944"/>
      <c r="C73" s="944"/>
      <c r="D73" s="944"/>
      <c r="E73" s="944"/>
      <c r="F73" s="944"/>
      <c r="G73" s="284"/>
      <c r="H73" s="283"/>
    </row>
    <row r="74" spans="1:9" ht="17.7" customHeight="1">
      <c r="A74" s="917" t="s">
        <v>377</v>
      </c>
      <c r="B74" s="917"/>
      <c r="C74" s="917"/>
      <c r="D74" s="917"/>
      <c r="E74" s="281">
        <f>SUM(E75:E80)</f>
        <v>49</v>
      </c>
      <c r="F74" s="281" t="s">
        <v>339</v>
      </c>
      <c r="G74" s="285">
        <f>E74/25</f>
        <v>1.96</v>
      </c>
      <c r="H74" s="281" t="s">
        <v>390</v>
      </c>
    </row>
    <row r="75" spans="1:9" ht="17.7" customHeight="1">
      <c r="A75" s="158" t="s">
        <v>140</v>
      </c>
      <c r="B75" s="940" t="s">
        <v>143</v>
      </c>
      <c r="C75" s="940"/>
      <c r="D75" s="940"/>
      <c r="E75" s="281">
        <v>18</v>
      </c>
      <c r="F75" s="281" t="s">
        <v>339</v>
      </c>
      <c r="G75" s="269"/>
      <c r="H75" s="161"/>
    </row>
    <row r="76" spans="1:9" ht="17.7" customHeight="1">
      <c r="B76" s="940" t="s">
        <v>378</v>
      </c>
      <c r="C76" s="940"/>
      <c r="D76" s="940"/>
      <c r="E76" s="281">
        <v>21</v>
      </c>
      <c r="F76" s="281" t="s">
        <v>339</v>
      </c>
      <c r="G76" s="269"/>
      <c r="H76" s="161"/>
    </row>
    <row r="77" spans="1:9" ht="17.7" customHeight="1">
      <c r="B77" s="940" t="s">
        <v>379</v>
      </c>
      <c r="C77" s="940"/>
      <c r="D77" s="940"/>
      <c r="E77" s="281">
        <v>5</v>
      </c>
      <c r="F77" s="281" t="s">
        <v>339</v>
      </c>
      <c r="G77" s="269"/>
      <c r="H77" s="161"/>
    </row>
    <row r="78" spans="1:9" ht="17.7" customHeight="1">
      <c r="B78" s="940" t="s">
        <v>380</v>
      </c>
      <c r="C78" s="940"/>
      <c r="D78" s="940"/>
      <c r="E78" s="281">
        <v>0</v>
      </c>
      <c r="F78" s="281" t="s">
        <v>339</v>
      </c>
      <c r="G78" s="269"/>
      <c r="H78" s="161"/>
    </row>
    <row r="79" spans="1:9" ht="17.7" customHeight="1">
      <c r="B79" s="940" t="s">
        <v>381</v>
      </c>
      <c r="C79" s="940"/>
      <c r="D79" s="940"/>
      <c r="E79" s="281">
        <v>0</v>
      </c>
      <c r="F79" s="281" t="s">
        <v>339</v>
      </c>
      <c r="G79" s="269"/>
      <c r="H79" s="161"/>
    </row>
    <row r="80" spans="1:9" ht="17.7" customHeight="1">
      <c r="B80" s="940" t="s">
        <v>382</v>
      </c>
      <c r="C80" s="940"/>
      <c r="D80" s="940"/>
      <c r="E80" s="281">
        <v>5</v>
      </c>
      <c r="F80" s="281" t="s">
        <v>339</v>
      </c>
      <c r="G80" s="269"/>
      <c r="H80" s="161"/>
    </row>
    <row r="81" spans="1:9" ht="31.2" customHeight="1">
      <c r="A81" s="917" t="s">
        <v>383</v>
      </c>
      <c r="B81" s="917"/>
      <c r="C81" s="917"/>
      <c r="D81" s="917"/>
      <c r="E81" s="281">
        <v>0</v>
      </c>
      <c r="F81" s="281" t="s">
        <v>339</v>
      </c>
      <c r="G81" s="285">
        <v>0</v>
      </c>
      <c r="H81" s="281" t="s">
        <v>390</v>
      </c>
    </row>
    <row r="82" spans="1:9" ht="17.7" customHeight="1">
      <c r="A82" s="940" t="s">
        <v>384</v>
      </c>
      <c r="B82" s="940"/>
      <c r="C82" s="940"/>
      <c r="D82" s="940"/>
      <c r="E82" s="281">
        <v>50</v>
      </c>
      <c r="F82" s="281" t="s">
        <v>339</v>
      </c>
      <c r="G82" s="285">
        <f>D6-G81-G74</f>
        <v>2.04</v>
      </c>
      <c r="H82" s="281" t="s">
        <v>390</v>
      </c>
    </row>
    <row r="83" spans="1:9" ht="10.199999999999999" customHeight="1"/>
    <row r="86" spans="1:9">
      <c r="A86" s="158" t="s">
        <v>385</v>
      </c>
    </row>
    <row r="87" spans="1:9" ht="16.2">
      <c r="A87" s="849" t="s">
        <v>389</v>
      </c>
      <c r="B87" s="849"/>
      <c r="C87" s="849"/>
      <c r="D87" s="849"/>
      <c r="E87" s="849"/>
      <c r="F87" s="849"/>
      <c r="G87" s="849"/>
      <c r="H87" s="849"/>
      <c r="I87" s="849"/>
    </row>
    <row r="88" spans="1:9">
      <c r="A88" s="158" t="s">
        <v>387</v>
      </c>
    </row>
    <row r="90" spans="1:9">
      <c r="A90" s="850" t="s">
        <v>388</v>
      </c>
      <c r="B90" s="850"/>
      <c r="C90" s="850"/>
      <c r="D90" s="850"/>
      <c r="E90" s="850"/>
      <c r="F90" s="850"/>
      <c r="G90" s="850"/>
      <c r="H90" s="850"/>
      <c r="I90" s="850"/>
    </row>
    <row r="91" spans="1:9">
      <c r="A91" s="850"/>
      <c r="B91" s="850"/>
      <c r="C91" s="850"/>
      <c r="D91" s="850"/>
      <c r="E91" s="850"/>
      <c r="F91" s="850"/>
      <c r="G91" s="850"/>
      <c r="H91" s="850"/>
      <c r="I91" s="850"/>
    </row>
    <row r="92" spans="1:9">
      <c r="A92" s="850"/>
      <c r="B92" s="850"/>
      <c r="C92" s="850"/>
      <c r="D92" s="850"/>
      <c r="E92" s="850"/>
      <c r="F92" s="850"/>
      <c r="G92" s="850"/>
      <c r="H92" s="850"/>
      <c r="I92" s="850"/>
    </row>
  </sheetData>
  <mergeCells count="92">
    <mergeCell ref="B53:H53"/>
    <mergeCell ref="B56:H56"/>
    <mergeCell ref="B57:H57"/>
    <mergeCell ref="A50:C50"/>
    <mergeCell ref="D50:H50"/>
    <mergeCell ref="A51:C51"/>
    <mergeCell ref="A52:F52"/>
    <mergeCell ref="B55:H55"/>
    <mergeCell ref="B54:H54"/>
    <mergeCell ref="A53:A57"/>
    <mergeCell ref="D51:H51"/>
    <mergeCell ref="A73:F73"/>
    <mergeCell ref="A58:C58"/>
    <mergeCell ref="D58:H58"/>
    <mergeCell ref="A59:C59"/>
    <mergeCell ref="A62:B64"/>
    <mergeCell ref="C62:H62"/>
    <mergeCell ref="C64:H64"/>
    <mergeCell ref="C63:H63"/>
    <mergeCell ref="A65:B67"/>
    <mergeCell ref="C65:H65"/>
    <mergeCell ref="C66:H66"/>
    <mergeCell ref="C67:H67"/>
    <mergeCell ref="A70:F70"/>
    <mergeCell ref="A71:F71"/>
    <mergeCell ref="D59:H59"/>
    <mergeCell ref="A82:D82"/>
    <mergeCell ref="A74:D74"/>
    <mergeCell ref="B75:D75"/>
    <mergeCell ref="B76:D76"/>
    <mergeCell ref="B77:D77"/>
    <mergeCell ref="B78:D78"/>
    <mergeCell ref="B79:D79"/>
    <mergeCell ref="B80:D80"/>
    <mergeCell ref="A81:D81"/>
    <mergeCell ref="A44:F44"/>
    <mergeCell ref="A45:A49"/>
    <mergeCell ref="B45:H45"/>
    <mergeCell ref="B48:H48"/>
    <mergeCell ref="B49:H49"/>
    <mergeCell ref="B47:H47"/>
    <mergeCell ref="B46:H46"/>
    <mergeCell ref="A43:C43"/>
    <mergeCell ref="D43:H43"/>
    <mergeCell ref="A27:H27"/>
    <mergeCell ref="B28:F28"/>
    <mergeCell ref="A30:H30"/>
    <mergeCell ref="B38:H38"/>
    <mergeCell ref="B39:H39"/>
    <mergeCell ref="B41:H41"/>
    <mergeCell ref="A42:C42"/>
    <mergeCell ref="D42:H42"/>
    <mergeCell ref="A34:F34"/>
    <mergeCell ref="A35:A41"/>
    <mergeCell ref="B35:H35"/>
    <mergeCell ref="B40:H40"/>
    <mergeCell ref="B36:H36"/>
    <mergeCell ref="B37:H37"/>
    <mergeCell ref="A16:D16"/>
    <mergeCell ref="E16:H16"/>
    <mergeCell ref="A19:B19"/>
    <mergeCell ref="C19:H19"/>
    <mergeCell ref="B31:F31"/>
    <mergeCell ref="A21:D21"/>
    <mergeCell ref="A22:A23"/>
    <mergeCell ref="B22:F23"/>
    <mergeCell ref="G22:H22"/>
    <mergeCell ref="A24:H24"/>
    <mergeCell ref="B25:F25"/>
    <mergeCell ref="B29:F29"/>
    <mergeCell ref="B26:F26"/>
    <mergeCell ref="E13:H13"/>
    <mergeCell ref="A14:D14"/>
    <mergeCell ref="E14:H14"/>
    <mergeCell ref="A15:D15"/>
    <mergeCell ref="E15:H15"/>
    <mergeCell ref="A87:I87"/>
    <mergeCell ref="A90:I92"/>
    <mergeCell ref="A12:H12"/>
    <mergeCell ref="A2:I2"/>
    <mergeCell ref="A5:H5"/>
    <mergeCell ref="A6:C6"/>
    <mergeCell ref="D6:H6"/>
    <mergeCell ref="A7:C7"/>
    <mergeCell ref="D7:H7"/>
    <mergeCell ref="A8:C8"/>
    <mergeCell ref="A18:H18"/>
    <mergeCell ref="D8:H8"/>
    <mergeCell ref="A9:C9"/>
    <mergeCell ref="D9:H9"/>
    <mergeCell ref="A11:H11"/>
    <mergeCell ref="A13:D13"/>
  </mergeCells>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1105</v>
      </c>
      <c r="B5" s="843"/>
      <c r="C5" s="843"/>
      <c r="D5" s="843"/>
      <c r="E5" s="843"/>
      <c r="F5" s="843"/>
      <c r="G5" s="843"/>
      <c r="H5" s="843"/>
    </row>
    <row r="6" spans="1:9" ht="17.7" customHeight="1">
      <c r="A6" s="908" t="s">
        <v>138</v>
      </c>
      <c r="B6" s="909"/>
      <c r="C6" s="909"/>
      <c r="D6" s="909">
        <v>4</v>
      </c>
      <c r="E6" s="909"/>
      <c r="F6" s="909"/>
      <c r="G6" s="909"/>
      <c r="H6" s="910"/>
    </row>
    <row r="7" spans="1:9" ht="18" customHeight="1">
      <c r="A7" s="908" t="s">
        <v>137</v>
      </c>
      <c r="B7" s="909"/>
      <c r="C7" s="909"/>
      <c r="D7" s="911" t="s">
        <v>770</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1104</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1103</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797</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47.25" customHeight="1">
      <c r="A25" s="275" t="s">
        <v>1102</v>
      </c>
      <c r="B25" s="918" t="s">
        <v>1101</v>
      </c>
      <c r="C25" s="918"/>
      <c r="D25" s="918"/>
      <c r="E25" s="918"/>
      <c r="F25" s="918"/>
      <c r="G25" s="275" t="s">
        <v>1100</v>
      </c>
      <c r="H25" s="277" t="s">
        <v>39</v>
      </c>
      <c r="I25" s="168"/>
    </row>
    <row r="26" spans="1:9" ht="62.25" customHeight="1">
      <c r="A26" s="275" t="s">
        <v>1099</v>
      </c>
      <c r="B26" s="918" t="s">
        <v>1098</v>
      </c>
      <c r="C26" s="918"/>
      <c r="D26" s="918"/>
      <c r="E26" s="918"/>
      <c r="F26" s="918"/>
      <c r="G26" s="275" t="s">
        <v>1097</v>
      </c>
      <c r="H26" s="277" t="s">
        <v>39</v>
      </c>
      <c r="I26" s="168"/>
    </row>
    <row r="27" spans="1:9" ht="17.7" customHeight="1">
      <c r="A27" s="921" t="s">
        <v>326</v>
      </c>
      <c r="B27" s="922"/>
      <c r="C27" s="922"/>
      <c r="D27" s="922"/>
      <c r="E27" s="922"/>
      <c r="F27" s="922"/>
      <c r="G27" s="922"/>
      <c r="H27" s="923"/>
      <c r="I27" s="168"/>
    </row>
    <row r="28" spans="1:9" ht="48" customHeight="1">
      <c r="A28" s="275" t="s">
        <v>1096</v>
      </c>
      <c r="B28" s="918" t="s">
        <v>1095</v>
      </c>
      <c r="C28" s="918"/>
      <c r="D28" s="918"/>
      <c r="E28" s="918"/>
      <c r="F28" s="918"/>
      <c r="G28" s="275" t="s">
        <v>1094</v>
      </c>
      <c r="H28" s="277" t="s">
        <v>39</v>
      </c>
      <c r="I28" s="168"/>
    </row>
    <row r="29" spans="1:9" ht="57.75" customHeight="1">
      <c r="A29" s="275" t="s">
        <v>1093</v>
      </c>
      <c r="B29" s="918" t="s">
        <v>1092</v>
      </c>
      <c r="C29" s="918"/>
      <c r="D29" s="918"/>
      <c r="E29" s="918"/>
      <c r="F29" s="918"/>
      <c r="G29" s="275" t="s">
        <v>101</v>
      </c>
      <c r="H29" s="277" t="s">
        <v>39</v>
      </c>
      <c r="I29" s="168"/>
    </row>
    <row r="30" spans="1:9" ht="17.7" customHeight="1">
      <c r="A30" s="921" t="s">
        <v>333</v>
      </c>
      <c r="B30" s="922"/>
      <c r="C30" s="922"/>
      <c r="D30" s="922"/>
      <c r="E30" s="922"/>
      <c r="F30" s="922"/>
      <c r="G30" s="922"/>
      <c r="H30" s="923"/>
      <c r="I30" s="168"/>
    </row>
    <row r="31" spans="1:9" ht="57.75" customHeight="1">
      <c r="A31" s="275" t="s">
        <v>1091</v>
      </c>
      <c r="B31" s="918" t="s">
        <v>1090</v>
      </c>
      <c r="C31" s="918"/>
      <c r="D31" s="918"/>
      <c r="E31" s="918"/>
      <c r="F31" s="918"/>
      <c r="G31" s="275" t="s">
        <v>120</v>
      </c>
      <c r="H31" s="277" t="s">
        <v>39</v>
      </c>
      <c r="I31" s="168"/>
    </row>
    <row r="32" spans="1:9" ht="10.199999999999999" customHeight="1">
      <c r="I32" s="168"/>
    </row>
    <row r="33" spans="1:9" ht="15" customHeight="1">
      <c r="A33" s="268" t="s">
        <v>337</v>
      </c>
      <c r="I33" s="168"/>
    </row>
    <row r="34" spans="1:9" s="268" customFormat="1" ht="17.7" customHeight="1">
      <c r="A34" s="920" t="s">
        <v>338</v>
      </c>
      <c r="B34" s="920"/>
      <c r="C34" s="920"/>
      <c r="D34" s="920"/>
      <c r="E34" s="920"/>
      <c r="F34" s="920"/>
      <c r="G34" s="278">
        <v>12</v>
      </c>
      <c r="H34" s="279" t="s">
        <v>339</v>
      </c>
      <c r="I34" s="169"/>
    </row>
    <row r="35" spans="1:9" ht="17.399999999999999" customHeight="1">
      <c r="A35" s="868" t="s">
        <v>340</v>
      </c>
      <c r="B35" s="909" t="s">
        <v>1089</v>
      </c>
      <c r="C35" s="909"/>
      <c r="D35" s="909"/>
      <c r="E35" s="909"/>
      <c r="F35" s="909"/>
      <c r="G35" s="909"/>
      <c r="H35" s="910"/>
      <c r="I35" s="168"/>
    </row>
    <row r="36" spans="1:9" ht="18" customHeight="1">
      <c r="A36" s="869"/>
      <c r="B36" s="918" t="s">
        <v>1088</v>
      </c>
      <c r="C36" s="918"/>
      <c r="D36" s="918"/>
      <c r="E36" s="918"/>
      <c r="F36" s="918"/>
      <c r="G36" s="918"/>
      <c r="H36" s="919"/>
      <c r="I36" s="168"/>
    </row>
    <row r="37" spans="1:9" ht="19.2" customHeight="1">
      <c r="A37" s="869"/>
      <c r="B37" s="918" t="s">
        <v>1087</v>
      </c>
      <c r="C37" s="918"/>
      <c r="D37" s="918"/>
      <c r="E37" s="918"/>
      <c r="F37" s="918"/>
      <c r="G37" s="918"/>
      <c r="H37" s="919"/>
      <c r="I37" s="168"/>
    </row>
    <row r="38" spans="1:9" ht="18" customHeight="1">
      <c r="A38" s="869"/>
      <c r="B38" s="918" t="s">
        <v>1086</v>
      </c>
      <c r="C38" s="918"/>
      <c r="D38" s="918"/>
      <c r="E38" s="918"/>
      <c r="F38" s="918"/>
      <c r="G38" s="918"/>
      <c r="H38" s="919"/>
      <c r="I38" s="168"/>
    </row>
    <row r="39" spans="1:9" ht="19.2" customHeight="1">
      <c r="A39" s="869"/>
      <c r="B39" s="918" t="s">
        <v>1085</v>
      </c>
      <c r="C39" s="918"/>
      <c r="D39" s="918"/>
      <c r="E39" s="918"/>
      <c r="F39" s="918"/>
      <c r="G39" s="918"/>
      <c r="H39" s="919"/>
      <c r="I39" s="168"/>
    </row>
    <row r="40" spans="1:9" ht="20.399999999999999" customHeight="1">
      <c r="A40" s="869"/>
      <c r="B40" s="918" t="s">
        <v>1084</v>
      </c>
      <c r="C40" s="918"/>
      <c r="D40" s="918"/>
      <c r="E40" s="918"/>
      <c r="F40" s="918"/>
      <c r="G40" s="918"/>
      <c r="H40" s="919"/>
      <c r="I40" s="168"/>
    </row>
    <row r="41" spans="1:9" ht="19.8" customHeight="1">
      <c r="A41" s="926"/>
      <c r="B41" s="918" t="s">
        <v>1083</v>
      </c>
      <c r="C41" s="918"/>
      <c r="D41" s="918"/>
      <c r="E41" s="918"/>
      <c r="F41" s="918"/>
      <c r="G41" s="918"/>
      <c r="H41" s="919"/>
      <c r="I41" s="168"/>
    </row>
    <row r="42" spans="1:9">
      <c r="A42" s="932" t="s">
        <v>348</v>
      </c>
      <c r="B42" s="913"/>
      <c r="C42" s="913"/>
      <c r="D42" s="913" t="s">
        <v>2403</v>
      </c>
      <c r="E42" s="913"/>
      <c r="F42" s="913"/>
      <c r="G42" s="913"/>
      <c r="H42" s="914"/>
      <c r="I42" s="168"/>
    </row>
    <row r="43" spans="1:9" ht="52.5" customHeight="1">
      <c r="A43" s="933" t="s">
        <v>350</v>
      </c>
      <c r="B43" s="911"/>
      <c r="C43" s="911"/>
      <c r="D43" s="911" t="s">
        <v>1082</v>
      </c>
      <c r="E43" s="911"/>
      <c r="F43" s="911"/>
      <c r="G43" s="911"/>
      <c r="H43" s="911"/>
      <c r="I43" s="872"/>
    </row>
    <row r="44" spans="1:9" s="268" customFormat="1" ht="17.7" customHeight="1">
      <c r="A44" s="920" t="s">
        <v>352</v>
      </c>
      <c r="B44" s="920"/>
      <c r="C44" s="920"/>
      <c r="D44" s="920"/>
      <c r="E44" s="920"/>
      <c r="F44" s="920"/>
      <c r="G44" s="278">
        <v>9</v>
      </c>
      <c r="H44" s="279" t="s">
        <v>339</v>
      </c>
      <c r="I44" s="169"/>
    </row>
    <row r="45" spans="1:9" ht="22.8" customHeight="1">
      <c r="A45" s="868" t="s">
        <v>340</v>
      </c>
      <c r="B45" s="1187" t="s">
        <v>1081</v>
      </c>
      <c r="C45" s="1187"/>
      <c r="D45" s="1187"/>
      <c r="E45" s="1187"/>
      <c r="F45" s="1187"/>
      <c r="G45" s="1187"/>
      <c r="H45" s="928"/>
      <c r="I45" s="168"/>
    </row>
    <row r="46" spans="1:9" ht="24.6" customHeight="1">
      <c r="A46" s="869"/>
      <c r="B46" s="912" t="s">
        <v>1080</v>
      </c>
      <c r="C46" s="929"/>
      <c r="D46" s="929"/>
      <c r="E46" s="929"/>
      <c r="F46" s="929"/>
      <c r="G46" s="929"/>
      <c r="H46" s="929"/>
      <c r="I46" s="168"/>
    </row>
    <row r="47" spans="1:9" ht="19.8" customHeight="1">
      <c r="A47" s="869"/>
      <c r="B47" s="912" t="s">
        <v>1079</v>
      </c>
      <c r="C47" s="929"/>
      <c r="D47" s="929"/>
      <c r="E47" s="929"/>
      <c r="F47" s="929"/>
      <c r="G47" s="929"/>
      <c r="H47" s="929"/>
      <c r="I47" s="168"/>
    </row>
    <row r="48" spans="1:9" ht="21.6" customHeight="1">
      <c r="A48" s="869"/>
      <c r="B48" s="911" t="s">
        <v>1078</v>
      </c>
      <c r="C48" s="911"/>
      <c r="D48" s="911"/>
      <c r="E48" s="911"/>
      <c r="F48" s="911"/>
      <c r="G48" s="911"/>
      <c r="H48" s="912"/>
      <c r="I48" s="168"/>
    </row>
    <row r="49" spans="1:9">
      <c r="A49" s="932" t="s">
        <v>348</v>
      </c>
      <c r="B49" s="913"/>
      <c r="C49" s="913"/>
      <c r="D49" s="913" t="s">
        <v>2404</v>
      </c>
      <c r="E49" s="913"/>
      <c r="F49" s="913"/>
      <c r="G49" s="913"/>
      <c r="H49" s="914"/>
      <c r="I49" s="168"/>
    </row>
    <row r="50" spans="1:9" ht="45" customHeight="1">
      <c r="A50" s="933" t="s">
        <v>350</v>
      </c>
      <c r="B50" s="911"/>
      <c r="C50" s="911"/>
      <c r="D50" s="911" t="s">
        <v>1077</v>
      </c>
      <c r="E50" s="911"/>
      <c r="F50" s="911"/>
      <c r="G50" s="911"/>
      <c r="H50" s="911"/>
      <c r="I50" s="872"/>
    </row>
    <row r="51" spans="1:9" s="268" customFormat="1" ht="17.7" customHeight="1">
      <c r="A51" s="920" t="s">
        <v>1076</v>
      </c>
      <c r="B51" s="920"/>
      <c r="C51" s="920"/>
      <c r="D51" s="920"/>
      <c r="E51" s="920"/>
      <c r="F51" s="920"/>
      <c r="G51" s="278">
        <v>9</v>
      </c>
      <c r="H51" s="279" t="s">
        <v>339</v>
      </c>
      <c r="I51" s="169"/>
    </row>
    <row r="52" spans="1:9" ht="22.2" customHeight="1">
      <c r="A52" s="868" t="s">
        <v>340</v>
      </c>
      <c r="B52" s="918" t="s">
        <v>1075</v>
      </c>
      <c r="C52" s="918"/>
      <c r="D52" s="918"/>
      <c r="E52" s="918"/>
      <c r="F52" s="918"/>
      <c r="G52" s="918"/>
      <c r="H52" s="919"/>
      <c r="I52" s="168"/>
    </row>
    <row r="53" spans="1:9" ht="21" customHeight="1">
      <c r="A53" s="869"/>
      <c r="B53" s="918" t="s">
        <v>1074</v>
      </c>
      <c r="C53" s="909"/>
      <c r="D53" s="909"/>
      <c r="E53" s="909"/>
      <c r="F53" s="909"/>
      <c r="G53" s="909"/>
      <c r="H53" s="910"/>
      <c r="I53" s="168"/>
    </row>
    <row r="54" spans="1:9" ht="20.399999999999999" customHeight="1">
      <c r="A54" s="869"/>
      <c r="B54" s="918" t="s">
        <v>1073</v>
      </c>
      <c r="C54" s="909"/>
      <c r="D54" s="909"/>
      <c r="E54" s="909"/>
      <c r="F54" s="909"/>
      <c r="G54" s="909"/>
      <c r="H54" s="910"/>
      <c r="I54" s="168"/>
    </row>
    <row r="55" spans="1:9" ht="21" customHeight="1">
      <c r="A55" s="869"/>
      <c r="B55" s="918" t="s">
        <v>1073</v>
      </c>
      <c r="C55" s="909"/>
      <c r="D55" s="909"/>
      <c r="E55" s="909"/>
      <c r="F55" s="909"/>
      <c r="G55" s="909"/>
      <c r="H55" s="910"/>
      <c r="I55" s="168"/>
    </row>
    <row r="56" spans="1:9" ht="21" customHeight="1">
      <c r="A56" s="926"/>
      <c r="B56" s="1155" t="s">
        <v>1072</v>
      </c>
      <c r="C56" s="1155"/>
      <c r="D56" s="1155"/>
      <c r="E56" s="1155"/>
      <c r="F56" s="1155"/>
      <c r="G56" s="1155"/>
      <c r="H56" s="1156"/>
      <c r="I56" s="168"/>
    </row>
    <row r="57" spans="1:9">
      <c r="A57" s="932" t="s">
        <v>348</v>
      </c>
      <c r="B57" s="913"/>
      <c r="C57" s="913"/>
      <c r="D57" s="913" t="s">
        <v>2404</v>
      </c>
      <c r="E57" s="913"/>
      <c r="F57" s="913"/>
      <c r="G57" s="913"/>
      <c r="H57" s="914"/>
      <c r="I57" s="168"/>
    </row>
    <row r="58" spans="1:9" ht="41.25" customHeight="1">
      <c r="A58" s="933" t="s">
        <v>350</v>
      </c>
      <c r="B58" s="911"/>
      <c r="C58" s="911"/>
      <c r="D58" s="911" t="s">
        <v>1071</v>
      </c>
      <c r="E58" s="911"/>
      <c r="F58" s="911"/>
      <c r="G58" s="911"/>
      <c r="H58" s="911"/>
      <c r="I58" s="872"/>
    </row>
    <row r="59" spans="1:9" ht="10.199999999999999" customHeight="1">
      <c r="I59" s="168"/>
    </row>
    <row r="60" spans="1:9" ht="15" customHeight="1">
      <c r="A60" s="268" t="s">
        <v>366</v>
      </c>
      <c r="I60" s="168"/>
    </row>
    <row r="61" spans="1:9" ht="27" customHeight="1">
      <c r="A61" s="940" t="s">
        <v>367</v>
      </c>
      <c r="B61" s="908"/>
      <c r="C61" s="919" t="s">
        <v>1070</v>
      </c>
      <c r="D61" s="917"/>
      <c r="E61" s="917"/>
      <c r="F61" s="917"/>
      <c r="G61" s="917"/>
      <c r="H61" s="917"/>
      <c r="I61" s="168"/>
    </row>
    <row r="62" spans="1:9" ht="27" customHeight="1">
      <c r="A62" s="940"/>
      <c r="B62" s="908"/>
      <c r="C62" s="918" t="s">
        <v>1069</v>
      </c>
      <c r="D62" s="918"/>
      <c r="E62" s="918"/>
      <c r="F62" s="918"/>
      <c r="G62" s="918"/>
      <c r="H62" s="919"/>
      <c r="I62" s="168"/>
    </row>
    <row r="63" spans="1:9" ht="42" customHeight="1">
      <c r="A63" s="941" t="s">
        <v>370</v>
      </c>
      <c r="B63" s="942"/>
      <c r="C63" s="918" t="s">
        <v>1068</v>
      </c>
      <c r="D63" s="918"/>
      <c r="E63" s="918"/>
      <c r="F63" s="918"/>
      <c r="G63" s="918"/>
      <c r="H63" s="919"/>
      <c r="I63" s="168"/>
    </row>
    <row r="64" spans="1:9" ht="42" customHeight="1">
      <c r="A64" s="843"/>
      <c r="B64" s="943"/>
      <c r="C64" s="918" t="s">
        <v>1067</v>
      </c>
      <c r="D64" s="918"/>
      <c r="E64" s="918"/>
      <c r="F64" s="918"/>
      <c r="G64" s="918"/>
      <c r="H64" s="919"/>
      <c r="I64" s="168"/>
    </row>
    <row r="65" spans="1:8" ht="10.199999999999999" customHeight="1"/>
    <row r="66" spans="1:8" ht="15" customHeight="1">
      <c r="A66" s="268" t="s">
        <v>372</v>
      </c>
      <c r="B66" s="268"/>
      <c r="C66" s="268"/>
      <c r="D66" s="268"/>
      <c r="E66" s="268"/>
      <c r="F66" s="268"/>
    </row>
    <row r="67" spans="1:8" ht="16.2">
      <c r="A67" s="940" t="s">
        <v>373</v>
      </c>
      <c r="B67" s="940"/>
      <c r="C67" s="940"/>
      <c r="D67" s="940"/>
      <c r="E67" s="940"/>
      <c r="F67" s="940"/>
      <c r="G67" s="280">
        <v>4</v>
      </c>
      <c r="H67" s="281" t="s">
        <v>390</v>
      </c>
    </row>
    <row r="68" spans="1:8" ht="16.2">
      <c r="A68" s="940" t="s">
        <v>375</v>
      </c>
      <c r="B68" s="940"/>
      <c r="C68" s="940"/>
      <c r="D68" s="940"/>
      <c r="E68" s="940"/>
      <c r="F68" s="940"/>
      <c r="G68" s="280">
        <v>0</v>
      </c>
      <c r="H68" s="513" t="s">
        <v>390</v>
      </c>
    </row>
    <row r="69" spans="1:8">
      <c r="A69" s="282"/>
      <c r="B69" s="282"/>
      <c r="C69" s="282"/>
      <c r="D69" s="282"/>
      <c r="E69" s="282"/>
      <c r="F69" s="282"/>
      <c r="G69" s="283"/>
      <c r="H69" s="281"/>
    </row>
    <row r="70" spans="1:8">
      <c r="A70" s="944" t="s">
        <v>376</v>
      </c>
      <c r="B70" s="944"/>
      <c r="C70" s="944"/>
      <c r="D70" s="944"/>
      <c r="E70" s="944"/>
      <c r="F70" s="944"/>
      <c r="G70" s="284"/>
      <c r="H70" s="283"/>
    </row>
    <row r="71" spans="1:8" ht="17.7" customHeight="1">
      <c r="A71" s="917" t="s">
        <v>377</v>
      </c>
      <c r="B71" s="917"/>
      <c r="C71" s="917"/>
      <c r="D71" s="917"/>
      <c r="E71" s="281">
        <f>SUM(E72:E77)</f>
        <v>38</v>
      </c>
      <c r="F71" s="281" t="s">
        <v>339</v>
      </c>
      <c r="G71" s="285">
        <f>E71/25</f>
        <v>1.52</v>
      </c>
      <c r="H71" s="281" t="s">
        <v>390</v>
      </c>
    </row>
    <row r="72" spans="1:8" ht="17.7" customHeight="1">
      <c r="A72" s="158" t="s">
        <v>140</v>
      </c>
      <c r="B72" s="940" t="s">
        <v>143</v>
      </c>
      <c r="C72" s="940"/>
      <c r="D72" s="940"/>
      <c r="E72" s="281">
        <v>12</v>
      </c>
      <c r="F72" s="281" t="s">
        <v>339</v>
      </c>
      <c r="G72" s="269"/>
      <c r="H72" s="161"/>
    </row>
    <row r="73" spans="1:8" ht="17.7" customHeight="1">
      <c r="B73" s="940" t="s">
        <v>378</v>
      </c>
      <c r="C73" s="940"/>
      <c r="D73" s="940"/>
      <c r="E73" s="281">
        <v>18</v>
      </c>
      <c r="F73" s="281" t="s">
        <v>339</v>
      </c>
      <c r="G73" s="269"/>
      <c r="H73" s="161"/>
    </row>
    <row r="74" spans="1:8" ht="17.7" customHeight="1">
      <c r="B74" s="940" t="s">
        <v>379</v>
      </c>
      <c r="C74" s="940"/>
      <c r="D74" s="940"/>
      <c r="E74" s="281">
        <v>5</v>
      </c>
      <c r="F74" s="281" t="s">
        <v>339</v>
      </c>
      <c r="G74" s="269"/>
      <c r="H74" s="161"/>
    </row>
    <row r="75" spans="1:8" ht="17.7" customHeight="1">
      <c r="B75" s="940" t="s">
        <v>380</v>
      </c>
      <c r="C75" s="940"/>
      <c r="D75" s="940"/>
      <c r="E75" s="281">
        <v>0</v>
      </c>
      <c r="F75" s="281" t="s">
        <v>339</v>
      </c>
      <c r="G75" s="269"/>
      <c r="H75" s="161"/>
    </row>
    <row r="76" spans="1:8" ht="17.7" customHeight="1">
      <c r="B76" s="940" t="s">
        <v>381</v>
      </c>
      <c r="C76" s="940"/>
      <c r="D76" s="940"/>
      <c r="E76" s="281">
        <v>0</v>
      </c>
      <c r="F76" s="281" t="s">
        <v>339</v>
      </c>
      <c r="G76" s="269"/>
      <c r="H76" s="161"/>
    </row>
    <row r="77" spans="1:8" ht="17.7" customHeight="1">
      <c r="B77" s="940" t="s">
        <v>382</v>
      </c>
      <c r="C77" s="940"/>
      <c r="D77" s="940"/>
      <c r="E77" s="281">
        <v>3</v>
      </c>
      <c r="F77" s="281" t="s">
        <v>339</v>
      </c>
      <c r="G77" s="269"/>
      <c r="H77" s="161"/>
    </row>
    <row r="78" spans="1:8" ht="31.2" customHeight="1">
      <c r="A78" s="917" t="s">
        <v>383</v>
      </c>
      <c r="B78" s="917"/>
      <c r="C78" s="917"/>
      <c r="D78" s="917"/>
      <c r="E78" s="281">
        <v>0</v>
      </c>
      <c r="F78" s="281" t="s">
        <v>339</v>
      </c>
      <c r="G78" s="285">
        <v>0</v>
      </c>
      <c r="H78" s="281" t="s">
        <v>390</v>
      </c>
    </row>
    <row r="79" spans="1:8" ht="17.7" customHeight="1">
      <c r="A79" s="940" t="s">
        <v>384</v>
      </c>
      <c r="B79" s="940"/>
      <c r="C79" s="940"/>
      <c r="D79" s="940"/>
      <c r="E79" s="281">
        <f>G79*25</f>
        <v>62</v>
      </c>
      <c r="F79" s="281" t="s">
        <v>339</v>
      </c>
      <c r="G79" s="285">
        <f>D6-G78-G71</f>
        <v>2.48</v>
      </c>
      <c r="H79" s="281" t="s">
        <v>390</v>
      </c>
    </row>
    <row r="80" spans="1:8" ht="10.199999999999999" customHeight="1"/>
    <row r="83" spans="1:9">
      <c r="A83" s="158" t="s">
        <v>385</v>
      </c>
    </row>
    <row r="84" spans="1:9" ht="16.2">
      <c r="A84" s="849" t="s">
        <v>389</v>
      </c>
      <c r="B84" s="849"/>
      <c r="C84" s="849"/>
      <c r="D84" s="849"/>
      <c r="E84" s="849"/>
      <c r="F84" s="849"/>
      <c r="G84" s="849"/>
      <c r="H84" s="849"/>
      <c r="I84" s="849"/>
    </row>
    <row r="85" spans="1:9">
      <c r="A85" s="158" t="s">
        <v>387</v>
      </c>
    </row>
    <row r="87" spans="1:9">
      <c r="A87" s="850" t="s">
        <v>388</v>
      </c>
      <c r="B87" s="850"/>
      <c r="C87" s="850"/>
      <c r="D87" s="850"/>
      <c r="E87" s="850"/>
      <c r="F87" s="850"/>
      <c r="G87" s="850"/>
      <c r="H87" s="850"/>
      <c r="I87" s="850"/>
    </row>
    <row r="88" spans="1:9">
      <c r="A88" s="850"/>
      <c r="B88" s="850"/>
      <c r="C88" s="850"/>
      <c r="D88" s="850"/>
      <c r="E88" s="850"/>
      <c r="F88" s="850"/>
      <c r="G88" s="850"/>
      <c r="H88" s="850"/>
      <c r="I88" s="850"/>
    </row>
    <row r="89" spans="1:9">
      <c r="A89" s="850"/>
      <c r="B89" s="850"/>
      <c r="C89" s="850"/>
      <c r="D89" s="850"/>
      <c r="E89" s="850"/>
      <c r="F89" s="850"/>
      <c r="G89" s="850"/>
      <c r="H89" s="850"/>
      <c r="I89" s="850"/>
    </row>
  </sheetData>
  <mergeCells count="89">
    <mergeCell ref="D8:H8"/>
    <mergeCell ref="A9:C9"/>
    <mergeCell ref="D9:H9"/>
    <mergeCell ref="A11:H11"/>
    <mergeCell ref="A84:I84"/>
    <mergeCell ref="B28:F28"/>
    <mergeCell ref="A30:H30"/>
    <mergeCell ref="B26:F26"/>
    <mergeCell ref="A16:D16"/>
    <mergeCell ref="E16:H16"/>
    <mergeCell ref="A18:H18"/>
    <mergeCell ref="A19:B19"/>
    <mergeCell ref="C19:H19"/>
    <mergeCell ref="B38:H38"/>
    <mergeCell ref="B39:H39"/>
    <mergeCell ref="B31:F31"/>
    <mergeCell ref="A87:I89"/>
    <mergeCell ref="A12:H12"/>
    <mergeCell ref="A2:I2"/>
    <mergeCell ref="A5:H5"/>
    <mergeCell ref="A6:C6"/>
    <mergeCell ref="D6:H6"/>
    <mergeCell ref="A7:C7"/>
    <mergeCell ref="D7:H7"/>
    <mergeCell ref="A8:C8"/>
    <mergeCell ref="A13:D13"/>
    <mergeCell ref="E13:H13"/>
    <mergeCell ref="A14:D14"/>
    <mergeCell ref="E14:H14"/>
    <mergeCell ref="A15:D15"/>
    <mergeCell ref="E15:H15"/>
    <mergeCell ref="A27:H27"/>
    <mergeCell ref="A21:D21"/>
    <mergeCell ref="A22:A23"/>
    <mergeCell ref="B22:F23"/>
    <mergeCell ref="G22:H22"/>
    <mergeCell ref="A24:H24"/>
    <mergeCell ref="B25:F25"/>
    <mergeCell ref="B29:F29"/>
    <mergeCell ref="B47:H47"/>
    <mergeCell ref="B46:H46"/>
    <mergeCell ref="D43:I43"/>
    <mergeCell ref="A34:F34"/>
    <mergeCell ref="A35:A41"/>
    <mergeCell ref="B35:H35"/>
    <mergeCell ref="B40:H40"/>
    <mergeCell ref="B41:H41"/>
    <mergeCell ref="B36:H36"/>
    <mergeCell ref="B37:H37"/>
    <mergeCell ref="A42:C42"/>
    <mergeCell ref="D42:H42"/>
    <mergeCell ref="A43:C43"/>
    <mergeCell ref="A44:F44"/>
    <mergeCell ref="A67:F67"/>
    <mergeCell ref="A68:F68"/>
    <mergeCell ref="D58:I58"/>
    <mergeCell ref="A52:A56"/>
    <mergeCell ref="A70:F70"/>
    <mergeCell ref="B56:H56"/>
    <mergeCell ref="A57:C57"/>
    <mergeCell ref="D57:H57"/>
    <mergeCell ref="A58:C58"/>
    <mergeCell ref="A61:B62"/>
    <mergeCell ref="C61:H61"/>
    <mergeCell ref="C62:H62"/>
    <mergeCell ref="C64:H64"/>
    <mergeCell ref="A45:A48"/>
    <mergeCell ref="B45:H45"/>
    <mergeCell ref="B48:H48"/>
    <mergeCell ref="A79:D79"/>
    <mergeCell ref="A71:D71"/>
    <mergeCell ref="B72:D72"/>
    <mergeCell ref="B73:D73"/>
    <mergeCell ref="B74:D74"/>
    <mergeCell ref="B75:D75"/>
    <mergeCell ref="B76:D76"/>
    <mergeCell ref="B77:D77"/>
    <mergeCell ref="A78:D78"/>
    <mergeCell ref="A63:B64"/>
    <mergeCell ref="C63:H63"/>
    <mergeCell ref="B52:H52"/>
    <mergeCell ref="B55:H55"/>
    <mergeCell ref="A49:C49"/>
    <mergeCell ref="D49:H49"/>
    <mergeCell ref="A50:C50"/>
    <mergeCell ref="A51:F51"/>
    <mergeCell ref="B54:H54"/>
    <mergeCell ref="B53:H53"/>
    <mergeCell ref="D50:I50"/>
  </mergeCells>
  <pageMargins left="0.25" right="0.25"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189</v>
      </c>
      <c r="B5" s="843"/>
      <c r="C5" s="843"/>
      <c r="D5" s="843"/>
      <c r="E5" s="843"/>
      <c r="F5" s="843"/>
      <c r="G5" s="843"/>
      <c r="H5" s="843"/>
    </row>
    <row r="6" spans="1:9" ht="17.7" customHeight="1">
      <c r="A6" s="908" t="s">
        <v>138</v>
      </c>
      <c r="B6" s="909"/>
      <c r="C6" s="909"/>
      <c r="D6" s="909">
        <v>3</v>
      </c>
      <c r="E6" s="909"/>
      <c r="F6" s="909"/>
      <c r="G6" s="909"/>
      <c r="H6" s="910"/>
    </row>
    <row r="7" spans="1:9" ht="18"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1141</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940</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840</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67.5" customHeight="1">
      <c r="A25" s="275" t="s">
        <v>1140</v>
      </c>
      <c r="B25" s="918" t="s">
        <v>1139</v>
      </c>
      <c r="C25" s="918"/>
      <c r="D25" s="918"/>
      <c r="E25" s="918"/>
      <c r="F25" s="918"/>
      <c r="G25" s="275" t="s">
        <v>1138</v>
      </c>
      <c r="H25" s="277" t="s">
        <v>39</v>
      </c>
      <c r="I25" s="168"/>
    </row>
    <row r="26" spans="1:9" ht="65.25" customHeight="1">
      <c r="A26" s="275" t="s">
        <v>1137</v>
      </c>
      <c r="B26" s="918" t="s">
        <v>1136</v>
      </c>
      <c r="C26" s="918"/>
      <c r="D26" s="918"/>
      <c r="E26" s="918"/>
      <c r="F26" s="918"/>
      <c r="G26" s="275" t="s">
        <v>72</v>
      </c>
      <c r="H26" s="476" t="s">
        <v>51</v>
      </c>
      <c r="I26" s="168"/>
    </row>
    <row r="27" spans="1:9" ht="17.7" customHeight="1">
      <c r="A27" s="921" t="s">
        <v>326</v>
      </c>
      <c r="B27" s="922"/>
      <c r="C27" s="922"/>
      <c r="D27" s="922"/>
      <c r="E27" s="922"/>
      <c r="F27" s="922"/>
      <c r="G27" s="922"/>
      <c r="H27" s="923"/>
      <c r="I27" s="168"/>
    </row>
    <row r="28" spans="1:9" ht="66.75" customHeight="1">
      <c r="A28" s="275" t="s">
        <v>1135</v>
      </c>
      <c r="B28" s="918" t="s">
        <v>1134</v>
      </c>
      <c r="C28" s="918"/>
      <c r="D28" s="918"/>
      <c r="E28" s="918"/>
      <c r="F28" s="918"/>
      <c r="G28" s="275" t="s">
        <v>1133</v>
      </c>
      <c r="H28" s="277" t="s">
        <v>39</v>
      </c>
      <c r="I28" s="168"/>
    </row>
    <row r="29" spans="1:9" ht="66.75" customHeight="1">
      <c r="A29" s="275" t="s">
        <v>1132</v>
      </c>
      <c r="B29" s="918" t="s">
        <v>1131</v>
      </c>
      <c r="C29" s="918"/>
      <c r="D29" s="918"/>
      <c r="E29" s="918"/>
      <c r="F29" s="918"/>
      <c r="G29" s="275" t="s">
        <v>1130</v>
      </c>
      <c r="H29" s="476" t="s">
        <v>51</v>
      </c>
      <c r="I29" s="168"/>
    </row>
    <row r="30" spans="1:9" ht="17.7" customHeight="1">
      <c r="A30" s="921" t="s">
        <v>333</v>
      </c>
      <c r="B30" s="922"/>
      <c r="C30" s="922"/>
      <c r="D30" s="922"/>
      <c r="E30" s="922"/>
      <c r="F30" s="922"/>
      <c r="G30" s="922"/>
      <c r="H30" s="923"/>
      <c r="I30" s="168"/>
    </row>
    <row r="31" spans="1:9" ht="29.25" customHeight="1">
      <c r="A31" s="275" t="s">
        <v>1129</v>
      </c>
      <c r="B31" s="918" t="s">
        <v>1128</v>
      </c>
      <c r="C31" s="918"/>
      <c r="D31" s="918"/>
      <c r="E31" s="918"/>
      <c r="F31" s="918"/>
      <c r="G31" s="275" t="s">
        <v>120</v>
      </c>
      <c r="H31" s="277" t="s">
        <v>51</v>
      </c>
      <c r="I31" s="168"/>
    </row>
    <row r="32" spans="1:9" ht="10.199999999999999" customHeight="1">
      <c r="I32" s="168"/>
    </row>
    <row r="33" spans="1:9" ht="15" customHeight="1">
      <c r="A33" s="268" t="s">
        <v>337</v>
      </c>
      <c r="I33" s="168"/>
    </row>
    <row r="34" spans="1:9" s="268" customFormat="1" ht="17.7" customHeight="1">
      <c r="A34" s="920" t="s">
        <v>338</v>
      </c>
      <c r="B34" s="920"/>
      <c r="C34" s="920"/>
      <c r="D34" s="920"/>
      <c r="E34" s="920"/>
      <c r="F34" s="920"/>
      <c r="G34" s="278">
        <v>12</v>
      </c>
      <c r="H34" s="279" t="s">
        <v>339</v>
      </c>
      <c r="I34" s="169"/>
    </row>
    <row r="35" spans="1:9" ht="17.25" customHeight="1">
      <c r="A35" s="868" t="s">
        <v>340</v>
      </c>
      <c r="B35" s="909" t="s">
        <v>1127</v>
      </c>
      <c r="C35" s="909"/>
      <c r="D35" s="909"/>
      <c r="E35" s="909"/>
      <c r="F35" s="909"/>
      <c r="G35" s="909"/>
      <c r="H35" s="910"/>
      <c r="I35" s="168"/>
    </row>
    <row r="36" spans="1:9" ht="17.25" customHeight="1">
      <c r="A36" s="869"/>
      <c r="B36" s="918" t="s">
        <v>1126</v>
      </c>
      <c r="C36" s="918"/>
      <c r="D36" s="918"/>
      <c r="E36" s="918"/>
      <c r="F36" s="918"/>
      <c r="G36" s="918"/>
      <c r="H36" s="919"/>
      <c r="I36" s="168"/>
    </row>
    <row r="37" spans="1:9" ht="17.25" customHeight="1">
      <c r="A37" s="869"/>
      <c r="B37" s="918" t="s">
        <v>1125</v>
      </c>
      <c r="C37" s="918"/>
      <c r="D37" s="918"/>
      <c r="E37" s="918"/>
      <c r="F37" s="918"/>
      <c r="G37" s="918"/>
      <c r="H37" s="919"/>
      <c r="I37" s="168"/>
    </row>
    <row r="38" spans="1:9" ht="17.25" customHeight="1">
      <c r="A38" s="869"/>
      <c r="B38" s="918" t="s">
        <v>1124</v>
      </c>
      <c r="C38" s="918"/>
      <c r="D38" s="918"/>
      <c r="E38" s="918"/>
      <c r="F38" s="918"/>
      <c r="G38" s="918"/>
      <c r="H38" s="919"/>
      <c r="I38" s="168"/>
    </row>
    <row r="39" spans="1:9" ht="17.25" customHeight="1">
      <c r="A39" s="869"/>
      <c r="B39" s="918" t="s">
        <v>1123</v>
      </c>
      <c r="C39" s="918"/>
      <c r="D39" s="918"/>
      <c r="E39" s="918"/>
      <c r="F39" s="918"/>
      <c r="G39" s="918"/>
      <c r="H39" s="919"/>
      <c r="I39" s="168"/>
    </row>
    <row r="40" spans="1:9" ht="17.25" customHeight="1">
      <c r="A40" s="869"/>
      <c r="B40" s="919" t="s">
        <v>1122</v>
      </c>
      <c r="C40" s="917"/>
      <c r="D40" s="917"/>
      <c r="E40" s="917"/>
      <c r="F40" s="917"/>
      <c r="G40" s="917"/>
      <c r="H40" s="917"/>
      <c r="I40" s="168"/>
    </row>
    <row r="41" spans="1:9" ht="17.25" customHeight="1">
      <c r="A41" s="869"/>
      <c r="B41" s="919" t="s">
        <v>1121</v>
      </c>
      <c r="C41" s="917"/>
      <c r="D41" s="917"/>
      <c r="E41" s="917"/>
      <c r="F41" s="917"/>
      <c r="G41" s="917"/>
      <c r="H41" s="917"/>
      <c r="I41" s="168"/>
    </row>
    <row r="42" spans="1:9" ht="17.25" customHeight="1">
      <c r="A42" s="869"/>
      <c r="B42" s="919" t="s">
        <v>1120</v>
      </c>
      <c r="C42" s="917"/>
      <c r="D42" s="917"/>
      <c r="E42" s="917"/>
      <c r="F42" s="917"/>
      <c r="G42" s="917"/>
      <c r="H42" s="917"/>
      <c r="I42" s="168"/>
    </row>
    <row r="43" spans="1:9" ht="17.25" customHeight="1">
      <c r="A43" s="869"/>
      <c r="B43" s="918" t="s">
        <v>1119</v>
      </c>
      <c r="C43" s="918"/>
      <c r="D43" s="918"/>
      <c r="E43" s="918"/>
      <c r="F43" s="918"/>
      <c r="G43" s="918"/>
      <c r="H43" s="919"/>
      <c r="I43" s="168"/>
    </row>
    <row r="44" spans="1:9" ht="17.25" customHeight="1">
      <c r="A44" s="926"/>
      <c r="B44" s="918" t="s">
        <v>1118</v>
      </c>
      <c r="C44" s="918"/>
      <c r="D44" s="918"/>
      <c r="E44" s="918"/>
      <c r="F44" s="918"/>
      <c r="G44" s="918"/>
      <c r="H44" s="919"/>
      <c r="I44" s="168"/>
    </row>
    <row r="45" spans="1:9">
      <c r="A45" s="932" t="s">
        <v>348</v>
      </c>
      <c r="B45" s="913"/>
      <c r="C45" s="913"/>
      <c r="D45" s="991" t="s">
        <v>1117</v>
      </c>
      <c r="E45" s="991"/>
      <c r="F45" s="991"/>
      <c r="G45" s="991"/>
      <c r="H45" s="992"/>
      <c r="I45" s="168"/>
    </row>
    <row r="46" spans="1:9" ht="52.5" customHeight="1">
      <c r="A46" s="933" t="s">
        <v>350</v>
      </c>
      <c r="B46" s="911"/>
      <c r="C46" s="911"/>
      <c r="D46" s="911" t="s">
        <v>1116</v>
      </c>
      <c r="E46" s="911"/>
      <c r="F46" s="911"/>
      <c r="G46" s="911"/>
      <c r="H46" s="911"/>
      <c r="I46" s="872"/>
    </row>
    <row r="47" spans="1:9" s="268" customFormat="1" ht="17.7" customHeight="1">
      <c r="A47" s="920" t="s">
        <v>486</v>
      </c>
      <c r="B47" s="920"/>
      <c r="C47" s="920"/>
      <c r="D47" s="920"/>
      <c r="E47" s="920"/>
      <c r="F47" s="920"/>
      <c r="G47" s="278">
        <v>15</v>
      </c>
      <c r="H47" s="279" t="s">
        <v>339</v>
      </c>
      <c r="I47" s="169"/>
    </row>
    <row r="48" spans="1:9" ht="65.25" customHeight="1">
      <c r="A48" s="868" t="s">
        <v>340</v>
      </c>
      <c r="B48" s="911" t="s">
        <v>1115</v>
      </c>
      <c r="C48" s="913"/>
      <c r="D48" s="913"/>
      <c r="E48" s="913"/>
      <c r="F48" s="913"/>
      <c r="G48" s="913"/>
      <c r="H48" s="914"/>
      <c r="I48" s="168"/>
    </row>
    <row r="49" spans="1:9" ht="57.75" customHeight="1">
      <c r="A49" s="869"/>
      <c r="B49" s="911" t="s">
        <v>1114</v>
      </c>
      <c r="C49" s="911"/>
      <c r="D49" s="911"/>
      <c r="E49" s="911"/>
      <c r="F49" s="911"/>
      <c r="G49" s="911"/>
      <c r="H49" s="912"/>
      <c r="I49" s="168"/>
    </row>
    <row r="50" spans="1:9" ht="51.75" customHeight="1">
      <c r="A50" s="869"/>
      <c r="B50" s="911" t="s">
        <v>1113</v>
      </c>
      <c r="C50" s="913"/>
      <c r="D50" s="913"/>
      <c r="E50" s="913"/>
      <c r="F50" s="913"/>
      <c r="G50" s="913"/>
      <c r="H50" s="914"/>
      <c r="I50" s="168"/>
    </row>
    <row r="51" spans="1:9" ht="21.75" customHeight="1">
      <c r="A51" s="869"/>
      <c r="B51" s="911" t="s">
        <v>1112</v>
      </c>
      <c r="C51" s="913"/>
      <c r="D51" s="913"/>
      <c r="E51" s="913"/>
      <c r="F51" s="913"/>
      <c r="G51" s="913"/>
      <c r="H51" s="914"/>
      <c r="I51" s="168"/>
    </row>
    <row r="52" spans="1:9" ht="68.25" customHeight="1">
      <c r="A52" s="869"/>
      <c r="B52" s="919" t="s">
        <v>1111</v>
      </c>
      <c r="C52" s="917"/>
      <c r="D52" s="917"/>
      <c r="E52" s="917"/>
      <c r="F52" s="917"/>
      <c r="G52" s="917"/>
      <c r="H52" s="917"/>
      <c r="I52" s="168"/>
    </row>
    <row r="53" spans="1:9" ht="53.25" customHeight="1">
      <c r="A53" s="869"/>
      <c r="B53" s="919" t="s">
        <v>1110</v>
      </c>
      <c r="C53" s="917"/>
      <c r="D53" s="917"/>
      <c r="E53" s="917"/>
      <c r="F53" s="917"/>
      <c r="G53" s="917"/>
      <c r="H53" s="917"/>
      <c r="I53" s="168"/>
    </row>
    <row r="54" spans="1:9" ht="71.25" customHeight="1">
      <c r="A54" s="869"/>
      <c r="B54" s="919" t="s">
        <v>1109</v>
      </c>
      <c r="C54" s="917"/>
      <c r="D54" s="917"/>
      <c r="E54" s="917"/>
      <c r="F54" s="917"/>
      <c r="G54" s="917"/>
      <c r="H54" s="917"/>
      <c r="I54" s="168"/>
    </row>
    <row r="55" spans="1:9">
      <c r="A55" s="932" t="s">
        <v>348</v>
      </c>
      <c r="B55" s="913"/>
      <c r="C55" s="913"/>
      <c r="D55" s="1143" t="s">
        <v>2629</v>
      </c>
      <c r="E55" s="1143"/>
      <c r="F55" s="1143"/>
      <c r="G55" s="1143"/>
      <c r="H55" s="993"/>
      <c r="I55" s="168"/>
    </row>
    <row r="56" spans="1:9" ht="39.75" customHeight="1">
      <c r="A56" s="933" t="s">
        <v>350</v>
      </c>
      <c r="B56" s="911"/>
      <c r="C56" s="911"/>
      <c r="D56" s="919" t="s">
        <v>1108</v>
      </c>
      <c r="E56" s="917"/>
      <c r="F56" s="917"/>
      <c r="G56" s="917"/>
      <c r="H56" s="917"/>
      <c r="I56" s="263"/>
    </row>
    <row r="57" spans="1:9" ht="10.199999999999999" customHeight="1">
      <c r="I57" s="168"/>
    </row>
    <row r="58" spans="1:9" ht="15" customHeight="1">
      <c r="A58" s="268" t="s">
        <v>366</v>
      </c>
      <c r="I58" s="168"/>
    </row>
    <row r="59" spans="1:9" ht="51.75" customHeight="1">
      <c r="A59" s="940" t="s">
        <v>367</v>
      </c>
      <c r="B59" s="908"/>
      <c r="C59" s="912" t="s">
        <v>804</v>
      </c>
      <c r="D59" s="929"/>
      <c r="E59" s="929"/>
      <c r="F59" s="929"/>
      <c r="G59" s="929"/>
      <c r="H59" s="929"/>
      <c r="I59" s="168"/>
    </row>
    <row r="60" spans="1:9" ht="51.75" customHeight="1">
      <c r="A60" s="940"/>
      <c r="B60" s="908"/>
      <c r="C60" s="911" t="s">
        <v>803</v>
      </c>
      <c r="D60" s="911"/>
      <c r="E60" s="911"/>
      <c r="F60" s="911"/>
      <c r="G60" s="911"/>
      <c r="H60" s="912"/>
      <c r="I60" s="168"/>
    </row>
    <row r="61" spans="1:9" ht="51.75" customHeight="1">
      <c r="A61" s="940"/>
      <c r="B61" s="908"/>
      <c r="C61" s="911" t="s">
        <v>1107</v>
      </c>
      <c r="D61" s="911"/>
      <c r="E61" s="911"/>
      <c r="F61" s="911"/>
      <c r="G61" s="911"/>
      <c r="H61" s="912"/>
      <c r="I61" s="168"/>
    </row>
    <row r="62" spans="1:9" ht="99" customHeight="1">
      <c r="A62" s="941" t="s">
        <v>370</v>
      </c>
      <c r="B62" s="942"/>
      <c r="C62" s="911" t="s">
        <v>801</v>
      </c>
      <c r="D62" s="911"/>
      <c r="E62" s="911"/>
      <c r="F62" s="911"/>
      <c r="G62" s="911"/>
      <c r="H62" s="912"/>
      <c r="I62" s="168"/>
    </row>
    <row r="63" spans="1:9" ht="72" customHeight="1">
      <c r="A63" s="1157"/>
      <c r="B63" s="1158"/>
      <c r="C63" s="912" t="s">
        <v>1106</v>
      </c>
      <c r="D63" s="929"/>
      <c r="E63" s="929"/>
      <c r="F63" s="929"/>
      <c r="G63" s="929"/>
      <c r="H63" s="929"/>
      <c r="I63" s="168"/>
    </row>
    <row r="64" spans="1:9" ht="55.5" customHeight="1">
      <c r="A64" s="843"/>
      <c r="B64" s="943"/>
      <c r="C64" s="911" t="s">
        <v>800</v>
      </c>
      <c r="D64" s="911"/>
      <c r="E64" s="911"/>
      <c r="F64" s="911"/>
      <c r="G64" s="911"/>
      <c r="H64" s="912"/>
      <c r="I64" s="168"/>
    </row>
    <row r="65" spans="1:8" ht="10.199999999999999" customHeight="1"/>
    <row r="66" spans="1:8" ht="15" customHeight="1">
      <c r="A66" s="268" t="s">
        <v>372</v>
      </c>
      <c r="B66" s="268"/>
      <c r="C66" s="268"/>
      <c r="D66" s="268"/>
      <c r="E66" s="268"/>
      <c r="F66" s="268"/>
    </row>
    <row r="67" spans="1:8" ht="16.2">
      <c r="A67" s="940" t="s">
        <v>373</v>
      </c>
      <c r="B67" s="940"/>
      <c r="C67" s="940"/>
      <c r="D67" s="940"/>
      <c r="E67" s="940"/>
      <c r="F67" s="940"/>
      <c r="G67" s="280">
        <v>2.5</v>
      </c>
      <c r="H67" s="281" t="s">
        <v>390</v>
      </c>
    </row>
    <row r="68" spans="1:8" ht="16.2">
      <c r="A68" s="940" t="s">
        <v>375</v>
      </c>
      <c r="B68" s="940"/>
      <c r="C68" s="940"/>
      <c r="D68" s="940"/>
      <c r="E68" s="940"/>
      <c r="F68" s="940"/>
      <c r="G68" s="280">
        <v>0.5</v>
      </c>
      <c r="H68" s="513" t="s">
        <v>390</v>
      </c>
    </row>
    <row r="69" spans="1:8">
      <c r="A69" s="282"/>
      <c r="B69" s="282"/>
      <c r="C69" s="282"/>
      <c r="D69" s="282"/>
      <c r="E69" s="282"/>
      <c r="F69" s="282"/>
      <c r="G69" s="283"/>
      <c r="H69" s="281"/>
    </row>
    <row r="70" spans="1:8">
      <c r="A70" s="944" t="s">
        <v>376</v>
      </c>
      <c r="B70" s="944"/>
      <c r="C70" s="944"/>
      <c r="D70" s="944"/>
      <c r="E70" s="944"/>
      <c r="F70" s="944"/>
      <c r="G70" s="284"/>
      <c r="H70" s="283"/>
    </row>
    <row r="71" spans="1:8" ht="17.7" customHeight="1">
      <c r="A71" s="917" t="s">
        <v>377</v>
      </c>
      <c r="B71" s="917"/>
      <c r="C71" s="917"/>
      <c r="D71" s="917"/>
      <c r="E71" s="281">
        <f>SUM(E72:E77)</f>
        <v>35</v>
      </c>
      <c r="F71" s="281" t="s">
        <v>339</v>
      </c>
      <c r="G71" s="285">
        <f>E71/25</f>
        <v>1.4</v>
      </c>
      <c r="H71" s="281" t="s">
        <v>390</v>
      </c>
    </row>
    <row r="72" spans="1:8" ht="17.7" customHeight="1">
      <c r="A72" s="158" t="s">
        <v>140</v>
      </c>
      <c r="B72" s="940" t="s">
        <v>143</v>
      </c>
      <c r="C72" s="940"/>
      <c r="D72" s="940"/>
      <c r="E72" s="281">
        <v>12</v>
      </c>
      <c r="F72" s="281" t="s">
        <v>339</v>
      </c>
      <c r="G72" s="269"/>
      <c r="H72" s="161"/>
    </row>
    <row r="73" spans="1:8" ht="17.7" customHeight="1">
      <c r="B73" s="940" t="s">
        <v>378</v>
      </c>
      <c r="C73" s="940"/>
      <c r="D73" s="940"/>
      <c r="E73" s="281">
        <v>15</v>
      </c>
      <c r="F73" s="281" t="s">
        <v>339</v>
      </c>
      <c r="G73" s="269"/>
      <c r="H73" s="161"/>
    </row>
    <row r="74" spans="1:8" ht="17.7" customHeight="1">
      <c r="B74" s="940" t="s">
        <v>379</v>
      </c>
      <c r="C74" s="940"/>
      <c r="D74" s="940"/>
      <c r="E74" s="281">
        <v>5</v>
      </c>
      <c r="F74" s="281" t="s">
        <v>339</v>
      </c>
      <c r="G74" s="269"/>
      <c r="H74" s="161"/>
    </row>
    <row r="75" spans="1:8" ht="17.7" customHeight="1">
      <c r="B75" s="940" t="s">
        <v>380</v>
      </c>
      <c r="C75" s="940"/>
      <c r="D75" s="940"/>
      <c r="E75" s="281">
        <v>0</v>
      </c>
      <c r="F75" s="281" t="s">
        <v>339</v>
      </c>
      <c r="G75" s="269"/>
      <c r="H75" s="161"/>
    </row>
    <row r="76" spans="1:8" ht="17.7" customHeight="1">
      <c r="B76" s="940" t="s">
        <v>381</v>
      </c>
      <c r="C76" s="940"/>
      <c r="D76" s="940"/>
      <c r="E76" s="281">
        <v>0</v>
      </c>
      <c r="F76" s="281" t="s">
        <v>339</v>
      </c>
      <c r="G76" s="269"/>
      <c r="H76" s="161"/>
    </row>
    <row r="77" spans="1:8" ht="17.7" customHeight="1">
      <c r="B77" s="940" t="s">
        <v>382</v>
      </c>
      <c r="C77" s="940"/>
      <c r="D77" s="940"/>
      <c r="E77" s="281">
        <v>3</v>
      </c>
      <c r="F77" s="281" t="s">
        <v>339</v>
      </c>
      <c r="G77" s="269"/>
      <c r="H77" s="161"/>
    </row>
    <row r="78" spans="1:8" ht="31.2" customHeight="1">
      <c r="A78" s="917" t="s">
        <v>383</v>
      </c>
      <c r="B78" s="917"/>
      <c r="C78" s="917"/>
      <c r="D78" s="917"/>
      <c r="E78" s="281">
        <v>0</v>
      </c>
      <c r="F78" s="281" t="s">
        <v>339</v>
      </c>
      <c r="G78" s="285">
        <v>0</v>
      </c>
      <c r="H78" s="281" t="s">
        <v>390</v>
      </c>
    </row>
    <row r="79" spans="1:8" ht="17.7" customHeight="1">
      <c r="A79" s="940" t="s">
        <v>384</v>
      </c>
      <c r="B79" s="940"/>
      <c r="C79" s="940"/>
      <c r="D79" s="940"/>
      <c r="E79" s="281">
        <f>G79*25</f>
        <v>40</v>
      </c>
      <c r="F79" s="281" t="s">
        <v>339</v>
      </c>
      <c r="G79" s="285">
        <f>D6-G78-G71</f>
        <v>1.6</v>
      </c>
      <c r="H79" s="281" t="s">
        <v>390</v>
      </c>
    </row>
    <row r="81" spans="1:9">
      <c r="A81" s="158" t="s">
        <v>385</v>
      </c>
    </row>
    <row r="82" spans="1:9" ht="16.2">
      <c r="A82" s="849" t="s">
        <v>389</v>
      </c>
      <c r="B82" s="849"/>
      <c r="C82" s="849"/>
      <c r="D82" s="849"/>
      <c r="E82" s="849"/>
      <c r="F82" s="849"/>
      <c r="G82" s="849"/>
      <c r="H82" s="849"/>
      <c r="I82" s="849"/>
    </row>
    <row r="83" spans="1:9">
      <c r="A83" s="158" t="s">
        <v>387</v>
      </c>
    </row>
    <row r="85" spans="1:9">
      <c r="A85" s="850" t="s">
        <v>388</v>
      </c>
      <c r="B85" s="850"/>
      <c r="C85" s="850"/>
      <c r="D85" s="850"/>
      <c r="E85" s="850"/>
      <c r="F85" s="850"/>
      <c r="G85" s="850"/>
      <c r="H85" s="850"/>
      <c r="I85" s="850"/>
    </row>
    <row r="86" spans="1:9">
      <c r="A86" s="850"/>
      <c r="B86" s="850"/>
      <c r="C86" s="850"/>
      <c r="D86" s="850"/>
      <c r="E86" s="850"/>
      <c r="F86" s="850"/>
      <c r="G86" s="850"/>
      <c r="H86" s="850"/>
      <c r="I86" s="850"/>
    </row>
    <row r="87" spans="1:9">
      <c r="A87" s="850"/>
      <c r="B87" s="850"/>
      <c r="C87" s="850"/>
      <c r="D87" s="850"/>
      <c r="E87" s="850"/>
      <c r="F87" s="850"/>
      <c r="G87" s="850"/>
      <c r="H87" s="850"/>
      <c r="I87" s="850"/>
    </row>
  </sheetData>
  <mergeCells count="86">
    <mergeCell ref="A68:F68"/>
    <mergeCell ref="B48:H48"/>
    <mergeCell ref="B51:H51"/>
    <mergeCell ref="A47:F47"/>
    <mergeCell ref="B50:H50"/>
    <mergeCell ref="B49:H49"/>
    <mergeCell ref="A48:A54"/>
    <mergeCell ref="B52:H52"/>
    <mergeCell ref="B53:H53"/>
    <mergeCell ref="B54:H54"/>
    <mergeCell ref="C60:H60"/>
    <mergeCell ref="D56:H56"/>
    <mergeCell ref="A62:B64"/>
    <mergeCell ref="C62:H62"/>
    <mergeCell ref="C64:H64"/>
    <mergeCell ref="A67:F67"/>
    <mergeCell ref="D55:H55"/>
    <mergeCell ref="A56:C56"/>
    <mergeCell ref="A59:B61"/>
    <mergeCell ref="C59:H59"/>
    <mergeCell ref="C61:H61"/>
    <mergeCell ref="A45:C45"/>
    <mergeCell ref="D45:H45"/>
    <mergeCell ref="A46:C46"/>
    <mergeCell ref="D46:I46"/>
    <mergeCell ref="A79:D79"/>
    <mergeCell ref="A71:D71"/>
    <mergeCell ref="B72:D72"/>
    <mergeCell ref="B73:D73"/>
    <mergeCell ref="B74:D74"/>
    <mergeCell ref="B75:D75"/>
    <mergeCell ref="C63:H63"/>
    <mergeCell ref="B76:D76"/>
    <mergeCell ref="B77:D77"/>
    <mergeCell ref="A78:D78"/>
    <mergeCell ref="A70:F70"/>
    <mergeCell ref="A55:C55"/>
    <mergeCell ref="B42:H42"/>
    <mergeCell ref="A27:H27"/>
    <mergeCell ref="B28:F28"/>
    <mergeCell ref="A30:H30"/>
    <mergeCell ref="B26:F26"/>
    <mergeCell ref="A34:F34"/>
    <mergeCell ref="A35:A44"/>
    <mergeCell ref="B35:H35"/>
    <mergeCell ref="B43:H43"/>
    <mergeCell ref="B44:H44"/>
    <mergeCell ref="B36:H36"/>
    <mergeCell ref="B37:H37"/>
    <mergeCell ref="B38:H38"/>
    <mergeCell ref="B39:H39"/>
    <mergeCell ref="B40:H40"/>
    <mergeCell ref="B41:H41"/>
    <mergeCell ref="A16:D16"/>
    <mergeCell ref="E16:H16"/>
    <mergeCell ref="A19:B19"/>
    <mergeCell ref="C19:H19"/>
    <mergeCell ref="B31:F31"/>
    <mergeCell ref="A21:D21"/>
    <mergeCell ref="A22:A23"/>
    <mergeCell ref="B22:F23"/>
    <mergeCell ref="G22:H22"/>
    <mergeCell ref="A24:H24"/>
    <mergeCell ref="B25:F25"/>
    <mergeCell ref="B29:F29"/>
    <mergeCell ref="E13:H13"/>
    <mergeCell ref="A14:D14"/>
    <mergeCell ref="E14:H14"/>
    <mergeCell ref="A15:D15"/>
    <mergeCell ref="E15:H15"/>
    <mergeCell ref="A82:I82"/>
    <mergeCell ref="A85:I87"/>
    <mergeCell ref="A12:H12"/>
    <mergeCell ref="A2:I2"/>
    <mergeCell ref="A5:H5"/>
    <mergeCell ref="A6:C6"/>
    <mergeCell ref="D6:H6"/>
    <mergeCell ref="A7:C7"/>
    <mergeCell ref="D7:H7"/>
    <mergeCell ref="A8:C8"/>
    <mergeCell ref="A18:H18"/>
    <mergeCell ref="D8:H8"/>
    <mergeCell ref="A9:C9"/>
    <mergeCell ref="D9:H9"/>
    <mergeCell ref="A11:H11"/>
    <mergeCell ref="A13:D13"/>
  </mergeCells>
  <pageMargins left="0.25" right="0.25" top="0.75" bottom="0.75" header="0.3" footer="0.3"/>
  <pageSetup paperSize="9" scale="95" orientation="portrait" r:id="rId1"/>
  <rowBreaks count="2" manualBreakCount="2">
    <brk id="32" max="16383" man="1"/>
    <brk id="5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196</v>
      </c>
      <c r="B5" s="843"/>
      <c r="C5" s="843"/>
      <c r="D5" s="843"/>
      <c r="E5" s="843"/>
      <c r="F5" s="843"/>
      <c r="G5" s="843"/>
      <c r="H5" s="843"/>
    </row>
    <row r="6" spans="1:9" ht="17.7" customHeight="1">
      <c r="A6" s="908" t="s">
        <v>138</v>
      </c>
      <c r="B6" s="909"/>
      <c r="C6" s="909"/>
      <c r="D6" s="909">
        <v>3</v>
      </c>
      <c r="E6" s="909"/>
      <c r="F6" s="909"/>
      <c r="G6" s="909"/>
      <c r="H6" s="910"/>
    </row>
    <row r="7" spans="1:9" ht="15.6"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692</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940</v>
      </c>
      <c r="F15" s="915"/>
      <c r="G15" s="915"/>
      <c r="H15" s="916"/>
    </row>
    <row r="16" spans="1:9" ht="17.7" customHeight="1">
      <c r="A16" s="908" t="s">
        <v>12</v>
      </c>
      <c r="B16" s="909"/>
      <c r="C16" s="909"/>
      <c r="D16" s="909"/>
      <c r="E16" s="909" t="s">
        <v>13</v>
      </c>
      <c r="F16" s="909"/>
      <c r="G16" s="909"/>
      <c r="H16" s="910"/>
    </row>
    <row r="17" spans="1:17" ht="10.199999999999999" customHeight="1"/>
    <row r="18" spans="1:17" ht="15" customHeight="1">
      <c r="A18" s="857" t="s">
        <v>316</v>
      </c>
      <c r="B18" s="857"/>
      <c r="C18" s="857"/>
      <c r="D18" s="857"/>
      <c r="E18" s="857"/>
      <c r="F18" s="857"/>
      <c r="G18" s="857"/>
      <c r="H18" s="857"/>
    </row>
    <row r="19" spans="1:17" ht="31.2" customHeight="1">
      <c r="A19" s="917" t="s">
        <v>317</v>
      </c>
      <c r="B19" s="917"/>
      <c r="C19" s="918" t="s">
        <v>512</v>
      </c>
      <c r="D19" s="918"/>
      <c r="E19" s="918"/>
      <c r="F19" s="918"/>
      <c r="G19" s="918"/>
      <c r="H19" s="919"/>
    </row>
    <row r="20" spans="1:17" ht="10.199999999999999" customHeight="1"/>
    <row r="21" spans="1:17" ht="15" customHeight="1">
      <c r="A21" s="862" t="s">
        <v>319</v>
      </c>
      <c r="B21" s="862"/>
      <c r="C21" s="862"/>
      <c r="D21" s="862"/>
    </row>
    <row r="22" spans="1:17">
      <c r="A22" s="921" t="s">
        <v>30</v>
      </c>
      <c r="B22" s="922" t="s">
        <v>31</v>
      </c>
      <c r="C22" s="922"/>
      <c r="D22" s="922"/>
      <c r="E22" s="922"/>
      <c r="F22" s="922"/>
      <c r="G22" s="922" t="s">
        <v>320</v>
      </c>
      <c r="H22" s="923"/>
    </row>
    <row r="23" spans="1:17" ht="27" customHeight="1">
      <c r="A23" s="921"/>
      <c r="B23" s="922"/>
      <c r="C23" s="922"/>
      <c r="D23" s="922"/>
      <c r="E23" s="922"/>
      <c r="F23" s="922"/>
      <c r="G23" s="275" t="s">
        <v>321</v>
      </c>
      <c r="H23" s="276" t="s">
        <v>34</v>
      </c>
      <c r="N23" s="314"/>
      <c r="O23" s="314"/>
      <c r="P23" s="314"/>
      <c r="Q23" s="314"/>
    </row>
    <row r="24" spans="1:17" ht="17.7" customHeight="1">
      <c r="A24" s="921" t="s">
        <v>35</v>
      </c>
      <c r="B24" s="922"/>
      <c r="C24" s="922"/>
      <c r="D24" s="922"/>
      <c r="E24" s="922"/>
      <c r="F24" s="922"/>
      <c r="G24" s="922"/>
      <c r="H24" s="923"/>
      <c r="N24" s="314"/>
      <c r="O24" s="314"/>
      <c r="P24" s="314"/>
      <c r="Q24" s="314"/>
    </row>
    <row r="25" spans="1:17" s="314" customFormat="1" ht="60" customHeight="1">
      <c r="A25" s="275" t="s">
        <v>1313</v>
      </c>
      <c r="B25" s="919" t="s">
        <v>1312</v>
      </c>
      <c r="C25" s="917"/>
      <c r="D25" s="917"/>
      <c r="E25" s="917"/>
      <c r="F25" s="924"/>
      <c r="G25" s="275" t="s">
        <v>2457</v>
      </c>
      <c r="H25" s="277" t="s">
        <v>39</v>
      </c>
      <c r="I25" s="168"/>
      <c r="J25" s="158"/>
      <c r="K25" s="158"/>
      <c r="L25" s="158"/>
      <c r="M25" s="158"/>
    </row>
    <row r="26" spans="1:17" s="314" customFormat="1" ht="48" customHeight="1">
      <c r="A26" s="275" t="s">
        <v>1311</v>
      </c>
      <c r="B26" s="919" t="s">
        <v>1310</v>
      </c>
      <c r="C26" s="917"/>
      <c r="D26" s="917"/>
      <c r="E26" s="917"/>
      <c r="F26" s="924"/>
      <c r="G26" s="275" t="s">
        <v>2458</v>
      </c>
      <c r="H26" s="277" t="s">
        <v>39</v>
      </c>
      <c r="I26" s="168"/>
      <c r="J26" s="158"/>
      <c r="K26" s="158"/>
      <c r="L26" s="158"/>
      <c r="M26" s="158"/>
    </row>
    <row r="27" spans="1:17" ht="17.7" customHeight="1">
      <c r="A27" s="921" t="s">
        <v>326</v>
      </c>
      <c r="B27" s="922"/>
      <c r="C27" s="922"/>
      <c r="D27" s="922"/>
      <c r="E27" s="922"/>
      <c r="F27" s="922"/>
      <c r="G27" s="922"/>
      <c r="H27" s="923"/>
      <c r="I27" s="168"/>
      <c r="N27" s="314"/>
      <c r="O27" s="314"/>
      <c r="P27" s="314"/>
      <c r="Q27" s="314"/>
    </row>
    <row r="28" spans="1:17" ht="42.75" customHeight="1">
      <c r="A28" s="275" t="s">
        <v>1309</v>
      </c>
      <c r="B28" s="918" t="s">
        <v>1308</v>
      </c>
      <c r="C28" s="918"/>
      <c r="D28" s="918"/>
      <c r="E28" s="918"/>
      <c r="F28" s="918"/>
      <c r="G28" s="275" t="s">
        <v>2459</v>
      </c>
      <c r="H28" s="277" t="s">
        <v>39</v>
      </c>
      <c r="I28" s="168"/>
      <c r="N28" s="314"/>
      <c r="O28" s="314"/>
      <c r="P28" s="314"/>
      <c r="Q28" s="314"/>
    </row>
    <row r="29" spans="1:17" ht="44.25" customHeight="1">
      <c r="A29" s="275" t="s">
        <v>1307</v>
      </c>
      <c r="B29" s="918" t="s">
        <v>1306</v>
      </c>
      <c r="C29" s="918"/>
      <c r="D29" s="918"/>
      <c r="E29" s="918"/>
      <c r="F29" s="918"/>
      <c r="G29" s="275" t="s">
        <v>2456</v>
      </c>
      <c r="H29" s="277" t="s">
        <v>39</v>
      </c>
      <c r="I29" s="168"/>
    </row>
    <row r="30" spans="1:17" ht="17.7" customHeight="1">
      <c r="A30" s="921" t="s">
        <v>333</v>
      </c>
      <c r="B30" s="922"/>
      <c r="C30" s="922"/>
      <c r="D30" s="922"/>
      <c r="E30" s="922"/>
      <c r="F30" s="922"/>
      <c r="G30" s="922"/>
      <c r="H30" s="923"/>
      <c r="I30" s="168"/>
    </row>
    <row r="31" spans="1:17" ht="40.5" customHeight="1">
      <c r="A31" s="275" t="s">
        <v>1305</v>
      </c>
      <c r="B31" s="918" t="s">
        <v>1304</v>
      </c>
      <c r="C31" s="918"/>
      <c r="D31" s="918"/>
      <c r="E31" s="918"/>
      <c r="F31" s="918"/>
      <c r="G31" s="275" t="s">
        <v>1241</v>
      </c>
      <c r="H31" s="277" t="s">
        <v>39</v>
      </c>
      <c r="I31" s="168"/>
    </row>
    <row r="32" spans="1:17" ht="10.199999999999999" customHeight="1">
      <c r="I32" s="168"/>
    </row>
    <row r="33" spans="1:19" ht="15" customHeight="1">
      <c r="A33" s="268" t="s">
        <v>337</v>
      </c>
      <c r="I33" s="168"/>
    </row>
    <row r="34" spans="1:19" s="268" customFormat="1" ht="17.7" customHeight="1">
      <c r="A34" s="920" t="s">
        <v>338</v>
      </c>
      <c r="B34" s="920"/>
      <c r="C34" s="920"/>
      <c r="D34" s="920"/>
      <c r="E34" s="920"/>
      <c r="F34" s="920"/>
      <c r="G34" s="278">
        <v>9</v>
      </c>
      <c r="H34" s="279" t="s">
        <v>339</v>
      </c>
      <c r="I34" s="169"/>
      <c r="J34" s="158"/>
      <c r="K34" s="158"/>
      <c r="L34" s="158"/>
      <c r="M34" s="158"/>
      <c r="N34" s="158"/>
      <c r="O34" s="158"/>
      <c r="P34" s="158"/>
      <c r="Q34" s="158"/>
      <c r="R34" s="158"/>
    </row>
    <row r="35" spans="1:19" ht="35.4" customHeight="1">
      <c r="A35" s="868" t="s">
        <v>340</v>
      </c>
      <c r="B35" s="918" t="s">
        <v>1303</v>
      </c>
      <c r="C35" s="918"/>
      <c r="D35" s="918"/>
      <c r="E35" s="918"/>
      <c r="F35" s="918"/>
      <c r="G35" s="918"/>
      <c r="H35" s="919"/>
      <c r="I35" s="168"/>
    </row>
    <row r="36" spans="1:19" ht="29.55" customHeight="1">
      <c r="A36" s="869"/>
      <c r="B36" s="918" t="s">
        <v>1302</v>
      </c>
      <c r="C36" s="918"/>
      <c r="D36" s="918"/>
      <c r="E36" s="918"/>
      <c r="F36" s="918"/>
      <c r="G36" s="918"/>
      <c r="H36" s="919"/>
      <c r="I36" s="168"/>
    </row>
    <row r="37" spans="1:19" ht="25.5" customHeight="1">
      <c r="A37" s="869"/>
      <c r="B37" s="918" t="s">
        <v>1301</v>
      </c>
      <c r="C37" s="918"/>
      <c r="D37" s="918"/>
      <c r="E37" s="918"/>
      <c r="F37" s="918"/>
      <c r="G37" s="918"/>
      <c r="H37" s="919"/>
      <c r="I37" s="168"/>
    </row>
    <row r="38" spans="1:19" ht="17.25" customHeight="1">
      <c r="A38" s="869"/>
      <c r="B38" s="918" t="s">
        <v>1300</v>
      </c>
      <c r="C38" s="918"/>
      <c r="D38" s="918"/>
      <c r="E38" s="918"/>
      <c r="F38" s="918"/>
      <c r="G38" s="918"/>
      <c r="H38" s="919"/>
      <c r="I38" s="168"/>
    </row>
    <row r="39" spans="1:19" ht="17.25" customHeight="1">
      <c r="A39" s="869"/>
      <c r="B39" s="918" t="s">
        <v>1299</v>
      </c>
      <c r="C39" s="918"/>
      <c r="D39" s="918"/>
      <c r="E39" s="918"/>
      <c r="F39" s="918"/>
      <c r="G39" s="918"/>
      <c r="H39" s="919"/>
      <c r="I39" s="168"/>
    </row>
    <row r="40" spans="1:19">
      <c r="A40" s="932" t="s">
        <v>348</v>
      </c>
      <c r="B40" s="913"/>
      <c r="C40" s="913"/>
      <c r="D40" s="913" t="s">
        <v>1298</v>
      </c>
      <c r="E40" s="913"/>
      <c r="F40" s="913"/>
      <c r="G40" s="913"/>
      <c r="H40" s="914"/>
      <c r="I40" s="168"/>
    </row>
    <row r="41" spans="1:19" ht="81" customHeight="1">
      <c r="A41" s="933" t="s">
        <v>350</v>
      </c>
      <c r="B41" s="911"/>
      <c r="C41" s="911"/>
      <c r="D41" s="919" t="s">
        <v>1297</v>
      </c>
      <c r="E41" s="917"/>
      <c r="F41" s="917"/>
      <c r="G41" s="917"/>
      <c r="H41" s="917"/>
      <c r="I41" s="263"/>
    </row>
    <row r="42" spans="1:19" s="268" customFormat="1" ht="17.7" customHeight="1">
      <c r="A42" s="920" t="s">
        <v>400</v>
      </c>
      <c r="B42" s="920"/>
      <c r="C42" s="920"/>
      <c r="D42" s="920"/>
      <c r="E42" s="920"/>
      <c r="F42" s="920"/>
      <c r="G42" s="278">
        <v>18</v>
      </c>
      <c r="H42" s="279" t="s">
        <v>339</v>
      </c>
      <c r="I42" s="169"/>
      <c r="K42" s="158"/>
      <c r="L42" s="158"/>
      <c r="M42" s="158"/>
      <c r="N42" s="158"/>
      <c r="O42" s="158"/>
      <c r="P42" s="158"/>
      <c r="Q42" s="158"/>
      <c r="R42" s="158"/>
      <c r="S42" s="158"/>
    </row>
    <row r="43" spans="1:19" ht="17.25" customHeight="1">
      <c r="A43" s="868" t="s">
        <v>340</v>
      </c>
      <c r="B43" s="1184" t="s">
        <v>1296</v>
      </c>
      <c r="C43" s="1184"/>
      <c r="D43" s="1184"/>
      <c r="E43" s="1184"/>
      <c r="F43" s="1184"/>
      <c r="G43" s="1184"/>
      <c r="H43" s="937"/>
      <c r="I43" s="168"/>
    </row>
    <row r="44" spans="1:19" ht="17.25" customHeight="1">
      <c r="A44" s="869"/>
      <c r="B44" s="919" t="s">
        <v>1295</v>
      </c>
      <c r="C44" s="917"/>
      <c r="D44" s="917"/>
      <c r="E44" s="917"/>
      <c r="F44" s="917"/>
      <c r="G44" s="917"/>
      <c r="H44" s="917"/>
      <c r="I44" s="168"/>
    </row>
    <row r="45" spans="1:19" ht="17.25" customHeight="1">
      <c r="A45" s="869"/>
      <c r="B45" s="919" t="s">
        <v>1294</v>
      </c>
      <c r="C45" s="917"/>
      <c r="D45" s="917"/>
      <c r="E45" s="917"/>
      <c r="F45" s="917"/>
      <c r="G45" s="917"/>
      <c r="H45" s="917"/>
      <c r="I45" s="168"/>
    </row>
    <row r="46" spans="1:19" ht="17.25" customHeight="1">
      <c r="A46" s="869"/>
      <c r="B46" s="918" t="s">
        <v>1293</v>
      </c>
      <c r="C46" s="918"/>
      <c r="D46" s="918"/>
      <c r="E46" s="918"/>
      <c r="F46" s="918"/>
      <c r="G46" s="918"/>
      <c r="H46" s="919"/>
      <c r="I46" s="168"/>
    </row>
    <row r="47" spans="1:19" ht="17.25" customHeight="1">
      <c r="A47" s="869"/>
      <c r="B47" s="919" t="s">
        <v>1292</v>
      </c>
      <c r="C47" s="917"/>
      <c r="D47" s="917"/>
      <c r="E47" s="917"/>
      <c r="F47" s="917"/>
      <c r="G47" s="917"/>
      <c r="H47" s="917"/>
      <c r="I47" s="168"/>
    </row>
    <row r="48" spans="1:19" ht="17.25" customHeight="1">
      <c r="A48" s="869"/>
      <c r="B48" s="919" t="s">
        <v>1291</v>
      </c>
      <c r="C48" s="917"/>
      <c r="D48" s="917"/>
      <c r="E48" s="917"/>
      <c r="F48" s="917"/>
      <c r="G48" s="917"/>
      <c r="H48" s="917"/>
      <c r="I48" s="168"/>
    </row>
    <row r="49" spans="1:9" ht="17.25" customHeight="1">
      <c r="A49" s="869"/>
      <c r="B49" s="919" t="s">
        <v>1290</v>
      </c>
      <c r="C49" s="917"/>
      <c r="D49" s="917"/>
      <c r="E49" s="917"/>
      <c r="F49" s="917"/>
      <c r="G49" s="917"/>
      <c r="H49" s="917"/>
      <c r="I49" s="168"/>
    </row>
    <row r="50" spans="1:9" ht="17.25" customHeight="1">
      <c r="A50" s="869"/>
      <c r="B50" s="919" t="s">
        <v>1289</v>
      </c>
      <c r="C50" s="917"/>
      <c r="D50" s="917"/>
      <c r="E50" s="917"/>
      <c r="F50" s="917"/>
      <c r="G50" s="917"/>
      <c r="H50" s="917"/>
      <c r="I50" s="168"/>
    </row>
    <row r="51" spans="1:9" ht="17.25" customHeight="1">
      <c r="A51" s="869"/>
      <c r="B51" s="919" t="s">
        <v>1288</v>
      </c>
      <c r="C51" s="917"/>
      <c r="D51" s="917"/>
      <c r="E51" s="917"/>
      <c r="F51" s="917"/>
      <c r="G51" s="917"/>
      <c r="H51" s="917"/>
      <c r="I51" s="168"/>
    </row>
    <row r="52" spans="1:9" ht="17.25" customHeight="1">
      <c r="A52" s="869"/>
      <c r="B52" s="919" t="s">
        <v>1287</v>
      </c>
      <c r="C52" s="917"/>
      <c r="D52" s="917"/>
      <c r="E52" s="917"/>
      <c r="F52" s="917"/>
      <c r="G52" s="917"/>
      <c r="H52" s="917"/>
      <c r="I52" s="168"/>
    </row>
    <row r="53" spans="1:9" ht="17.25" customHeight="1">
      <c r="A53" s="926"/>
      <c r="B53" s="919" t="s">
        <v>1286</v>
      </c>
      <c r="C53" s="917"/>
      <c r="D53" s="917"/>
      <c r="E53" s="917"/>
      <c r="F53" s="917"/>
      <c r="G53" s="917"/>
      <c r="H53" s="917"/>
      <c r="I53" s="168"/>
    </row>
    <row r="54" spans="1:9" ht="14.1" customHeight="1">
      <c r="A54" s="932" t="s">
        <v>348</v>
      </c>
      <c r="B54" s="913"/>
      <c r="C54" s="913"/>
      <c r="D54" s="1143" t="s">
        <v>2630</v>
      </c>
      <c r="E54" s="1143"/>
      <c r="F54" s="1143"/>
      <c r="G54" s="1143"/>
      <c r="H54" s="993"/>
      <c r="I54" s="168"/>
    </row>
    <row r="55" spans="1:9" ht="86.25" customHeight="1">
      <c r="A55" s="933" t="s">
        <v>350</v>
      </c>
      <c r="B55" s="911"/>
      <c r="C55" s="911"/>
      <c r="D55" s="911" t="s">
        <v>1285</v>
      </c>
      <c r="E55" s="911"/>
      <c r="F55" s="911"/>
      <c r="G55" s="911"/>
      <c r="H55" s="911"/>
      <c r="I55" s="872"/>
    </row>
    <row r="56" spans="1:9" ht="10.199999999999999" customHeight="1">
      <c r="I56" s="168"/>
    </row>
    <row r="57" spans="1:9" ht="15" customHeight="1">
      <c r="A57" s="268" t="s">
        <v>366</v>
      </c>
      <c r="I57" s="168"/>
    </row>
    <row r="58" spans="1:9" ht="27" customHeight="1">
      <c r="A58" s="940" t="s">
        <v>367</v>
      </c>
      <c r="B58" s="908"/>
      <c r="C58" s="919" t="s">
        <v>1284</v>
      </c>
      <c r="D58" s="917"/>
      <c r="E58" s="917"/>
      <c r="F58" s="917"/>
      <c r="G58" s="917"/>
      <c r="H58" s="917"/>
      <c r="I58" s="168"/>
    </row>
    <row r="59" spans="1:9" ht="27" customHeight="1">
      <c r="A59" s="940"/>
      <c r="B59" s="908"/>
      <c r="C59" s="918" t="s">
        <v>1283</v>
      </c>
      <c r="D59" s="918"/>
      <c r="E59" s="918"/>
      <c r="F59" s="918"/>
      <c r="G59" s="918"/>
      <c r="H59" s="919"/>
      <c r="I59" s="168"/>
    </row>
    <row r="60" spans="1:9" ht="27" customHeight="1">
      <c r="A60" s="940"/>
      <c r="B60" s="908"/>
      <c r="C60" s="918" t="s">
        <v>1282</v>
      </c>
      <c r="D60" s="918"/>
      <c r="E60" s="918"/>
      <c r="F60" s="918"/>
      <c r="G60" s="918"/>
      <c r="H60" s="919"/>
      <c r="I60" s="168"/>
    </row>
    <row r="61" spans="1:9" ht="27" customHeight="1">
      <c r="A61" s="940" t="s">
        <v>370</v>
      </c>
      <c r="B61" s="908"/>
      <c r="C61" s="918" t="s">
        <v>1142</v>
      </c>
      <c r="D61" s="918"/>
      <c r="E61" s="918"/>
      <c r="F61" s="918"/>
      <c r="G61" s="918"/>
      <c r="H61" s="919"/>
      <c r="I61" s="168"/>
    </row>
    <row r="62" spans="1:9" ht="10.199999999999999" customHeight="1"/>
    <row r="63" spans="1:9" ht="15" customHeight="1">
      <c r="A63" s="268" t="s">
        <v>372</v>
      </c>
      <c r="B63" s="268"/>
      <c r="C63" s="268"/>
      <c r="D63" s="268"/>
      <c r="E63" s="268"/>
      <c r="F63" s="268"/>
    </row>
    <row r="64" spans="1:9" ht="16.2">
      <c r="A64" s="940" t="s">
        <v>373</v>
      </c>
      <c r="B64" s="940"/>
      <c r="C64" s="940"/>
      <c r="D64" s="940"/>
      <c r="E64" s="940"/>
      <c r="F64" s="940"/>
      <c r="G64" s="280">
        <v>3</v>
      </c>
      <c r="H64" s="281" t="s">
        <v>390</v>
      </c>
    </row>
    <row r="65" spans="1:8" ht="16.2">
      <c r="A65" s="940" t="s">
        <v>375</v>
      </c>
      <c r="B65" s="940"/>
      <c r="C65" s="940"/>
      <c r="D65" s="940"/>
      <c r="E65" s="940"/>
      <c r="F65" s="940"/>
      <c r="G65" s="280">
        <v>0</v>
      </c>
      <c r="H65" s="513" t="s">
        <v>390</v>
      </c>
    </row>
    <row r="66" spans="1:8">
      <c r="A66" s="282"/>
      <c r="B66" s="282"/>
      <c r="C66" s="282"/>
      <c r="D66" s="282"/>
      <c r="E66" s="282"/>
      <c r="F66" s="282"/>
      <c r="G66" s="283"/>
      <c r="H66" s="281"/>
    </row>
    <row r="67" spans="1:8">
      <c r="A67" s="944" t="s">
        <v>376</v>
      </c>
      <c r="B67" s="944"/>
      <c r="C67" s="944"/>
      <c r="D67" s="944"/>
      <c r="E67" s="944"/>
      <c r="F67" s="944"/>
      <c r="G67" s="284"/>
      <c r="H67" s="283"/>
    </row>
    <row r="68" spans="1:8" ht="17.7" customHeight="1">
      <c r="A68" s="917" t="s">
        <v>377</v>
      </c>
      <c r="B68" s="917"/>
      <c r="C68" s="917"/>
      <c r="D68" s="917"/>
      <c r="E68" s="281">
        <f>SUM(E69:E74)</f>
        <v>31</v>
      </c>
      <c r="F68" s="281" t="s">
        <v>339</v>
      </c>
      <c r="G68" s="285">
        <f>E68/25</f>
        <v>1.24</v>
      </c>
      <c r="H68" s="281" t="s">
        <v>390</v>
      </c>
    </row>
    <row r="69" spans="1:8" ht="17.7" customHeight="1">
      <c r="A69" s="158" t="s">
        <v>140</v>
      </c>
      <c r="B69" s="940" t="s">
        <v>143</v>
      </c>
      <c r="C69" s="940"/>
      <c r="D69" s="940"/>
      <c r="E69" s="281">
        <v>9</v>
      </c>
      <c r="F69" s="281" t="s">
        <v>339</v>
      </c>
      <c r="G69" s="269"/>
      <c r="H69" s="161"/>
    </row>
    <row r="70" spans="1:8" ht="17.7" customHeight="1">
      <c r="B70" s="940" t="s">
        <v>378</v>
      </c>
      <c r="C70" s="940"/>
      <c r="D70" s="940"/>
      <c r="E70" s="281">
        <v>18</v>
      </c>
      <c r="F70" s="281" t="s">
        <v>339</v>
      </c>
      <c r="G70" s="269"/>
      <c r="H70" s="161"/>
    </row>
    <row r="71" spans="1:8" ht="17.7" customHeight="1">
      <c r="B71" s="940" t="s">
        <v>379</v>
      </c>
      <c r="C71" s="940"/>
      <c r="D71" s="940"/>
      <c r="E71" s="281">
        <v>2</v>
      </c>
      <c r="F71" s="281" t="s">
        <v>339</v>
      </c>
      <c r="G71" s="269"/>
      <c r="H71" s="161"/>
    </row>
    <row r="72" spans="1:8" ht="17.7" customHeight="1">
      <c r="B72" s="940" t="s">
        <v>380</v>
      </c>
      <c r="C72" s="940"/>
      <c r="D72" s="940"/>
      <c r="E72" s="281">
        <v>0</v>
      </c>
      <c r="F72" s="281" t="s">
        <v>339</v>
      </c>
      <c r="G72" s="269"/>
      <c r="H72" s="161"/>
    </row>
    <row r="73" spans="1:8" ht="17.7" customHeight="1">
      <c r="B73" s="940" t="s">
        <v>381</v>
      </c>
      <c r="C73" s="940"/>
      <c r="D73" s="940"/>
      <c r="E73" s="281">
        <v>0</v>
      </c>
      <c r="F73" s="281" t="s">
        <v>339</v>
      </c>
      <c r="G73" s="269"/>
      <c r="H73" s="161"/>
    </row>
    <row r="74" spans="1:8" ht="17.7" customHeight="1">
      <c r="B74" s="940" t="s">
        <v>382</v>
      </c>
      <c r="C74" s="940"/>
      <c r="D74" s="940"/>
      <c r="E74" s="281">
        <v>2</v>
      </c>
      <c r="F74" s="281" t="s">
        <v>339</v>
      </c>
      <c r="G74" s="269"/>
      <c r="H74" s="161"/>
    </row>
    <row r="75" spans="1:8" ht="31.2" customHeight="1">
      <c r="A75" s="917" t="s">
        <v>383</v>
      </c>
      <c r="B75" s="917"/>
      <c r="C75" s="917"/>
      <c r="D75" s="917"/>
      <c r="E75" s="281">
        <v>0</v>
      </c>
      <c r="F75" s="281" t="s">
        <v>339</v>
      </c>
      <c r="G75" s="285">
        <v>0</v>
      </c>
      <c r="H75" s="281" t="s">
        <v>390</v>
      </c>
    </row>
    <row r="76" spans="1:8" ht="17.7" customHeight="1">
      <c r="A76" s="940" t="s">
        <v>384</v>
      </c>
      <c r="B76" s="940"/>
      <c r="C76" s="940"/>
      <c r="D76" s="940"/>
      <c r="E76" s="281">
        <f>G76*25</f>
        <v>44</v>
      </c>
      <c r="F76" s="281" t="s">
        <v>339</v>
      </c>
      <c r="G76" s="285">
        <f>D6-G75-G68</f>
        <v>1.76</v>
      </c>
      <c r="H76" s="281" t="s">
        <v>390</v>
      </c>
    </row>
    <row r="77" spans="1:8" ht="10.199999999999999" customHeight="1"/>
    <row r="80" spans="1:8">
      <c r="A80" s="158" t="s">
        <v>385</v>
      </c>
    </row>
    <row r="81" spans="1:9" ht="16.2">
      <c r="A81" s="849" t="s">
        <v>389</v>
      </c>
      <c r="B81" s="849"/>
      <c r="C81" s="849"/>
      <c r="D81" s="849"/>
      <c r="E81" s="849"/>
      <c r="F81" s="849"/>
      <c r="G81" s="849"/>
      <c r="H81" s="849"/>
      <c r="I81" s="849"/>
    </row>
    <row r="82" spans="1:9">
      <c r="A82" s="158" t="s">
        <v>387</v>
      </c>
    </row>
    <row r="84" spans="1:9">
      <c r="A84" s="850" t="s">
        <v>388</v>
      </c>
      <c r="B84" s="850"/>
      <c r="C84" s="850"/>
      <c r="D84" s="850"/>
      <c r="E84" s="850"/>
      <c r="F84" s="850"/>
      <c r="G84" s="850"/>
      <c r="H84" s="850"/>
      <c r="I84" s="850"/>
    </row>
    <row r="85" spans="1:9">
      <c r="A85" s="850"/>
      <c r="B85" s="850"/>
      <c r="C85" s="850"/>
      <c r="D85" s="850"/>
      <c r="E85" s="850"/>
      <c r="F85" s="850"/>
      <c r="G85" s="850"/>
      <c r="H85" s="850"/>
      <c r="I85" s="850"/>
    </row>
    <row r="86" spans="1:9">
      <c r="A86" s="850"/>
      <c r="B86" s="850"/>
      <c r="C86" s="850"/>
      <c r="D86" s="850"/>
      <c r="E86" s="850"/>
      <c r="F86" s="850"/>
      <c r="G86" s="850"/>
      <c r="H86" s="850"/>
      <c r="I86" s="850"/>
    </row>
  </sheetData>
  <mergeCells count="83">
    <mergeCell ref="A84:I86"/>
    <mergeCell ref="A12:H12"/>
    <mergeCell ref="D41:H41"/>
    <mergeCell ref="A81:I81"/>
    <mergeCell ref="A30:H30"/>
    <mergeCell ref="B25:F25"/>
    <mergeCell ref="B31:F31"/>
    <mergeCell ref="A21:D21"/>
    <mergeCell ref="A22:A23"/>
    <mergeCell ref="B22:F23"/>
    <mergeCell ref="G22:H22"/>
    <mergeCell ref="A24:H24"/>
    <mergeCell ref="B29:F29"/>
    <mergeCell ref="B26:F26"/>
    <mergeCell ref="A27:H27"/>
    <mergeCell ref="B28:F28"/>
    <mergeCell ref="A2:I2"/>
    <mergeCell ref="A5:H5"/>
    <mergeCell ref="A6:C6"/>
    <mergeCell ref="D6:H6"/>
    <mergeCell ref="A7:C7"/>
    <mergeCell ref="D7:H7"/>
    <mergeCell ref="A8:C8"/>
    <mergeCell ref="D8:H8"/>
    <mergeCell ref="E16:H16"/>
    <mergeCell ref="A18:H18"/>
    <mergeCell ref="A19:B19"/>
    <mergeCell ref="C19:H19"/>
    <mergeCell ref="A13:D13"/>
    <mergeCell ref="E13:H13"/>
    <mergeCell ref="A14:D14"/>
    <mergeCell ref="E14:H14"/>
    <mergeCell ref="A15:D15"/>
    <mergeCell ref="E15:H15"/>
    <mergeCell ref="A16:D16"/>
    <mergeCell ref="A9:C9"/>
    <mergeCell ref="D9:H9"/>
    <mergeCell ref="A11:H11"/>
    <mergeCell ref="A34:F34"/>
    <mergeCell ref="A35:A39"/>
    <mergeCell ref="B35:H35"/>
    <mergeCell ref="B39:H39"/>
    <mergeCell ref="B36:H36"/>
    <mergeCell ref="B37:H37"/>
    <mergeCell ref="B38:H38"/>
    <mergeCell ref="A54:C54"/>
    <mergeCell ref="D54:H54"/>
    <mergeCell ref="A55:C55"/>
    <mergeCell ref="D55:I55"/>
    <mergeCell ref="A67:F67"/>
    <mergeCell ref="A58:B60"/>
    <mergeCell ref="C58:H58"/>
    <mergeCell ref="C60:H60"/>
    <mergeCell ref="C59:H59"/>
    <mergeCell ref="A61:B61"/>
    <mergeCell ref="C61:H61"/>
    <mergeCell ref="A64:F64"/>
    <mergeCell ref="A65:F65"/>
    <mergeCell ref="A40:C40"/>
    <mergeCell ref="D40:H40"/>
    <mergeCell ref="A41:C41"/>
    <mergeCell ref="A42:F42"/>
    <mergeCell ref="A43:A53"/>
    <mergeCell ref="B43:H43"/>
    <mergeCell ref="B46:H46"/>
    <mergeCell ref="B53:H53"/>
    <mergeCell ref="B52:H52"/>
    <mergeCell ref="B47:H47"/>
    <mergeCell ref="B51:H51"/>
    <mergeCell ref="B45:H45"/>
    <mergeCell ref="B44:H44"/>
    <mergeCell ref="B48:H48"/>
    <mergeCell ref="B49:H49"/>
    <mergeCell ref="B50:H50"/>
    <mergeCell ref="A76:D76"/>
    <mergeCell ref="A68:D68"/>
    <mergeCell ref="B69:D69"/>
    <mergeCell ref="B70:D70"/>
    <mergeCell ref="B71:D71"/>
    <mergeCell ref="B72:D72"/>
    <mergeCell ref="B73:D73"/>
    <mergeCell ref="B74:D74"/>
    <mergeCell ref="A75:D75"/>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2"/>
  <sheetViews>
    <sheetView zoomScaleNormal="100" workbookViewId="0"/>
  </sheetViews>
  <sheetFormatPr defaultColWidth="9.21875" defaultRowHeight="13.8"/>
  <cols>
    <col min="1" max="1" width="10.77734375" style="544" customWidth="1"/>
    <col min="2" max="2" width="61.21875" style="544" customWidth="1"/>
    <col min="3" max="3" width="10.77734375" style="544" customWidth="1"/>
    <col min="4" max="16384" width="9.21875" style="544"/>
  </cols>
  <sheetData>
    <row r="2" spans="1:7">
      <c r="A2" s="661" t="s">
        <v>26</v>
      </c>
      <c r="B2" s="16"/>
    </row>
    <row r="3" spans="1:7">
      <c r="A3" s="666" t="s">
        <v>27</v>
      </c>
      <c r="B3" s="666"/>
    </row>
    <row r="4" spans="1:7">
      <c r="A4" s="667" t="s">
        <v>28</v>
      </c>
      <c r="B4" s="667"/>
    </row>
    <row r="5" spans="1:7">
      <c r="A5" s="667" t="s">
        <v>2738</v>
      </c>
      <c r="B5" s="565"/>
    </row>
    <row r="7" spans="1:7" ht="13.5" customHeight="1">
      <c r="A7" s="736" t="s">
        <v>2714</v>
      </c>
      <c r="B7" s="736"/>
      <c r="C7" s="736"/>
    </row>
    <row r="8" spans="1:7" ht="58.05" customHeight="1">
      <c r="A8" s="668" t="s">
        <v>30</v>
      </c>
      <c r="B8" s="669" t="s">
        <v>31</v>
      </c>
      <c r="C8" s="670" t="s">
        <v>2715</v>
      </c>
    </row>
    <row r="9" spans="1:7">
      <c r="A9" s="737" t="s">
        <v>35</v>
      </c>
      <c r="B9" s="738"/>
      <c r="C9" s="739"/>
    </row>
    <row r="10" spans="1:7">
      <c r="A10" s="740" t="s">
        <v>2716</v>
      </c>
      <c r="B10" s="743" t="s">
        <v>2717</v>
      </c>
      <c r="C10" s="671" t="s">
        <v>52</v>
      </c>
    </row>
    <row r="11" spans="1:7">
      <c r="A11" s="741"/>
      <c r="B11" s="744"/>
      <c r="C11" s="672" t="s">
        <v>54</v>
      </c>
    </row>
    <row r="12" spans="1:7">
      <c r="A12" s="741"/>
      <c r="B12" s="744"/>
      <c r="C12" s="672" t="s">
        <v>56</v>
      </c>
      <c r="E12" s="93"/>
      <c r="F12" s="673"/>
      <c r="G12" s="553"/>
    </row>
    <row r="13" spans="1:7">
      <c r="A13" s="741"/>
      <c r="B13" s="744"/>
      <c r="C13" s="672" t="s">
        <v>58</v>
      </c>
      <c r="E13" s="93"/>
      <c r="F13" s="674"/>
      <c r="G13" s="553"/>
    </row>
    <row r="14" spans="1:7">
      <c r="A14" s="742"/>
      <c r="B14" s="745"/>
      <c r="C14" s="672" t="s">
        <v>74</v>
      </c>
      <c r="E14" s="93"/>
      <c r="F14" s="674"/>
      <c r="G14" s="553"/>
    </row>
    <row r="15" spans="1:7">
      <c r="A15" s="740" t="s">
        <v>2718</v>
      </c>
      <c r="B15" s="743" t="s">
        <v>2719</v>
      </c>
      <c r="C15" s="671" t="s">
        <v>49</v>
      </c>
      <c r="E15" s="93"/>
      <c r="F15" s="674"/>
      <c r="G15" s="553"/>
    </row>
    <row r="16" spans="1:7">
      <c r="A16" s="741"/>
      <c r="B16" s="744"/>
      <c r="C16" s="675" t="s">
        <v>60</v>
      </c>
    </row>
    <row r="17" spans="1:3">
      <c r="A17" s="741"/>
      <c r="B17" s="744"/>
      <c r="C17" s="675" t="s">
        <v>63</v>
      </c>
    </row>
    <row r="18" spans="1:3">
      <c r="A18" s="741"/>
      <c r="B18" s="744"/>
      <c r="C18" s="675" t="s">
        <v>730</v>
      </c>
    </row>
    <row r="19" spans="1:3">
      <c r="A19" s="742"/>
      <c r="B19" s="745"/>
      <c r="C19" s="676" t="s">
        <v>67</v>
      </c>
    </row>
    <row r="20" spans="1:3">
      <c r="A20" s="746" t="s">
        <v>326</v>
      </c>
      <c r="B20" s="747"/>
      <c r="C20" s="739"/>
    </row>
    <row r="21" spans="1:3">
      <c r="A21" s="741" t="s">
        <v>2720</v>
      </c>
      <c r="B21" s="749" t="s">
        <v>2721</v>
      </c>
      <c r="C21" s="671" t="s">
        <v>80</v>
      </c>
    </row>
    <row r="22" spans="1:3">
      <c r="A22" s="741"/>
      <c r="B22" s="750"/>
      <c r="C22" s="675" t="s">
        <v>87</v>
      </c>
    </row>
    <row r="23" spans="1:3">
      <c r="A23" s="741"/>
      <c r="B23" s="750"/>
      <c r="C23" s="675" t="s">
        <v>89</v>
      </c>
    </row>
    <row r="24" spans="1:3">
      <c r="A24" s="741"/>
      <c r="B24" s="750"/>
      <c r="C24" s="675" t="s">
        <v>93</v>
      </c>
    </row>
    <row r="25" spans="1:3">
      <c r="A25" s="741"/>
      <c r="B25" s="750"/>
      <c r="C25" s="675" t="s">
        <v>101</v>
      </c>
    </row>
    <row r="26" spans="1:3">
      <c r="A26" s="741"/>
      <c r="B26" s="750"/>
      <c r="C26" s="675" t="s">
        <v>105</v>
      </c>
    </row>
    <row r="27" spans="1:3">
      <c r="A27" s="741"/>
      <c r="B27" s="751"/>
      <c r="C27" s="676" t="s">
        <v>115</v>
      </c>
    </row>
    <row r="28" spans="1:3" ht="27.6">
      <c r="A28" s="741"/>
      <c r="B28" s="677" t="s">
        <v>2722</v>
      </c>
      <c r="C28" s="672" t="s">
        <v>83</v>
      </c>
    </row>
    <row r="29" spans="1:3">
      <c r="A29" s="741"/>
      <c r="B29" s="677" t="s">
        <v>2723</v>
      </c>
      <c r="C29" s="672" t="s">
        <v>89</v>
      </c>
    </row>
    <row r="30" spans="1:3">
      <c r="A30" s="741"/>
      <c r="B30" s="677" t="s">
        <v>2724</v>
      </c>
      <c r="C30" s="672" t="s">
        <v>93</v>
      </c>
    </row>
    <row r="31" spans="1:3" ht="27.6">
      <c r="A31" s="748"/>
      <c r="B31" s="677" t="s">
        <v>2725</v>
      </c>
      <c r="C31" s="672" t="s">
        <v>97</v>
      </c>
    </row>
    <row r="32" spans="1:3">
      <c r="A32" s="741"/>
      <c r="B32" s="92"/>
      <c r="C32" s="676" t="s">
        <v>99</v>
      </c>
    </row>
    <row r="33" spans="1:3">
      <c r="A33" s="741"/>
      <c r="B33" s="752" t="s">
        <v>2726</v>
      </c>
      <c r="C33" s="671" t="s">
        <v>87</v>
      </c>
    </row>
    <row r="34" spans="1:3">
      <c r="A34" s="741"/>
      <c r="B34" s="744"/>
      <c r="C34" s="675" t="s">
        <v>101</v>
      </c>
    </row>
    <row r="35" spans="1:3">
      <c r="A35" s="741"/>
      <c r="B35" s="744"/>
      <c r="C35" s="675" t="s">
        <v>103</v>
      </c>
    </row>
    <row r="36" spans="1:3">
      <c r="A36" s="741"/>
      <c r="B36" s="745"/>
      <c r="C36" s="675" t="s">
        <v>115</v>
      </c>
    </row>
    <row r="37" spans="1:3">
      <c r="A37" s="741"/>
      <c r="B37" s="749" t="s">
        <v>2727</v>
      </c>
      <c r="C37" s="671" t="s">
        <v>85</v>
      </c>
    </row>
    <row r="38" spans="1:3">
      <c r="A38" s="741"/>
      <c r="B38" s="750"/>
      <c r="C38" s="672" t="s">
        <v>91</v>
      </c>
    </row>
    <row r="39" spans="1:3">
      <c r="A39" s="741"/>
      <c r="B39" s="750"/>
      <c r="C39" s="672" t="s">
        <v>95</v>
      </c>
    </row>
    <row r="40" spans="1:3">
      <c r="A40" s="741"/>
      <c r="B40" s="751"/>
      <c r="C40" s="678" t="s">
        <v>113</v>
      </c>
    </row>
    <row r="41" spans="1:3" ht="27.6">
      <c r="A41" s="741"/>
      <c r="B41" s="679" t="s">
        <v>2728</v>
      </c>
      <c r="C41" s="680" t="s">
        <v>2729</v>
      </c>
    </row>
    <row r="42" spans="1:3" ht="56.55" customHeight="1">
      <c r="A42" s="742"/>
      <c r="B42" s="681" t="s">
        <v>2730</v>
      </c>
      <c r="C42" s="682" t="s">
        <v>2729</v>
      </c>
    </row>
  </sheetData>
  <mergeCells count="11">
    <mergeCell ref="A20:C20"/>
    <mergeCell ref="A21:A42"/>
    <mergeCell ref="B21:B27"/>
    <mergeCell ref="B33:B36"/>
    <mergeCell ref="B37:B40"/>
    <mergeCell ref="A7:C7"/>
    <mergeCell ref="A9:C9"/>
    <mergeCell ref="A10:A14"/>
    <mergeCell ref="B10:B14"/>
    <mergeCell ref="A15:A19"/>
    <mergeCell ref="B15:B1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4"/>
  <sheetViews>
    <sheetView zoomScaleNormal="100" workbookViewId="0"/>
  </sheetViews>
  <sheetFormatPr defaultColWidth="8.88671875" defaultRowHeight="13.8"/>
  <cols>
    <col min="1" max="1" width="9.109375" style="186" customWidth="1"/>
    <col min="2" max="2" width="11.88671875" style="186" customWidth="1"/>
    <col min="3" max="3" width="5.88671875" style="186" customWidth="1"/>
    <col min="4" max="4" width="21.88671875" style="186" customWidth="1"/>
    <col min="5" max="5" width="9.109375" style="186" customWidth="1"/>
    <col min="6" max="6" width="8.88671875" style="186" customWidth="1"/>
    <col min="7" max="7" width="12.88671875" style="186" customWidth="1"/>
    <col min="8" max="8" width="9.88671875" style="186" customWidth="1"/>
    <col min="9" max="9" width="2.88671875" style="186" customWidth="1"/>
    <col min="10" max="16384" width="8.88671875" style="186"/>
  </cols>
  <sheetData>
    <row r="1" spans="1:9" ht="10.35" customHeight="1"/>
    <row r="2" spans="1:9" s="650" customFormat="1">
      <c r="A2" s="881" t="s">
        <v>305</v>
      </c>
      <c r="B2" s="881"/>
      <c r="C2" s="881"/>
      <c r="D2" s="881"/>
      <c r="E2" s="881"/>
      <c r="F2" s="881"/>
      <c r="G2" s="881"/>
      <c r="H2" s="881"/>
      <c r="I2" s="881"/>
    </row>
    <row r="3" spans="1:9" ht="10.35" customHeight="1"/>
    <row r="4" spans="1:9" ht="15" customHeight="1">
      <c r="A4" s="650" t="s">
        <v>306</v>
      </c>
    </row>
    <row r="5" spans="1:9" ht="17.850000000000001" customHeight="1">
      <c r="A5" s="885" t="s">
        <v>2665</v>
      </c>
      <c r="B5" s="885"/>
      <c r="C5" s="885"/>
      <c r="D5" s="885"/>
      <c r="E5" s="885"/>
      <c r="F5" s="885"/>
      <c r="G5" s="885"/>
      <c r="H5" s="885"/>
    </row>
    <row r="6" spans="1:9" ht="17.399999999999999" customHeight="1">
      <c r="A6" s="1202" t="s">
        <v>138</v>
      </c>
      <c r="B6" s="1220"/>
      <c r="C6" s="1220"/>
      <c r="D6" s="1220">
        <v>1</v>
      </c>
      <c r="E6" s="1220"/>
      <c r="F6" s="1220"/>
      <c r="G6" s="1220"/>
      <c r="H6" s="1223"/>
    </row>
    <row r="7" spans="1:9" ht="17.399999999999999" customHeight="1">
      <c r="A7" s="1202" t="s">
        <v>137</v>
      </c>
      <c r="B7" s="1220"/>
      <c r="C7" s="1220"/>
      <c r="D7" s="1201" t="s">
        <v>2412</v>
      </c>
      <c r="E7" s="1201"/>
      <c r="F7" s="1201"/>
      <c r="G7" s="1201"/>
      <c r="H7" s="1224"/>
    </row>
    <row r="8" spans="1:9" ht="17.399999999999999" customHeight="1">
      <c r="A8" s="1202" t="s">
        <v>141</v>
      </c>
      <c r="B8" s="1220"/>
      <c r="C8" s="1220"/>
      <c r="D8" s="1185" t="s">
        <v>309</v>
      </c>
      <c r="E8" s="1185"/>
      <c r="F8" s="1185"/>
      <c r="G8" s="1185"/>
      <c r="H8" s="1186"/>
    </row>
    <row r="9" spans="1:9" ht="17.399999999999999" customHeight="1">
      <c r="A9" s="1202" t="s">
        <v>310</v>
      </c>
      <c r="B9" s="1220"/>
      <c r="C9" s="1220"/>
      <c r="D9" s="1185" t="s">
        <v>513</v>
      </c>
      <c r="E9" s="1185"/>
      <c r="F9" s="1185"/>
      <c r="G9" s="1185"/>
      <c r="H9" s="1186"/>
    </row>
    <row r="10" spans="1:9" ht="10.35" customHeight="1"/>
    <row r="11" spans="1:9" ht="15" customHeight="1">
      <c r="A11" s="884" t="s">
        <v>3</v>
      </c>
      <c r="B11" s="884"/>
      <c r="C11" s="884"/>
      <c r="D11" s="884"/>
      <c r="E11" s="884"/>
      <c r="F11" s="884"/>
      <c r="G11" s="884"/>
      <c r="H11" s="884"/>
    </row>
    <row r="12" spans="1:9" ht="17.850000000000001" customHeight="1">
      <c r="A12" s="849" t="s">
        <v>2585</v>
      </c>
      <c r="B12" s="849"/>
      <c r="C12" s="849"/>
      <c r="D12" s="849"/>
      <c r="E12" s="849"/>
      <c r="F12" s="849"/>
      <c r="G12" s="849"/>
      <c r="H12" s="849"/>
    </row>
    <row r="13" spans="1:9" ht="17.850000000000001" customHeight="1">
      <c r="A13" s="1202" t="s">
        <v>8</v>
      </c>
      <c r="B13" s="1220"/>
      <c r="C13" s="1220"/>
      <c r="D13" s="1220"/>
      <c r="E13" s="1220" t="s">
        <v>9</v>
      </c>
      <c r="F13" s="1220"/>
      <c r="G13" s="1220"/>
      <c r="H13" s="1223"/>
    </row>
    <row r="14" spans="1:9" ht="17.850000000000001" customHeight="1">
      <c r="A14" s="1202" t="s">
        <v>312</v>
      </c>
      <c r="B14" s="1220"/>
      <c r="C14" s="1220"/>
      <c r="D14" s="1220"/>
      <c r="E14" s="1220" t="s">
        <v>313</v>
      </c>
      <c r="F14" s="1220"/>
      <c r="G14" s="1220"/>
      <c r="H14" s="1223"/>
    </row>
    <row r="15" spans="1:9" ht="17.850000000000001" customHeight="1">
      <c r="A15" s="1202" t="s">
        <v>314</v>
      </c>
      <c r="B15" s="1220"/>
      <c r="C15" s="1220"/>
      <c r="D15" s="1220"/>
      <c r="E15" s="1221" t="s">
        <v>940</v>
      </c>
      <c r="F15" s="1221"/>
      <c r="G15" s="1221"/>
      <c r="H15" s="1222"/>
    </row>
    <row r="16" spans="1:9" ht="17.850000000000001" customHeight="1">
      <c r="A16" s="1202" t="s">
        <v>12</v>
      </c>
      <c r="B16" s="1220"/>
      <c r="C16" s="1220"/>
      <c r="D16" s="1220"/>
      <c r="E16" s="1220" t="s">
        <v>13</v>
      </c>
      <c r="F16" s="1220"/>
      <c r="G16" s="1220"/>
      <c r="H16" s="1223"/>
    </row>
    <row r="17" spans="1:10" ht="10.35" customHeight="1"/>
    <row r="18" spans="1:10" ht="15" customHeight="1">
      <c r="A18" s="884" t="s">
        <v>316</v>
      </c>
      <c r="B18" s="884"/>
      <c r="C18" s="884"/>
      <c r="D18" s="884"/>
      <c r="E18" s="884"/>
      <c r="F18" s="884"/>
      <c r="G18" s="884"/>
      <c r="H18" s="884"/>
    </row>
    <row r="19" spans="1:10" ht="31.35" customHeight="1">
      <c r="A19" s="895" t="s">
        <v>317</v>
      </c>
      <c r="B19" s="895"/>
      <c r="C19" s="1215" t="s">
        <v>2413</v>
      </c>
      <c r="D19" s="1215"/>
      <c r="E19" s="1215"/>
      <c r="F19" s="1215"/>
      <c r="G19" s="1215"/>
      <c r="H19" s="894"/>
    </row>
    <row r="20" spans="1:10" ht="10.35" customHeight="1"/>
    <row r="21" spans="1:10" ht="15" customHeight="1">
      <c r="A21" s="888" t="s">
        <v>319</v>
      </c>
      <c r="B21" s="888"/>
      <c r="C21" s="888"/>
      <c r="D21" s="888"/>
    </row>
    <row r="22" spans="1:10">
      <c r="A22" s="1212" t="s">
        <v>30</v>
      </c>
      <c r="B22" s="1213" t="s">
        <v>31</v>
      </c>
      <c r="C22" s="1213"/>
      <c r="D22" s="1213"/>
      <c r="E22" s="1213"/>
      <c r="F22" s="1213"/>
      <c r="G22" s="1213" t="s">
        <v>320</v>
      </c>
      <c r="H22" s="1214"/>
    </row>
    <row r="23" spans="1:10" ht="27" customHeight="1">
      <c r="A23" s="1212"/>
      <c r="B23" s="1213"/>
      <c r="C23" s="1213"/>
      <c r="D23" s="1213"/>
      <c r="E23" s="1213"/>
      <c r="F23" s="1213"/>
      <c r="G23" s="655" t="s">
        <v>321</v>
      </c>
      <c r="H23" s="656" t="s">
        <v>34</v>
      </c>
    </row>
    <row r="24" spans="1:10" ht="17.850000000000001" customHeight="1">
      <c r="A24" s="1212" t="s">
        <v>35</v>
      </c>
      <c r="B24" s="1213"/>
      <c r="C24" s="1213"/>
      <c r="D24" s="1213"/>
      <c r="E24" s="1213"/>
      <c r="F24" s="1213"/>
      <c r="G24" s="1213"/>
      <c r="H24" s="1214"/>
    </row>
    <row r="25" spans="1:10" ht="24.9" customHeight="1">
      <c r="A25" s="651" t="s">
        <v>2414</v>
      </c>
      <c r="B25" s="963" t="s">
        <v>2415</v>
      </c>
      <c r="C25" s="963"/>
      <c r="D25" s="963"/>
      <c r="E25" s="963"/>
      <c r="F25" s="963"/>
      <c r="G25" s="655" t="s">
        <v>77</v>
      </c>
      <c r="H25" s="522" t="s">
        <v>263</v>
      </c>
      <c r="I25" s="262"/>
      <c r="J25" s="158"/>
    </row>
    <row r="26" spans="1:10" ht="17.850000000000001" customHeight="1">
      <c r="A26" s="1212" t="s">
        <v>326</v>
      </c>
      <c r="B26" s="1213"/>
      <c r="C26" s="1213"/>
      <c r="D26" s="1213"/>
      <c r="E26" s="1213"/>
      <c r="F26" s="1213"/>
      <c r="G26" s="1213"/>
      <c r="H26" s="1214"/>
      <c r="I26" s="262"/>
    </row>
    <row r="27" spans="1:10" ht="24.9" customHeight="1">
      <c r="A27" s="651"/>
      <c r="B27" s="1215"/>
      <c r="C27" s="1215"/>
      <c r="D27" s="1215"/>
      <c r="E27" s="1215"/>
      <c r="F27" s="1215"/>
      <c r="G27" s="655"/>
      <c r="H27" s="522"/>
      <c r="I27" s="262"/>
    </row>
    <row r="28" spans="1:10" ht="17.850000000000001" customHeight="1">
      <c r="A28" s="1212" t="s">
        <v>333</v>
      </c>
      <c r="B28" s="1213"/>
      <c r="C28" s="1213"/>
      <c r="D28" s="1213"/>
      <c r="E28" s="1213"/>
      <c r="F28" s="1213"/>
      <c r="G28" s="1213"/>
      <c r="H28" s="1214"/>
      <c r="I28" s="262"/>
    </row>
    <row r="29" spans="1:10" ht="54" customHeight="1">
      <c r="A29" s="654" t="s">
        <v>2416</v>
      </c>
      <c r="B29" s="1216" t="s">
        <v>2666</v>
      </c>
      <c r="C29" s="1217"/>
      <c r="D29" s="1217"/>
      <c r="E29" s="1217"/>
      <c r="F29" s="1218"/>
      <c r="G29" s="660" t="s">
        <v>1515</v>
      </c>
      <c r="H29" s="656" t="s">
        <v>263</v>
      </c>
      <c r="I29" s="262"/>
    </row>
    <row r="30" spans="1:10" ht="35.1" customHeight="1">
      <c r="A30" s="654" t="s">
        <v>2667</v>
      </c>
      <c r="B30" s="1216" t="s">
        <v>2668</v>
      </c>
      <c r="C30" s="1217"/>
      <c r="D30" s="1217"/>
      <c r="E30" s="1217"/>
      <c r="F30" s="1218"/>
      <c r="G30" s="660" t="s">
        <v>1054</v>
      </c>
      <c r="H30" s="522" t="s">
        <v>263</v>
      </c>
      <c r="I30" s="262"/>
    </row>
    <row r="31" spans="1:10" ht="10.35" customHeight="1">
      <c r="I31" s="262"/>
    </row>
    <row r="32" spans="1:10" ht="15" customHeight="1">
      <c r="A32" s="650" t="s">
        <v>337</v>
      </c>
      <c r="I32" s="262"/>
    </row>
    <row r="33" spans="1:9" s="650" customFormat="1" ht="17.850000000000001" customHeight="1">
      <c r="A33" s="1219" t="s">
        <v>338</v>
      </c>
      <c r="B33" s="1219"/>
      <c r="C33" s="1219"/>
      <c r="D33" s="1219"/>
      <c r="E33" s="1219"/>
      <c r="F33" s="1219"/>
      <c r="G33" s="477">
        <v>6</v>
      </c>
      <c r="H33" s="653" t="s">
        <v>339</v>
      </c>
      <c r="I33" s="658"/>
    </row>
    <row r="34" spans="1:9" ht="20.100000000000001" customHeight="1">
      <c r="A34" s="1203" t="s">
        <v>340</v>
      </c>
      <c r="B34" s="1231" t="s">
        <v>2417</v>
      </c>
      <c r="C34" s="1232"/>
      <c r="D34" s="1232"/>
      <c r="E34" s="1232"/>
      <c r="F34" s="1232"/>
      <c r="G34" s="1232"/>
      <c r="H34" s="1232"/>
      <c r="I34" s="663"/>
    </row>
    <row r="35" spans="1:9" ht="20.100000000000001" customHeight="1">
      <c r="A35" s="1026"/>
      <c r="B35" s="1204" t="s">
        <v>2669</v>
      </c>
      <c r="C35" s="1205"/>
      <c r="D35" s="1205"/>
      <c r="E35" s="1205"/>
      <c r="F35" s="1205"/>
      <c r="G35" s="1205"/>
      <c r="H35" s="1205"/>
      <c r="I35" s="664"/>
    </row>
    <row r="36" spans="1:9" ht="20.100000000000001" customHeight="1">
      <c r="A36" s="1026"/>
      <c r="B36" s="1204" t="s">
        <v>2670</v>
      </c>
      <c r="C36" s="1205"/>
      <c r="D36" s="1205"/>
      <c r="E36" s="1205"/>
      <c r="F36" s="1205"/>
      <c r="G36" s="1205"/>
      <c r="H36" s="1205"/>
      <c r="I36" s="664"/>
    </row>
    <row r="37" spans="1:9" ht="20.100000000000001" customHeight="1">
      <c r="A37" s="1026"/>
      <c r="B37" s="1204" t="s">
        <v>2419</v>
      </c>
      <c r="C37" s="1205"/>
      <c r="D37" s="1205"/>
      <c r="E37" s="1205"/>
      <c r="F37" s="1205"/>
      <c r="G37" s="1205"/>
      <c r="H37" s="1205"/>
      <c r="I37" s="664"/>
    </row>
    <row r="38" spans="1:9" ht="20.100000000000001" customHeight="1">
      <c r="A38" s="1026"/>
      <c r="B38" s="1204" t="s">
        <v>2421</v>
      </c>
      <c r="C38" s="1205"/>
      <c r="D38" s="1205"/>
      <c r="E38" s="1205"/>
      <c r="F38" s="1205"/>
      <c r="G38" s="1205"/>
      <c r="H38" s="1205"/>
      <c r="I38" s="664"/>
    </row>
    <row r="39" spans="1:9" ht="20.100000000000001" customHeight="1">
      <c r="A39" s="1026"/>
      <c r="B39" s="1204" t="s">
        <v>2420</v>
      </c>
      <c r="C39" s="1205"/>
      <c r="D39" s="1205"/>
      <c r="E39" s="1205"/>
      <c r="F39" s="1205"/>
      <c r="G39" s="1205"/>
      <c r="H39" s="1205"/>
      <c r="I39" s="664"/>
    </row>
    <row r="40" spans="1:9" ht="20.100000000000001" customHeight="1">
      <c r="A40" s="1026"/>
      <c r="B40" s="1197" t="s">
        <v>2418</v>
      </c>
      <c r="C40" s="1198"/>
      <c r="D40" s="1198"/>
      <c r="E40" s="1198"/>
      <c r="F40" s="1198"/>
      <c r="G40" s="1198"/>
      <c r="H40" s="1198"/>
      <c r="I40" s="664"/>
    </row>
    <row r="41" spans="1:9" ht="19.5" customHeight="1">
      <c r="A41" s="1199" t="s">
        <v>348</v>
      </c>
      <c r="B41" s="1185"/>
      <c r="C41" s="1185"/>
      <c r="D41" s="1185" t="s">
        <v>2671</v>
      </c>
      <c r="E41" s="1185"/>
      <c r="F41" s="1185"/>
      <c r="G41" s="1185"/>
      <c r="H41" s="1186"/>
      <c r="I41" s="262"/>
    </row>
    <row r="42" spans="1:9" ht="45.9" customHeight="1">
      <c r="A42" s="1200" t="s">
        <v>350</v>
      </c>
      <c r="B42" s="1201"/>
      <c r="C42" s="1201"/>
      <c r="D42" s="894" t="s">
        <v>2735</v>
      </c>
      <c r="E42" s="895"/>
      <c r="F42" s="895"/>
      <c r="G42" s="895"/>
      <c r="H42" s="895"/>
      <c r="I42" s="657"/>
    </row>
    <row r="43" spans="1:9" s="650" customFormat="1" ht="17.850000000000001" customHeight="1">
      <c r="A43" s="1159" t="s">
        <v>352</v>
      </c>
      <c r="B43" s="1159"/>
      <c r="C43" s="1159"/>
      <c r="D43" s="1159"/>
      <c r="E43" s="1159"/>
      <c r="F43" s="1159"/>
      <c r="G43" s="477">
        <v>6</v>
      </c>
      <c r="H43" s="653" t="s">
        <v>339</v>
      </c>
      <c r="I43" s="658"/>
    </row>
    <row r="44" spans="1:9" ht="20.100000000000001" customHeight="1">
      <c r="A44" s="1203" t="s">
        <v>340</v>
      </c>
      <c r="B44" s="1229" t="s">
        <v>2594</v>
      </c>
      <c r="C44" s="1230"/>
      <c r="D44" s="1230"/>
      <c r="E44" s="1230"/>
      <c r="F44" s="1230"/>
      <c r="G44" s="1230"/>
      <c r="H44" s="1230"/>
      <c r="I44" s="381"/>
    </row>
    <row r="45" spans="1:9" ht="20.100000000000001" customHeight="1">
      <c r="A45" s="1026"/>
      <c r="B45" s="1208" t="s">
        <v>2595</v>
      </c>
      <c r="C45" s="1209"/>
      <c r="D45" s="1209"/>
      <c r="E45" s="1209"/>
      <c r="F45" s="1209"/>
      <c r="G45" s="1209"/>
      <c r="H45" s="1209"/>
      <c r="I45" s="381"/>
    </row>
    <row r="46" spans="1:9" ht="20.100000000000001" customHeight="1">
      <c r="A46" s="1026"/>
      <c r="B46" s="1208" t="s">
        <v>2596</v>
      </c>
      <c r="C46" s="1209"/>
      <c r="D46" s="1209"/>
      <c r="E46" s="1209"/>
      <c r="F46" s="1209"/>
      <c r="G46" s="1209"/>
      <c r="H46" s="1209"/>
      <c r="I46" s="1209"/>
    </row>
    <row r="47" spans="1:9" ht="18" customHeight="1">
      <c r="A47" s="1199" t="s">
        <v>348</v>
      </c>
      <c r="B47" s="1185"/>
      <c r="C47" s="1185"/>
      <c r="D47" s="1185" t="s">
        <v>2672</v>
      </c>
      <c r="E47" s="1185"/>
      <c r="F47" s="1185"/>
      <c r="G47" s="1185"/>
      <c r="H47" s="1186"/>
      <c r="I47" s="262"/>
    </row>
    <row r="48" spans="1:9" ht="38.1" customHeight="1">
      <c r="A48" s="1200" t="s">
        <v>350</v>
      </c>
      <c r="B48" s="1201"/>
      <c r="C48" s="1201"/>
      <c r="D48" s="964" t="s">
        <v>2597</v>
      </c>
      <c r="E48" s="990"/>
      <c r="F48" s="990"/>
      <c r="G48" s="990"/>
      <c r="H48" s="990"/>
      <c r="I48" s="659"/>
    </row>
    <row r="49" spans="1:9" ht="10.35" customHeight="1">
      <c r="I49" s="262"/>
    </row>
    <row r="50" spans="1:9" ht="15" customHeight="1">
      <c r="A50" s="650" t="s">
        <v>366</v>
      </c>
      <c r="I50" s="262"/>
    </row>
    <row r="51" spans="1:9" ht="32.25" customHeight="1">
      <c r="A51" s="1188" t="s">
        <v>367</v>
      </c>
      <c r="B51" s="1202"/>
      <c r="C51" s="894" t="s">
        <v>2422</v>
      </c>
      <c r="D51" s="895"/>
      <c r="E51" s="895"/>
      <c r="F51" s="895"/>
      <c r="G51" s="895"/>
      <c r="H51" s="895"/>
      <c r="I51" s="262"/>
    </row>
    <row r="52" spans="1:9" ht="34.5" customHeight="1">
      <c r="A52" s="1188"/>
      <c r="B52" s="1202"/>
      <c r="C52" s="1215" t="s">
        <v>2423</v>
      </c>
      <c r="D52" s="1215"/>
      <c r="E52" s="1215"/>
      <c r="F52" s="1215"/>
      <c r="G52" s="1215"/>
      <c r="H52" s="894"/>
      <c r="I52" s="262"/>
    </row>
    <row r="53" spans="1:9" ht="46.5" customHeight="1">
      <c r="A53" s="1188"/>
      <c r="B53" s="1202"/>
      <c r="C53" s="1215" t="s">
        <v>2424</v>
      </c>
      <c r="D53" s="1215"/>
      <c r="E53" s="1215"/>
      <c r="F53" s="1215"/>
      <c r="G53" s="1215"/>
      <c r="H53" s="894"/>
      <c r="I53" s="262"/>
    </row>
    <row r="54" spans="1:9" ht="33.75" customHeight="1">
      <c r="A54" s="1188" t="s">
        <v>370</v>
      </c>
      <c r="B54" s="1202"/>
      <c r="C54" s="1215" t="s">
        <v>2425</v>
      </c>
      <c r="D54" s="1215"/>
      <c r="E54" s="1215"/>
      <c r="F54" s="1215"/>
      <c r="G54" s="1215"/>
      <c r="H54" s="894"/>
      <c r="I54" s="262"/>
    </row>
    <row r="55" spans="1:9" ht="10.35" customHeight="1"/>
    <row r="56" spans="1:9" ht="15" customHeight="1">
      <c r="A56" s="650" t="s">
        <v>372</v>
      </c>
      <c r="B56" s="650"/>
      <c r="C56" s="650"/>
      <c r="D56" s="650"/>
      <c r="E56" s="650"/>
      <c r="F56" s="650"/>
    </row>
    <row r="57" spans="1:9" ht="16.2">
      <c r="A57" s="1188" t="s">
        <v>373</v>
      </c>
      <c r="B57" s="1188"/>
      <c r="C57" s="1188"/>
      <c r="D57" s="1188"/>
      <c r="E57" s="1188"/>
      <c r="F57" s="1188"/>
      <c r="G57" s="524">
        <v>0</v>
      </c>
      <c r="H57" s="525" t="s">
        <v>390</v>
      </c>
    </row>
    <row r="58" spans="1:9" ht="16.2">
      <c r="A58" s="1188" t="s">
        <v>375</v>
      </c>
      <c r="B58" s="1188"/>
      <c r="C58" s="1188"/>
      <c r="D58" s="1188"/>
      <c r="E58" s="1188"/>
      <c r="F58" s="1188"/>
      <c r="G58" s="524">
        <v>1</v>
      </c>
      <c r="H58" s="525" t="s">
        <v>390</v>
      </c>
    </row>
    <row r="59" spans="1:9">
      <c r="A59" s="652"/>
      <c r="B59" s="652"/>
      <c r="C59" s="652"/>
      <c r="D59" s="652"/>
      <c r="E59" s="652"/>
      <c r="F59" s="652"/>
      <c r="G59" s="527"/>
      <c r="H59" s="525"/>
    </row>
    <row r="60" spans="1:9">
      <c r="A60" s="1189" t="s">
        <v>376</v>
      </c>
      <c r="B60" s="1189"/>
      <c r="C60" s="1189"/>
      <c r="D60" s="1189"/>
      <c r="E60" s="1189"/>
      <c r="F60" s="1189"/>
      <c r="G60" s="528"/>
      <c r="H60" s="527"/>
    </row>
    <row r="61" spans="1:9" ht="17.850000000000001" customHeight="1">
      <c r="A61" s="895" t="s">
        <v>377</v>
      </c>
      <c r="B61" s="895"/>
      <c r="C61" s="895"/>
      <c r="D61" s="895"/>
      <c r="E61" s="525">
        <f>SUM(E62:E67)</f>
        <v>15</v>
      </c>
      <c r="F61" s="525" t="s">
        <v>339</v>
      </c>
      <c r="G61" s="529">
        <f>E61/25</f>
        <v>0.6</v>
      </c>
      <c r="H61" s="525" t="s">
        <v>390</v>
      </c>
    </row>
    <row r="62" spans="1:9" ht="17.850000000000001" customHeight="1">
      <c r="A62" s="186" t="s">
        <v>140</v>
      </c>
      <c r="B62" s="1188" t="s">
        <v>143</v>
      </c>
      <c r="C62" s="1188"/>
      <c r="D62" s="1188"/>
      <c r="E62" s="525">
        <v>6</v>
      </c>
      <c r="F62" s="525" t="s">
        <v>339</v>
      </c>
      <c r="G62" s="190"/>
      <c r="H62" s="189"/>
    </row>
    <row r="63" spans="1:9" ht="17.850000000000001" customHeight="1">
      <c r="B63" s="1188" t="s">
        <v>378</v>
      </c>
      <c r="C63" s="1188"/>
      <c r="D63" s="1188"/>
      <c r="E63" s="525">
        <v>6</v>
      </c>
      <c r="F63" s="525" t="s">
        <v>339</v>
      </c>
      <c r="G63" s="190"/>
      <c r="H63" s="189"/>
    </row>
    <row r="64" spans="1:9" ht="17.850000000000001" customHeight="1">
      <c r="B64" s="1188" t="s">
        <v>379</v>
      </c>
      <c r="C64" s="1188"/>
      <c r="D64" s="1188"/>
      <c r="E64" s="525">
        <v>2</v>
      </c>
      <c r="F64" s="525" t="s">
        <v>339</v>
      </c>
      <c r="G64" s="190"/>
      <c r="H64" s="189"/>
    </row>
    <row r="65" spans="1:9" ht="17.850000000000001" customHeight="1">
      <c r="B65" s="1188" t="s">
        <v>380</v>
      </c>
      <c r="C65" s="1188"/>
      <c r="D65" s="1188"/>
      <c r="E65" s="525">
        <v>0</v>
      </c>
      <c r="F65" s="525" t="s">
        <v>339</v>
      </c>
      <c r="G65" s="190"/>
      <c r="H65" s="189"/>
    </row>
    <row r="66" spans="1:9" ht="17.850000000000001" customHeight="1">
      <c r="B66" s="1188" t="s">
        <v>381</v>
      </c>
      <c r="C66" s="1188"/>
      <c r="D66" s="1188"/>
      <c r="E66" s="525">
        <v>0</v>
      </c>
      <c r="F66" s="525" t="s">
        <v>339</v>
      </c>
      <c r="G66" s="190"/>
      <c r="H66" s="189"/>
    </row>
    <row r="67" spans="1:9" ht="17.850000000000001" customHeight="1">
      <c r="B67" s="1188" t="s">
        <v>382</v>
      </c>
      <c r="C67" s="1188"/>
      <c r="D67" s="1188"/>
      <c r="E67" s="525">
        <v>1</v>
      </c>
      <c r="F67" s="525" t="s">
        <v>339</v>
      </c>
      <c r="G67" s="190"/>
      <c r="H67" s="189"/>
    </row>
    <row r="68" spans="1:9" ht="31.35" customHeight="1">
      <c r="A68" s="895" t="s">
        <v>383</v>
      </c>
      <c r="B68" s="895"/>
      <c r="C68" s="895"/>
      <c r="D68" s="895"/>
      <c r="E68" s="525">
        <v>0</v>
      </c>
      <c r="F68" s="525" t="s">
        <v>339</v>
      </c>
      <c r="G68" s="529">
        <v>0</v>
      </c>
      <c r="H68" s="525" t="s">
        <v>390</v>
      </c>
    </row>
    <row r="69" spans="1:9" ht="17.850000000000001" customHeight="1">
      <c r="A69" s="1188" t="s">
        <v>384</v>
      </c>
      <c r="B69" s="1188"/>
      <c r="C69" s="1188"/>
      <c r="D69" s="1188"/>
      <c r="E69" s="525">
        <v>10</v>
      </c>
      <c r="F69" s="525" t="s">
        <v>339</v>
      </c>
      <c r="G69" s="529">
        <f>E69/25</f>
        <v>0.4</v>
      </c>
      <c r="H69" s="525" t="s">
        <v>390</v>
      </c>
    </row>
    <row r="70" spans="1:9" ht="10.35" customHeight="1"/>
    <row r="72" spans="1:9" ht="14.1" customHeight="1">
      <c r="A72" s="881" t="s">
        <v>305</v>
      </c>
      <c r="B72" s="881"/>
      <c r="C72" s="881"/>
      <c r="D72" s="881"/>
      <c r="E72" s="881"/>
      <c r="F72" s="881"/>
      <c r="G72" s="881"/>
      <c r="H72" s="881"/>
      <c r="I72" s="881"/>
    </row>
    <row r="73" spans="1:9" ht="14.1" customHeight="1"/>
    <row r="74" spans="1:9" ht="14.1" customHeight="1">
      <c r="A74" s="650" t="s">
        <v>306</v>
      </c>
    </row>
    <row r="75" spans="1:9" ht="17.399999999999999" customHeight="1">
      <c r="A75" s="885" t="s">
        <v>2673</v>
      </c>
      <c r="B75" s="885"/>
      <c r="C75" s="885"/>
      <c r="D75" s="885"/>
      <c r="E75" s="885"/>
      <c r="F75" s="885"/>
      <c r="G75" s="885"/>
      <c r="H75" s="885"/>
    </row>
    <row r="76" spans="1:9" ht="17.399999999999999" customHeight="1">
      <c r="A76" s="1202" t="s">
        <v>138</v>
      </c>
      <c r="B76" s="1220"/>
      <c r="C76" s="1220"/>
      <c r="D76" s="1220">
        <v>1</v>
      </c>
      <c r="E76" s="1220"/>
      <c r="F76" s="1220"/>
      <c r="G76" s="1220"/>
      <c r="H76" s="1223"/>
    </row>
    <row r="77" spans="1:9" ht="17.399999999999999" customHeight="1">
      <c r="A77" s="1202" t="s">
        <v>137</v>
      </c>
      <c r="B77" s="1220"/>
      <c r="C77" s="1220"/>
      <c r="D77" s="1201" t="s">
        <v>2412</v>
      </c>
      <c r="E77" s="1201"/>
      <c r="F77" s="1201"/>
      <c r="G77" s="1201"/>
      <c r="H77" s="1224"/>
    </row>
    <row r="78" spans="1:9" ht="17.399999999999999" customHeight="1">
      <c r="A78" s="1202" t="s">
        <v>141</v>
      </c>
      <c r="B78" s="1220"/>
      <c r="C78" s="1220"/>
      <c r="D78" s="1185" t="s">
        <v>309</v>
      </c>
      <c r="E78" s="1185"/>
      <c r="F78" s="1185"/>
      <c r="G78" s="1185"/>
      <c r="H78" s="1186"/>
    </row>
    <row r="79" spans="1:9" ht="17.399999999999999" customHeight="1">
      <c r="A79" s="1202" t="s">
        <v>310</v>
      </c>
      <c r="B79" s="1220"/>
      <c r="C79" s="1220"/>
      <c r="D79" s="1185" t="s">
        <v>513</v>
      </c>
      <c r="E79" s="1185"/>
      <c r="F79" s="1185"/>
      <c r="G79" s="1185"/>
      <c r="H79" s="1186"/>
    </row>
    <row r="80" spans="1:9" ht="14.1" customHeight="1"/>
    <row r="81" spans="1:9" ht="14.1" customHeight="1">
      <c r="A81" s="884" t="s">
        <v>3</v>
      </c>
      <c r="B81" s="884"/>
      <c r="C81" s="884"/>
      <c r="D81" s="884"/>
      <c r="E81" s="884"/>
      <c r="F81" s="884"/>
      <c r="G81" s="884"/>
      <c r="H81" s="884"/>
    </row>
    <row r="82" spans="1:9" ht="17.399999999999999" customHeight="1">
      <c r="A82" s="849" t="s">
        <v>2585</v>
      </c>
      <c r="B82" s="849"/>
      <c r="C82" s="849"/>
      <c r="D82" s="849"/>
      <c r="E82" s="849"/>
      <c r="F82" s="849"/>
      <c r="G82" s="849"/>
      <c r="H82" s="849"/>
    </row>
    <row r="83" spans="1:9" ht="17.399999999999999" customHeight="1">
      <c r="A83" s="1202" t="s">
        <v>8</v>
      </c>
      <c r="B83" s="1220"/>
      <c r="C83" s="1220"/>
      <c r="D83" s="1220"/>
      <c r="E83" s="1220" t="s">
        <v>9</v>
      </c>
      <c r="F83" s="1220"/>
      <c r="G83" s="1220"/>
      <c r="H83" s="1223"/>
    </row>
    <row r="84" spans="1:9" ht="17.399999999999999" customHeight="1">
      <c r="A84" s="1202" t="s">
        <v>312</v>
      </c>
      <c r="B84" s="1220"/>
      <c r="C84" s="1220"/>
      <c r="D84" s="1220"/>
      <c r="E84" s="1220" t="s">
        <v>313</v>
      </c>
      <c r="F84" s="1220"/>
      <c r="G84" s="1220"/>
      <c r="H84" s="1223"/>
    </row>
    <row r="85" spans="1:9" ht="17.399999999999999" customHeight="1">
      <c r="A85" s="1202" t="s">
        <v>314</v>
      </c>
      <c r="B85" s="1220"/>
      <c r="C85" s="1220"/>
      <c r="D85" s="1220"/>
      <c r="E85" s="1221" t="s">
        <v>940</v>
      </c>
      <c r="F85" s="1221"/>
      <c r="G85" s="1221"/>
      <c r="H85" s="1222"/>
    </row>
    <row r="86" spans="1:9" ht="17.399999999999999" customHeight="1">
      <c r="A86" s="1202" t="s">
        <v>12</v>
      </c>
      <c r="B86" s="1220"/>
      <c r="C86" s="1220"/>
      <c r="D86" s="1220"/>
      <c r="E86" s="1220" t="s">
        <v>13</v>
      </c>
      <c r="F86" s="1220"/>
      <c r="G86" s="1220"/>
      <c r="H86" s="1223"/>
    </row>
    <row r="87" spans="1:9" ht="14.1" customHeight="1"/>
    <row r="88" spans="1:9" ht="14.1" customHeight="1">
      <c r="A88" s="884" t="s">
        <v>316</v>
      </c>
      <c r="B88" s="884"/>
      <c r="C88" s="884"/>
      <c r="D88" s="884"/>
      <c r="E88" s="884"/>
      <c r="F88" s="884"/>
      <c r="G88" s="884"/>
      <c r="H88" s="884"/>
    </row>
    <row r="89" spans="1:9" ht="45" customHeight="1">
      <c r="A89" s="895" t="s">
        <v>317</v>
      </c>
      <c r="B89" s="895"/>
      <c r="C89" s="1215" t="s">
        <v>2413</v>
      </c>
      <c r="D89" s="1215"/>
      <c r="E89" s="1215"/>
      <c r="F89" s="1215"/>
      <c r="G89" s="1215"/>
      <c r="H89" s="894"/>
    </row>
    <row r="90" spans="1:9" ht="14.1" customHeight="1"/>
    <row r="91" spans="1:9" ht="14.1" customHeight="1">
      <c r="A91" s="888" t="s">
        <v>319</v>
      </c>
      <c r="B91" s="888"/>
      <c r="C91" s="888"/>
      <c r="D91" s="888"/>
    </row>
    <row r="92" spans="1:9" ht="14.1" customHeight="1">
      <c r="A92" s="1212" t="s">
        <v>30</v>
      </c>
      <c r="B92" s="1213" t="s">
        <v>31</v>
      </c>
      <c r="C92" s="1213"/>
      <c r="D92" s="1213"/>
      <c r="E92" s="1213"/>
      <c r="F92" s="1213"/>
      <c r="G92" s="1213" t="s">
        <v>320</v>
      </c>
      <c r="H92" s="1214"/>
    </row>
    <row r="93" spans="1:9" ht="29.55" customHeight="1">
      <c r="A93" s="1212"/>
      <c r="B93" s="1213"/>
      <c r="C93" s="1213"/>
      <c r="D93" s="1213"/>
      <c r="E93" s="1213"/>
      <c r="F93" s="1213"/>
      <c r="G93" s="655" t="s">
        <v>321</v>
      </c>
      <c r="H93" s="656" t="s">
        <v>34</v>
      </c>
    </row>
    <row r="94" spans="1:9" ht="18.75" customHeight="1">
      <c r="A94" s="1212" t="s">
        <v>35</v>
      </c>
      <c r="B94" s="1213"/>
      <c r="C94" s="1213"/>
      <c r="D94" s="1213"/>
      <c r="E94" s="1213"/>
      <c r="F94" s="1213"/>
      <c r="G94" s="1213"/>
      <c r="H94" s="1214"/>
    </row>
    <row r="95" spans="1:9" ht="33.9" customHeight="1">
      <c r="A95" s="651" t="s">
        <v>2426</v>
      </c>
      <c r="B95" s="963" t="s">
        <v>2427</v>
      </c>
      <c r="C95" s="963"/>
      <c r="D95" s="963"/>
      <c r="E95" s="963"/>
      <c r="F95" s="963"/>
      <c r="G95" s="655" t="s">
        <v>77</v>
      </c>
      <c r="H95" s="522" t="s">
        <v>263</v>
      </c>
      <c r="I95" s="262"/>
    </row>
    <row r="96" spans="1:9" ht="20.100000000000001" customHeight="1">
      <c r="A96" s="1212" t="s">
        <v>326</v>
      </c>
      <c r="B96" s="1213"/>
      <c r="C96" s="1213"/>
      <c r="D96" s="1213"/>
      <c r="E96" s="1213"/>
      <c r="F96" s="1213"/>
      <c r="G96" s="1213"/>
      <c r="H96" s="1214"/>
      <c r="I96" s="262"/>
    </row>
    <row r="97" spans="1:9" ht="14.1" customHeight="1">
      <c r="A97" s="651"/>
      <c r="B97" s="1215"/>
      <c r="C97" s="1215"/>
      <c r="D97" s="1215"/>
      <c r="E97" s="1215"/>
      <c r="F97" s="1215"/>
      <c r="G97" s="655"/>
      <c r="H97" s="522"/>
      <c r="I97" s="262"/>
    </row>
    <row r="98" spans="1:9" ht="24.6" customHeight="1">
      <c r="A98" s="1212" t="s">
        <v>333</v>
      </c>
      <c r="B98" s="1213"/>
      <c r="C98" s="1213"/>
      <c r="D98" s="1213"/>
      <c r="E98" s="1213"/>
      <c r="F98" s="1213"/>
      <c r="G98" s="1213"/>
      <c r="H98" s="1214"/>
      <c r="I98" s="262"/>
    </row>
    <row r="99" spans="1:9" ht="24.6" customHeight="1">
      <c r="A99" s="655" t="s">
        <v>2428</v>
      </c>
      <c r="B99" s="1216" t="s">
        <v>2674</v>
      </c>
      <c r="C99" s="1217"/>
      <c r="D99" s="1217"/>
      <c r="E99" s="1217"/>
      <c r="F99" s="1218"/>
      <c r="G99" s="660" t="s">
        <v>1515</v>
      </c>
      <c r="H99" s="656" t="s">
        <v>263</v>
      </c>
      <c r="I99" s="262"/>
    </row>
    <row r="100" spans="1:9" ht="28.5" customHeight="1">
      <c r="A100" s="655" t="s">
        <v>2675</v>
      </c>
      <c r="B100" s="1216" t="s">
        <v>2676</v>
      </c>
      <c r="C100" s="1217"/>
      <c r="D100" s="1217"/>
      <c r="E100" s="1217"/>
      <c r="F100" s="1218"/>
      <c r="G100" s="660" t="s">
        <v>1054</v>
      </c>
      <c r="H100" s="522" t="s">
        <v>263</v>
      </c>
      <c r="I100" s="262"/>
    </row>
    <row r="101" spans="1:9">
      <c r="I101" s="262"/>
    </row>
    <row r="102" spans="1:9">
      <c r="A102" s="650" t="s">
        <v>337</v>
      </c>
      <c r="I102" s="262"/>
    </row>
    <row r="103" spans="1:9">
      <c r="A103" s="1219" t="s">
        <v>338</v>
      </c>
      <c r="B103" s="1219"/>
      <c r="C103" s="1219"/>
      <c r="D103" s="1219"/>
      <c r="E103" s="1219"/>
      <c r="F103" s="1219"/>
      <c r="G103" s="477">
        <v>6</v>
      </c>
      <c r="H103" s="653" t="s">
        <v>339</v>
      </c>
      <c r="I103" s="658"/>
    </row>
    <row r="104" spans="1:9" ht="20.100000000000001" customHeight="1">
      <c r="A104" s="1203" t="s">
        <v>340</v>
      </c>
      <c r="B104" s="1220" t="s">
        <v>2429</v>
      </c>
      <c r="C104" s="1220"/>
      <c r="D104" s="1220"/>
      <c r="E104" s="1220"/>
      <c r="F104" s="1220"/>
      <c r="G104" s="1220"/>
      <c r="H104" s="1223"/>
      <c r="I104" s="262"/>
    </row>
    <row r="105" spans="1:9" ht="20.100000000000001" customHeight="1">
      <c r="A105" s="1026"/>
      <c r="B105" s="1215" t="s">
        <v>2430</v>
      </c>
      <c r="C105" s="1215"/>
      <c r="D105" s="1215"/>
      <c r="E105" s="1215"/>
      <c r="F105" s="1215"/>
      <c r="G105" s="1215"/>
      <c r="H105" s="894"/>
      <c r="I105" s="262"/>
    </row>
    <row r="106" spans="1:9" ht="20.100000000000001" customHeight="1">
      <c r="A106" s="1026"/>
      <c r="B106" s="1215" t="s">
        <v>2431</v>
      </c>
      <c r="C106" s="1215"/>
      <c r="D106" s="1215"/>
      <c r="E106" s="1215"/>
      <c r="F106" s="1215"/>
      <c r="G106" s="1215"/>
      <c r="H106" s="894"/>
      <c r="I106" s="262"/>
    </row>
    <row r="107" spans="1:9" ht="20.100000000000001" customHeight="1">
      <c r="A107" s="1026"/>
      <c r="B107" s="1215" t="s">
        <v>2432</v>
      </c>
      <c r="C107" s="1215"/>
      <c r="D107" s="1215"/>
      <c r="E107" s="1215"/>
      <c r="F107" s="1215"/>
      <c r="G107" s="1215"/>
      <c r="H107" s="894"/>
      <c r="I107" s="262"/>
    </row>
    <row r="108" spans="1:9" ht="20.100000000000001" customHeight="1">
      <c r="A108" s="1026"/>
      <c r="B108" s="1215" t="s">
        <v>2433</v>
      </c>
      <c r="C108" s="1215"/>
      <c r="D108" s="1215"/>
      <c r="E108" s="1215"/>
      <c r="F108" s="1215"/>
      <c r="G108" s="1215"/>
      <c r="H108" s="894"/>
      <c r="I108" s="262"/>
    </row>
    <row r="109" spans="1:9" ht="21" customHeight="1">
      <c r="A109" s="1199" t="s">
        <v>348</v>
      </c>
      <c r="B109" s="1185"/>
      <c r="C109" s="1185"/>
      <c r="D109" s="1185" t="s">
        <v>2677</v>
      </c>
      <c r="E109" s="1185"/>
      <c r="F109" s="1185"/>
      <c r="G109" s="1185"/>
      <c r="H109" s="1186"/>
      <c r="I109" s="262"/>
    </row>
    <row r="110" spans="1:9" ht="49.5" customHeight="1">
      <c r="A110" s="1200" t="s">
        <v>350</v>
      </c>
      <c r="B110" s="1201"/>
      <c r="C110" s="1201"/>
      <c r="D110" s="894" t="s">
        <v>2713</v>
      </c>
      <c r="E110" s="895"/>
      <c r="F110" s="895"/>
      <c r="G110" s="895"/>
      <c r="H110" s="895"/>
      <c r="I110" s="657"/>
    </row>
    <row r="111" spans="1:9">
      <c r="A111" s="1159" t="s">
        <v>352</v>
      </c>
      <c r="B111" s="1159"/>
      <c r="C111" s="1159"/>
      <c r="D111" s="1159"/>
      <c r="E111" s="1159"/>
      <c r="F111" s="1159"/>
      <c r="G111" s="477">
        <v>6</v>
      </c>
      <c r="H111" s="653" t="s">
        <v>339</v>
      </c>
      <c r="I111" s="658"/>
    </row>
    <row r="112" spans="1:9" ht="20.100000000000001" customHeight="1">
      <c r="A112" s="1203" t="s">
        <v>340</v>
      </c>
      <c r="B112" s="1226" t="s">
        <v>2598</v>
      </c>
      <c r="C112" s="1227"/>
      <c r="D112" s="1227"/>
      <c r="E112" s="1227"/>
      <c r="F112" s="1227"/>
      <c r="G112" s="1227"/>
      <c r="H112" s="1227"/>
      <c r="I112" s="381"/>
    </row>
    <row r="113" spans="1:9" ht="20.100000000000001" customHeight="1">
      <c r="A113" s="1026"/>
      <c r="B113" s="1224" t="s">
        <v>2599</v>
      </c>
      <c r="C113" s="1228"/>
      <c r="D113" s="1228"/>
      <c r="E113" s="1228"/>
      <c r="F113" s="1228"/>
      <c r="G113" s="1228"/>
      <c r="H113" s="1228"/>
      <c r="I113" s="262"/>
    </row>
    <row r="114" spans="1:9" ht="20.100000000000001" customHeight="1">
      <c r="A114" s="1026"/>
      <c r="B114" s="1224" t="s">
        <v>2600</v>
      </c>
      <c r="C114" s="1228"/>
      <c r="D114" s="1228"/>
      <c r="E114" s="1228"/>
      <c r="F114" s="1228"/>
      <c r="G114" s="1228"/>
      <c r="H114" s="1228"/>
      <c r="I114" s="262"/>
    </row>
    <row r="115" spans="1:9">
      <c r="A115" s="1199" t="s">
        <v>348</v>
      </c>
      <c r="B115" s="1185"/>
      <c r="C115" s="1185"/>
      <c r="D115" s="1185" t="s">
        <v>2678</v>
      </c>
      <c r="E115" s="1185"/>
      <c r="F115" s="1185"/>
      <c r="G115" s="1185"/>
      <c r="H115" s="1186"/>
      <c r="I115" s="262"/>
    </row>
    <row r="116" spans="1:9" ht="30.9" customHeight="1">
      <c r="A116" s="1200" t="s">
        <v>350</v>
      </c>
      <c r="B116" s="1201"/>
      <c r="C116" s="1201"/>
      <c r="D116" s="964" t="s">
        <v>2597</v>
      </c>
      <c r="E116" s="990"/>
      <c r="F116" s="990"/>
      <c r="G116" s="990"/>
      <c r="H116" s="990"/>
      <c r="I116" s="659"/>
    </row>
    <row r="117" spans="1:9">
      <c r="I117" s="262"/>
    </row>
    <row r="118" spans="1:9">
      <c r="A118" s="650" t="s">
        <v>366</v>
      </c>
      <c r="I118" s="262"/>
    </row>
    <row r="119" spans="1:9" ht="20.100000000000001" customHeight="1">
      <c r="A119" s="1188" t="s">
        <v>367</v>
      </c>
      <c r="B119" s="1202"/>
      <c r="C119" s="894" t="s">
        <v>2434</v>
      </c>
      <c r="D119" s="895"/>
      <c r="E119" s="895"/>
      <c r="F119" s="895"/>
      <c r="G119" s="895"/>
      <c r="H119" s="895"/>
      <c r="I119" s="262"/>
    </row>
    <row r="120" spans="1:9" ht="20.100000000000001" customHeight="1">
      <c r="A120" s="1188"/>
      <c r="B120" s="1202"/>
      <c r="C120" s="1215" t="s">
        <v>2435</v>
      </c>
      <c r="D120" s="1215"/>
      <c r="E120" s="1215"/>
      <c r="F120" s="1215"/>
      <c r="G120" s="1215"/>
      <c r="H120" s="894"/>
      <c r="I120" s="262"/>
    </row>
    <row r="121" spans="1:9" ht="45.6" customHeight="1">
      <c r="A121" s="1188"/>
      <c r="B121" s="1202"/>
      <c r="C121" s="1215" t="s">
        <v>2436</v>
      </c>
      <c r="D121" s="1215"/>
      <c r="E121" s="1215"/>
      <c r="F121" s="1215"/>
      <c r="G121" s="1215"/>
      <c r="H121" s="894"/>
      <c r="I121" s="262"/>
    </row>
    <row r="122" spans="1:9" ht="20.100000000000001" customHeight="1">
      <c r="A122" s="1188" t="s">
        <v>370</v>
      </c>
      <c r="B122" s="1202"/>
      <c r="C122" s="1215" t="s">
        <v>2437</v>
      </c>
      <c r="D122" s="1215"/>
      <c r="E122" s="1215"/>
      <c r="F122" s="1215"/>
      <c r="G122" s="1215"/>
      <c r="H122" s="894"/>
      <c r="I122" s="262"/>
    </row>
    <row r="124" spans="1:9">
      <c r="A124" s="650" t="s">
        <v>372</v>
      </c>
      <c r="B124" s="650"/>
      <c r="C124" s="650"/>
      <c r="D124" s="650"/>
      <c r="E124" s="650"/>
      <c r="F124" s="650"/>
    </row>
    <row r="125" spans="1:9" ht="16.2">
      <c r="A125" s="1188" t="s">
        <v>373</v>
      </c>
      <c r="B125" s="1188"/>
      <c r="C125" s="1188"/>
      <c r="D125" s="1188"/>
      <c r="E125" s="1188"/>
      <c r="F125" s="1188"/>
      <c r="G125" s="524">
        <v>0</v>
      </c>
      <c r="H125" s="525" t="s">
        <v>390</v>
      </c>
    </row>
    <row r="126" spans="1:9" ht="16.2">
      <c r="A126" s="1188" t="s">
        <v>375</v>
      </c>
      <c r="B126" s="1188"/>
      <c r="C126" s="1188"/>
      <c r="D126" s="1188"/>
      <c r="E126" s="1188"/>
      <c r="F126" s="1188"/>
      <c r="G126" s="524">
        <v>1</v>
      </c>
      <c r="H126" s="525" t="s">
        <v>390</v>
      </c>
    </row>
    <row r="127" spans="1:9">
      <c r="A127" s="652"/>
      <c r="B127" s="652"/>
      <c r="C127" s="652"/>
      <c r="D127" s="652"/>
      <c r="E127" s="652"/>
      <c r="F127" s="652"/>
      <c r="G127" s="527"/>
      <c r="H127" s="525"/>
    </row>
    <row r="128" spans="1:9">
      <c r="A128" s="1189" t="s">
        <v>376</v>
      </c>
      <c r="B128" s="1189"/>
      <c r="C128" s="1189"/>
      <c r="D128" s="1189"/>
      <c r="E128" s="1189"/>
      <c r="F128" s="1189"/>
      <c r="G128" s="528"/>
      <c r="H128" s="527"/>
    </row>
    <row r="129" spans="1:9" ht="16.2">
      <c r="A129" s="895" t="s">
        <v>377</v>
      </c>
      <c r="B129" s="895"/>
      <c r="C129" s="895"/>
      <c r="D129" s="895"/>
      <c r="E129" s="525">
        <f>SUM(E130:E135)</f>
        <v>15</v>
      </c>
      <c r="F129" s="525" t="s">
        <v>339</v>
      </c>
      <c r="G129" s="529">
        <f>E129/25</f>
        <v>0.6</v>
      </c>
      <c r="H129" s="525" t="s">
        <v>390</v>
      </c>
    </row>
    <row r="130" spans="1:9" ht="17.399999999999999" customHeight="1">
      <c r="A130" s="186" t="s">
        <v>140</v>
      </c>
      <c r="B130" s="1188" t="s">
        <v>143</v>
      </c>
      <c r="C130" s="1188"/>
      <c r="D130" s="1188"/>
      <c r="E130" s="525">
        <v>6</v>
      </c>
      <c r="F130" s="525" t="s">
        <v>339</v>
      </c>
      <c r="G130" s="190"/>
      <c r="H130" s="189"/>
    </row>
    <row r="131" spans="1:9" ht="17.399999999999999" customHeight="1">
      <c r="B131" s="1188" t="s">
        <v>378</v>
      </c>
      <c r="C131" s="1188"/>
      <c r="D131" s="1188"/>
      <c r="E131" s="525">
        <v>6</v>
      </c>
      <c r="F131" s="525" t="s">
        <v>339</v>
      </c>
      <c r="G131" s="190"/>
      <c r="H131" s="189"/>
    </row>
    <row r="132" spans="1:9" ht="17.399999999999999" customHeight="1">
      <c r="B132" s="1188" t="s">
        <v>379</v>
      </c>
      <c r="C132" s="1188"/>
      <c r="D132" s="1188"/>
      <c r="E132" s="525">
        <v>2</v>
      </c>
      <c r="F132" s="525" t="s">
        <v>339</v>
      </c>
      <c r="G132" s="190"/>
      <c r="H132" s="189"/>
    </row>
    <row r="133" spans="1:9" ht="17.399999999999999" customHeight="1">
      <c r="B133" s="1188" t="s">
        <v>380</v>
      </c>
      <c r="C133" s="1188"/>
      <c r="D133" s="1188"/>
      <c r="E133" s="525">
        <v>0</v>
      </c>
      <c r="F133" s="525" t="s">
        <v>339</v>
      </c>
      <c r="G133" s="190"/>
      <c r="H133" s="189"/>
    </row>
    <row r="134" spans="1:9" ht="17.399999999999999" customHeight="1">
      <c r="B134" s="1188" t="s">
        <v>381</v>
      </c>
      <c r="C134" s="1188"/>
      <c r="D134" s="1188"/>
      <c r="E134" s="525">
        <v>0</v>
      </c>
      <c r="F134" s="525" t="s">
        <v>339</v>
      </c>
      <c r="G134" s="190"/>
      <c r="H134" s="189"/>
    </row>
    <row r="135" spans="1:9" ht="17.399999999999999" customHeight="1">
      <c r="B135" s="1188" t="s">
        <v>382</v>
      </c>
      <c r="C135" s="1188"/>
      <c r="D135" s="1188"/>
      <c r="E135" s="525">
        <v>1</v>
      </c>
      <c r="F135" s="525" t="s">
        <v>339</v>
      </c>
      <c r="G135" s="190"/>
      <c r="H135" s="189"/>
    </row>
    <row r="136" spans="1:9" ht="30" customHeight="1">
      <c r="A136" s="895" t="s">
        <v>383</v>
      </c>
      <c r="B136" s="895"/>
      <c r="C136" s="895"/>
      <c r="D136" s="895"/>
      <c r="E136" s="525">
        <v>0</v>
      </c>
      <c r="F136" s="525" t="s">
        <v>339</v>
      </c>
      <c r="G136" s="529">
        <v>0</v>
      </c>
      <c r="H136" s="525" t="s">
        <v>390</v>
      </c>
    </row>
    <row r="137" spans="1:9" ht="17.399999999999999" customHeight="1">
      <c r="A137" s="1188" t="s">
        <v>384</v>
      </c>
      <c r="B137" s="1188"/>
      <c r="C137" s="1188"/>
      <c r="D137" s="1188"/>
      <c r="E137" s="525">
        <v>10</v>
      </c>
      <c r="F137" s="525" t="s">
        <v>339</v>
      </c>
      <c r="G137" s="529">
        <v>0.4</v>
      </c>
      <c r="H137" s="525" t="s">
        <v>390</v>
      </c>
    </row>
    <row r="139" spans="1:9">
      <c r="A139" s="881" t="s">
        <v>305</v>
      </c>
      <c r="B139" s="881"/>
      <c r="C139" s="881"/>
      <c r="D139" s="881"/>
      <c r="E139" s="881"/>
      <c r="F139" s="881"/>
      <c r="G139" s="881"/>
      <c r="H139" s="881"/>
      <c r="I139" s="881"/>
    </row>
    <row r="141" spans="1:9">
      <c r="A141" s="650" t="s">
        <v>306</v>
      </c>
    </row>
    <row r="142" spans="1:9" ht="17.399999999999999" customHeight="1">
      <c r="A142" s="885" t="s">
        <v>2679</v>
      </c>
      <c r="B142" s="885"/>
      <c r="C142" s="885"/>
      <c r="D142" s="885"/>
      <c r="E142" s="885"/>
      <c r="F142" s="885"/>
      <c r="G142" s="885"/>
      <c r="H142" s="885"/>
    </row>
    <row r="143" spans="1:9" ht="17.399999999999999" customHeight="1">
      <c r="A143" s="1202" t="s">
        <v>138</v>
      </c>
      <c r="B143" s="1220"/>
      <c r="C143" s="1220"/>
      <c r="D143" s="1220">
        <v>1</v>
      </c>
      <c r="E143" s="1220"/>
      <c r="F143" s="1220"/>
      <c r="G143" s="1220"/>
      <c r="H143" s="1223"/>
    </row>
    <row r="144" spans="1:9" ht="17.399999999999999" customHeight="1">
      <c r="A144" s="1202" t="s">
        <v>137</v>
      </c>
      <c r="B144" s="1220"/>
      <c r="C144" s="1220"/>
      <c r="D144" s="1201" t="s">
        <v>2412</v>
      </c>
      <c r="E144" s="1201"/>
      <c r="F144" s="1201"/>
      <c r="G144" s="1201"/>
      <c r="H144" s="1224"/>
    </row>
    <row r="145" spans="1:8" ht="17.399999999999999" customHeight="1">
      <c r="A145" s="1202" t="s">
        <v>141</v>
      </c>
      <c r="B145" s="1220"/>
      <c r="C145" s="1220"/>
      <c r="D145" s="1185" t="s">
        <v>309</v>
      </c>
      <c r="E145" s="1185"/>
      <c r="F145" s="1185"/>
      <c r="G145" s="1185"/>
      <c r="H145" s="1186"/>
    </row>
    <row r="146" spans="1:8" ht="17.399999999999999" customHeight="1">
      <c r="A146" s="1202" t="s">
        <v>310</v>
      </c>
      <c r="B146" s="1220"/>
      <c r="C146" s="1220"/>
      <c r="D146" s="1185" t="s">
        <v>513</v>
      </c>
      <c r="E146" s="1185"/>
      <c r="F146" s="1185"/>
      <c r="G146" s="1185"/>
      <c r="H146" s="1186"/>
    </row>
    <row r="148" spans="1:8">
      <c r="A148" s="884" t="s">
        <v>3</v>
      </c>
      <c r="B148" s="884"/>
      <c r="C148" s="884"/>
      <c r="D148" s="884"/>
      <c r="E148" s="884"/>
      <c r="F148" s="884"/>
      <c r="G148" s="884"/>
      <c r="H148" s="884"/>
    </row>
    <row r="149" spans="1:8" ht="17.399999999999999" customHeight="1">
      <c r="A149" s="849" t="s">
        <v>2585</v>
      </c>
      <c r="B149" s="849"/>
      <c r="C149" s="849"/>
      <c r="D149" s="849"/>
      <c r="E149" s="849"/>
      <c r="F149" s="849"/>
      <c r="G149" s="849"/>
      <c r="H149" s="849"/>
    </row>
    <row r="150" spans="1:8" ht="17.399999999999999" customHeight="1">
      <c r="A150" s="1202" t="s">
        <v>8</v>
      </c>
      <c r="B150" s="1220"/>
      <c r="C150" s="1220"/>
      <c r="D150" s="1220"/>
      <c r="E150" s="1220" t="s">
        <v>9</v>
      </c>
      <c r="F150" s="1220"/>
      <c r="G150" s="1220"/>
      <c r="H150" s="1223"/>
    </row>
    <row r="151" spans="1:8" ht="17.399999999999999" customHeight="1">
      <c r="A151" s="1202" t="s">
        <v>312</v>
      </c>
      <c r="B151" s="1220"/>
      <c r="C151" s="1220"/>
      <c r="D151" s="1220"/>
      <c r="E151" s="1220" t="s">
        <v>313</v>
      </c>
      <c r="F151" s="1220"/>
      <c r="G151" s="1220"/>
      <c r="H151" s="1223"/>
    </row>
    <row r="152" spans="1:8" ht="17.399999999999999" customHeight="1">
      <c r="A152" s="1202" t="s">
        <v>314</v>
      </c>
      <c r="B152" s="1220"/>
      <c r="C152" s="1220"/>
      <c r="D152" s="1220"/>
      <c r="E152" s="1221" t="s">
        <v>940</v>
      </c>
      <c r="F152" s="1221"/>
      <c r="G152" s="1221"/>
      <c r="H152" s="1222"/>
    </row>
    <row r="153" spans="1:8" ht="17.399999999999999" customHeight="1">
      <c r="A153" s="1202" t="s">
        <v>12</v>
      </c>
      <c r="B153" s="1220"/>
      <c r="C153" s="1220"/>
      <c r="D153" s="1220"/>
      <c r="E153" s="1220" t="s">
        <v>13</v>
      </c>
      <c r="F153" s="1220"/>
      <c r="G153" s="1220"/>
      <c r="H153" s="1223"/>
    </row>
    <row r="155" spans="1:8">
      <c r="A155" s="884" t="s">
        <v>316</v>
      </c>
      <c r="B155" s="884"/>
      <c r="C155" s="884"/>
      <c r="D155" s="884"/>
      <c r="E155" s="884"/>
      <c r="F155" s="884"/>
      <c r="G155" s="884"/>
      <c r="H155" s="884"/>
    </row>
    <row r="156" spans="1:8" ht="33.6" customHeight="1">
      <c r="A156" s="895" t="s">
        <v>317</v>
      </c>
      <c r="B156" s="895"/>
      <c r="C156" s="1215" t="s">
        <v>2413</v>
      </c>
      <c r="D156" s="1215"/>
      <c r="E156" s="1215"/>
      <c r="F156" s="1215"/>
      <c r="G156" s="1215"/>
      <c r="H156" s="894"/>
    </row>
    <row r="158" spans="1:8">
      <c r="A158" s="888" t="s">
        <v>319</v>
      </c>
      <c r="B158" s="888"/>
      <c r="C158" s="888"/>
      <c r="D158" s="888"/>
    </row>
    <row r="159" spans="1:8">
      <c r="A159" s="1212" t="s">
        <v>30</v>
      </c>
      <c r="B159" s="1213" t="s">
        <v>31</v>
      </c>
      <c r="C159" s="1213"/>
      <c r="D159" s="1213"/>
      <c r="E159" s="1213"/>
      <c r="F159" s="1213"/>
      <c r="G159" s="1213" t="s">
        <v>320</v>
      </c>
      <c r="H159" s="1214"/>
    </row>
    <row r="160" spans="1:8" ht="27.6">
      <c r="A160" s="1212"/>
      <c r="B160" s="1213"/>
      <c r="C160" s="1213"/>
      <c r="D160" s="1213"/>
      <c r="E160" s="1213"/>
      <c r="F160" s="1213"/>
      <c r="G160" s="655" t="s">
        <v>321</v>
      </c>
      <c r="H160" s="656" t="s">
        <v>34</v>
      </c>
    </row>
    <row r="161" spans="1:9">
      <c r="A161" s="1212" t="s">
        <v>35</v>
      </c>
      <c r="B161" s="1213"/>
      <c r="C161" s="1213"/>
      <c r="D161" s="1213"/>
      <c r="E161" s="1213"/>
      <c r="F161" s="1213"/>
      <c r="G161" s="1213"/>
      <c r="H161" s="1214"/>
    </row>
    <row r="162" spans="1:9" ht="32.4" customHeight="1">
      <c r="A162" s="651" t="s">
        <v>2438</v>
      </c>
      <c r="B162" s="963" t="s">
        <v>2439</v>
      </c>
      <c r="C162" s="963"/>
      <c r="D162" s="963"/>
      <c r="E162" s="963"/>
      <c r="F162" s="963"/>
      <c r="G162" s="655" t="s">
        <v>77</v>
      </c>
      <c r="H162" s="522" t="s">
        <v>263</v>
      </c>
      <c r="I162" s="262"/>
    </row>
    <row r="163" spans="1:9" ht="18.600000000000001" customHeight="1">
      <c r="A163" s="1212" t="s">
        <v>326</v>
      </c>
      <c r="B163" s="1213"/>
      <c r="C163" s="1213"/>
      <c r="D163" s="1213"/>
      <c r="E163" s="1213"/>
      <c r="F163" s="1213"/>
      <c r="G163" s="1213"/>
      <c r="H163" s="1214"/>
      <c r="I163" s="262"/>
    </row>
    <row r="164" spans="1:9">
      <c r="A164" s="651"/>
      <c r="B164" s="1215"/>
      <c r="C164" s="1215"/>
      <c r="D164" s="1215"/>
      <c r="E164" s="1215"/>
      <c r="F164" s="1215"/>
      <c r="G164" s="655"/>
      <c r="H164" s="522"/>
      <c r="I164" s="262"/>
    </row>
    <row r="165" spans="1:9" ht="21" customHeight="1">
      <c r="A165" s="1212" t="s">
        <v>333</v>
      </c>
      <c r="B165" s="1213"/>
      <c r="C165" s="1213"/>
      <c r="D165" s="1213"/>
      <c r="E165" s="1213"/>
      <c r="F165" s="1213"/>
      <c r="G165" s="1213"/>
      <c r="H165" s="1214"/>
      <c r="I165" s="262"/>
    </row>
    <row r="166" spans="1:9" ht="33.75" customHeight="1">
      <c r="A166" s="655" t="s">
        <v>2440</v>
      </c>
      <c r="B166" s="894" t="s">
        <v>2680</v>
      </c>
      <c r="C166" s="895"/>
      <c r="D166" s="895"/>
      <c r="E166" s="895"/>
      <c r="F166" s="1225"/>
      <c r="G166" s="660" t="s">
        <v>1515</v>
      </c>
      <c r="H166" s="656" t="s">
        <v>263</v>
      </c>
      <c r="I166" s="262"/>
    </row>
    <row r="167" spans="1:9" ht="32.4" customHeight="1">
      <c r="A167" s="655" t="s">
        <v>2681</v>
      </c>
      <c r="B167" s="1215" t="s">
        <v>2682</v>
      </c>
      <c r="C167" s="1215"/>
      <c r="D167" s="1215"/>
      <c r="E167" s="1215"/>
      <c r="F167" s="1215"/>
      <c r="G167" s="660" t="s">
        <v>1054</v>
      </c>
      <c r="H167" s="522" t="s">
        <v>263</v>
      </c>
      <c r="I167" s="262"/>
    </row>
    <row r="168" spans="1:9">
      <c r="I168" s="262"/>
    </row>
    <row r="169" spans="1:9">
      <c r="A169" s="650" t="s">
        <v>337</v>
      </c>
      <c r="I169" s="262"/>
    </row>
    <row r="170" spans="1:9">
      <c r="A170" s="1219" t="s">
        <v>338</v>
      </c>
      <c r="B170" s="1219"/>
      <c r="C170" s="1219"/>
      <c r="D170" s="1219"/>
      <c r="E170" s="1219"/>
      <c r="F170" s="1219"/>
      <c r="G170" s="477">
        <v>6</v>
      </c>
      <c r="H170" s="653" t="s">
        <v>339</v>
      </c>
      <c r="I170" s="658"/>
    </row>
    <row r="171" spans="1:9" ht="20.100000000000001" customHeight="1">
      <c r="A171" s="1203" t="s">
        <v>340</v>
      </c>
      <c r="B171" s="1220" t="s">
        <v>2441</v>
      </c>
      <c r="C171" s="1220"/>
      <c r="D171" s="1220"/>
      <c r="E171" s="1220"/>
      <c r="F171" s="1220"/>
      <c r="G171" s="1220"/>
      <c r="H171" s="1223"/>
      <c r="I171" s="262"/>
    </row>
    <row r="172" spans="1:9" ht="20.100000000000001" customHeight="1">
      <c r="A172" s="1026"/>
      <c r="B172" s="1215" t="s">
        <v>2442</v>
      </c>
      <c r="C172" s="1215"/>
      <c r="D172" s="1215"/>
      <c r="E172" s="1215"/>
      <c r="F172" s="1215"/>
      <c r="G172" s="1215"/>
      <c r="H172" s="894"/>
      <c r="I172" s="262"/>
    </row>
    <row r="173" spans="1:9" ht="20.100000000000001" customHeight="1">
      <c r="A173" s="1026"/>
      <c r="B173" s="1215" t="s">
        <v>2443</v>
      </c>
      <c r="C173" s="1215"/>
      <c r="D173" s="1215"/>
      <c r="E173" s="1215"/>
      <c r="F173" s="1215"/>
      <c r="G173" s="1215"/>
      <c r="H173" s="894"/>
      <c r="I173" s="262"/>
    </row>
    <row r="174" spans="1:9" ht="20.100000000000001" customHeight="1">
      <c r="A174" s="1026"/>
      <c r="B174" s="1215" t="s">
        <v>2444</v>
      </c>
      <c r="C174" s="1215"/>
      <c r="D174" s="1215"/>
      <c r="E174" s="1215"/>
      <c r="F174" s="1215"/>
      <c r="G174" s="1215"/>
      <c r="H174" s="894"/>
      <c r="I174" s="262"/>
    </row>
    <row r="175" spans="1:9" ht="21.9" customHeight="1">
      <c r="A175" s="1199" t="s">
        <v>348</v>
      </c>
      <c r="B175" s="1185"/>
      <c r="C175" s="1185"/>
      <c r="D175" s="1185" t="s">
        <v>2683</v>
      </c>
      <c r="E175" s="1185"/>
      <c r="F175" s="1185"/>
      <c r="G175" s="1185"/>
      <c r="H175" s="1186"/>
      <c r="I175" s="262"/>
    </row>
    <row r="176" spans="1:9" ht="48.6" customHeight="1">
      <c r="A176" s="1200" t="s">
        <v>350</v>
      </c>
      <c r="B176" s="1201"/>
      <c r="C176" s="1201"/>
      <c r="D176" s="894" t="s">
        <v>2593</v>
      </c>
      <c r="E176" s="895"/>
      <c r="F176" s="895"/>
      <c r="G176" s="895"/>
      <c r="H176" s="895"/>
      <c r="I176" s="657"/>
    </row>
    <row r="177" spans="1:9">
      <c r="A177" s="1159" t="s">
        <v>352</v>
      </c>
      <c r="B177" s="1159"/>
      <c r="C177" s="1159"/>
      <c r="D177" s="1159"/>
      <c r="E177" s="1159"/>
      <c r="F177" s="1159"/>
      <c r="G177" s="477">
        <v>6</v>
      </c>
      <c r="H177" s="653" t="s">
        <v>339</v>
      </c>
      <c r="I177" s="658"/>
    </row>
    <row r="178" spans="1:9" ht="20.100000000000001" customHeight="1">
      <c r="A178" s="1203" t="s">
        <v>340</v>
      </c>
      <c r="B178" s="1193" t="s">
        <v>2684</v>
      </c>
      <c r="C178" s="1194"/>
      <c r="D178" s="1194"/>
      <c r="E178" s="1194"/>
      <c r="F178" s="1194"/>
      <c r="G178" s="1194"/>
      <c r="H178" s="1194"/>
      <c r="I178" s="664"/>
    </row>
    <row r="179" spans="1:9" ht="20.100000000000001" customHeight="1">
      <c r="A179" s="1026"/>
      <c r="B179" s="1204" t="s">
        <v>2685</v>
      </c>
      <c r="C179" s="1205"/>
      <c r="D179" s="1205"/>
      <c r="E179" s="1205"/>
      <c r="F179" s="1205"/>
      <c r="G179" s="1205"/>
      <c r="H179" s="1205"/>
      <c r="I179" s="664"/>
    </row>
    <row r="180" spans="1:9" ht="20.100000000000001" customHeight="1">
      <c r="A180" s="1026"/>
      <c r="B180" s="1204" t="s">
        <v>2686</v>
      </c>
      <c r="C180" s="1205"/>
      <c r="D180" s="1205"/>
      <c r="E180" s="1205"/>
      <c r="F180" s="1205"/>
      <c r="G180" s="1205"/>
      <c r="H180" s="1205"/>
      <c r="I180" s="664"/>
    </row>
    <row r="181" spans="1:9" ht="20.100000000000001" customHeight="1">
      <c r="A181" s="1026"/>
      <c r="B181" s="1204" t="s">
        <v>2687</v>
      </c>
      <c r="C181" s="1205"/>
      <c r="D181" s="1205"/>
      <c r="E181" s="1205"/>
      <c r="F181" s="1205"/>
      <c r="G181" s="1205"/>
      <c r="H181" s="1205"/>
      <c r="I181" s="664"/>
    </row>
    <row r="182" spans="1:9" ht="20.100000000000001" customHeight="1">
      <c r="A182" s="1026"/>
      <c r="B182" s="1204" t="s">
        <v>2601</v>
      </c>
      <c r="C182" s="1205"/>
      <c r="D182" s="1205"/>
      <c r="E182" s="1205"/>
      <c r="F182" s="1205"/>
      <c r="G182" s="1205"/>
      <c r="H182" s="1205"/>
      <c r="I182" s="664"/>
    </row>
    <row r="183" spans="1:9" ht="20.100000000000001" customHeight="1">
      <c r="A183" s="1026"/>
      <c r="B183" s="1197" t="s">
        <v>2688</v>
      </c>
      <c r="C183" s="1198"/>
      <c r="D183" s="1198"/>
      <c r="E183" s="1198"/>
      <c r="F183" s="1198"/>
      <c r="G183" s="1198"/>
      <c r="H183" s="1198"/>
      <c r="I183" s="664"/>
    </row>
    <row r="184" spans="1:9" ht="21.9" customHeight="1">
      <c r="A184" s="1199" t="s">
        <v>348</v>
      </c>
      <c r="B184" s="1185"/>
      <c r="C184" s="1185"/>
      <c r="D184" s="1185" t="s">
        <v>2689</v>
      </c>
      <c r="E184" s="1185"/>
      <c r="F184" s="1185"/>
      <c r="G184" s="1185"/>
      <c r="H184" s="1186"/>
      <c r="I184" s="262"/>
    </row>
    <row r="185" spans="1:9" ht="37.5" customHeight="1">
      <c r="A185" s="1200" t="s">
        <v>350</v>
      </c>
      <c r="B185" s="1201"/>
      <c r="C185" s="1201"/>
      <c r="D185" s="964" t="s">
        <v>2597</v>
      </c>
      <c r="E185" s="990"/>
      <c r="F185" s="990"/>
      <c r="G185" s="990"/>
      <c r="H185" s="990"/>
      <c r="I185" s="659"/>
    </row>
    <row r="186" spans="1:9">
      <c r="I186" s="262"/>
    </row>
    <row r="187" spans="1:9">
      <c r="A187" s="650" t="s">
        <v>366</v>
      </c>
      <c r="I187" s="262"/>
    </row>
    <row r="188" spans="1:9" ht="33.75" customHeight="1">
      <c r="A188" s="1188" t="s">
        <v>367</v>
      </c>
      <c r="B188" s="1202"/>
      <c r="C188" s="894" t="s">
        <v>2445</v>
      </c>
      <c r="D188" s="895"/>
      <c r="E188" s="895"/>
      <c r="F188" s="895"/>
      <c r="G188" s="895"/>
      <c r="H188" s="895"/>
      <c r="I188" s="262"/>
    </row>
    <row r="189" spans="1:9" ht="20.100000000000001" customHeight="1">
      <c r="A189" s="1188"/>
      <c r="B189" s="1202"/>
      <c r="C189" s="1215" t="s">
        <v>2446</v>
      </c>
      <c r="D189" s="1215"/>
      <c r="E189" s="1215"/>
      <c r="F189" s="1215"/>
      <c r="G189" s="1215"/>
      <c r="H189" s="894"/>
      <c r="I189" s="262"/>
    </row>
    <row r="190" spans="1:9" ht="50.25" customHeight="1">
      <c r="A190" s="1188"/>
      <c r="B190" s="1202"/>
      <c r="C190" s="1215" t="s">
        <v>2447</v>
      </c>
      <c r="D190" s="1215"/>
      <c r="E190" s="1215"/>
      <c r="F190" s="1215"/>
      <c r="G190" s="1215"/>
      <c r="H190" s="894"/>
      <c r="I190" s="262"/>
    </row>
    <row r="191" spans="1:9" ht="46.5" customHeight="1">
      <c r="A191" s="1188" t="s">
        <v>370</v>
      </c>
      <c r="B191" s="1202"/>
      <c r="C191" s="1215" t="s">
        <v>2448</v>
      </c>
      <c r="D191" s="1215"/>
      <c r="E191" s="1215"/>
      <c r="F191" s="1215"/>
      <c r="G191" s="1215"/>
      <c r="H191" s="894"/>
      <c r="I191" s="262"/>
    </row>
    <row r="193" spans="1:9">
      <c r="A193" s="650" t="s">
        <v>372</v>
      </c>
      <c r="B193" s="650"/>
      <c r="C193" s="650"/>
      <c r="D193" s="650"/>
      <c r="E193" s="650"/>
      <c r="F193" s="650"/>
    </row>
    <row r="194" spans="1:9" ht="16.2">
      <c r="A194" s="1188" t="s">
        <v>373</v>
      </c>
      <c r="B194" s="1188"/>
      <c r="C194" s="1188"/>
      <c r="D194" s="1188"/>
      <c r="E194" s="1188"/>
      <c r="F194" s="1188"/>
      <c r="G194" s="524">
        <v>0</v>
      </c>
      <c r="H194" s="525" t="s">
        <v>390</v>
      </c>
    </row>
    <row r="195" spans="1:9" ht="16.2">
      <c r="A195" s="1188" t="s">
        <v>375</v>
      </c>
      <c r="B195" s="1188"/>
      <c r="C195" s="1188"/>
      <c r="D195" s="1188"/>
      <c r="E195" s="1188"/>
      <c r="F195" s="1188"/>
      <c r="G195" s="524">
        <v>1</v>
      </c>
      <c r="H195" s="525" t="s">
        <v>390</v>
      </c>
    </row>
    <row r="196" spans="1:9">
      <c r="A196" s="652"/>
      <c r="B196" s="652"/>
      <c r="C196" s="652"/>
      <c r="D196" s="652"/>
      <c r="E196" s="652"/>
      <c r="F196" s="652"/>
      <c r="G196" s="527"/>
      <c r="H196" s="525"/>
    </row>
    <row r="197" spans="1:9">
      <c r="A197" s="1189" t="s">
        <v>376</v>
      </c>
      <c r="B197" s="1189"/>
      <c r="C197" s="1189"/>
      <c r="D197" s="1189"/>
      <c r="E197" s="1189"/>
      <c r="F197" s="1189"/>
      <c r="G197" s="528"/>
      <c r="H197" s="527"/>
    </row>
    <row r="198" spans="1:9" ht="17.399999999999999" customHeight="1">
      <c r="A198" s="895" t="s">
        <v>377</v>
      </c>
      <c r="B198" s="895"/>
      <c r="C198" s="895"/>
      <c r="D198" s="895"/>
      <c r="E198" s="525">
        <f>SUM(E199:E204)</f>
        <v>15</v>
      </c>
      <c r="F198" s="525" t="s">
        <v>339</v>
      </c>
      <c r="G198" s="529">
        <f>E198/25</f>
        <v>0.6</v>
      </c>
      <c r="H198" s="525" t="s">
        <v>390</v>
      </c>
    </row>
    <row r="199" spans="1:9" ht="17.399999999999999" customHeight="1">
      <c r="A199" s="186" t="s">
        <v>140</v>
      </c>
      <c r="B199" s="1188" t="s">
        <v>143</v>
      </c>
      <c r="C199" s="1188"/>
      <c r="D199" s="1188"/>
      <c r="E199" s="525">
        <v>6</v>
      </c>
      <c r="F199" s="525" t="s">
        <v>339</v>
      </c>
      <c r="G199" s="190"/>
      <c r="H199" s="189"/>
    </row>
    <row r="200" spans="1:9" ht="17.399999999999999" customHeight="1">
      <c r="B200" s="1188" t="s">
        <v>378</v>
      </c>
      <c r="C200" s="1188"/>
      <c r="D200" s="1188"/>
      <c r="E200" s="525">
        <v>6</v>
      </c>
      <c r="F200" s="525" t="s">
        <v>339</v>
      </c>
      <c r="G200" s="190"/>
      <c r="H200" s="189"/>
    </row>
    <row r="201" spans="1:9" ht="17.399999999999999" customHeight="1">
      <c r="B201" s="1188" t="s">
        <v>379</v>
      </c>
      <c r="C201" s="1188"/>
      <c r="D201" s="1188"/>
      <c r="E201" s="525">
        <v>2</v>
      </c>
      <c r="F201" s="525" t="s">
        <v>339</v>
      </c>
      <c r="G201" s="190"/>
      <c r="H201" s="189"/>
    </row>
    <row r="202" spans="1:9" ht="17.399999999999999" customHeight="1">
      <c r="B202" s="1188" t="s">
        <v>380</v>
      </c>
      <c r="C202" s="1188"/>
      <c r="D202" s="1188"/>
      <c r="E202" s="525">
        <v>0</v>
      </c>
      <c r="F202" s="525" t="s">
        <v>339</v>
      </c>
      <c r="G202" s="190"/>
      <c r="H202" s="189"/>
    </row>
    <row r="203" spans="1:9" ht="17.399999999999999" customHeight="1">
      <c r="B203" s="1188" t="s">
        <v>381</v>
      </c>
      <c r="C203" s="1188"/>
      <c r="D203" s="1188"/>
      <c r="E203" s="525">
        <v>0</v>
      </c>
      <c r="F203" s="525" t="s">
        <v>339</v>
      </c>
      <c r="G203" s="190"/>
      <c r="H203" s="189"/>
    </row>
    <row r="204" spans="1:9" ht="17.399999999999999" customHeight="1">
      <c r="B204" s="1188" t="s">
        <v>382</v>
      </c>
      <c r="C204" s="1188"/>
      <c r="D204" s="1188"/>
      <c r="E204" s="525">
        <v>1</v>
      </c>
      <c r="F204" s="525" t="s">
        <v>339</v>
      </c>
      <c r="G204" s="190"/>
      <c r="H204" s="189"/>
    </row>
    <row r="205" spans="1:9" ht="27.6" customHeight="1">
      <c r="A205" s="895" t="s">
        <v>383</v>
      </c>
      <c r="B205" s="895"/>
      <c r="C205" s="895"/>
      <c r="D205" s="895"/>
      <c r="E205" s="525">
        <v>0</v>
      </c>
      <c r="F205" s="525" t="s">
        <v>339</v>
      </c>
      <c r="G205" s="529">
        <v>0</v>
      </c>
      <c r="H205" s="525" t="s">
        <v>390</v>
      </c>
    </row>
    <row r="206" spans="1:9" ht="17.399999999999999" customHeight="1">
      <c r="A206" s="1188" t="s">
        <v>384</v>
      </c>
      <c r="B206" s="1188"/>
      <c r="C206" s="1188"/>
      <c r="D206" s="1188"/>
      <c r="E206" s="525">
        <v>10</v>
      </c>
      <c r="F206" s="525" t="s">
        <v>339</v>
      </c>
      <c r="G206" s="529">
        <v>0.4</v>
      </c>
      <c r="H206" s="525" t="s">
        <v>390</v>
      </c>
    </row>
    <row r="208" spans="1:9">
      <c r="A208" s="881" t="s">
        <v>305</v>
      </c>
      <c r="B208" s="881"/>
      <c r="C208" s="881"/>
      <c r="D208" s="881"/>
      <c r="E208" s="881"/>
      <c r="F208" s="881"/>
      <c r="G208" s="881"/>
      <c r="H208" s="881"/>
      <c r="I208" s="881"/>
    </row>
    <row r="210" spans="1:8">
      <c r="A210" s="650" t="s">
        <v>306</v>
      </c>
    </row>
    <row r="211" spans="1:8">
      <c r="A211" s="885" t="s">
        <v>2731</v>
      </c>
      <c r="B211" s="885"/>
      <c r="C211" s="885"/>
      <c r="D211" s="885"/>
      <c r="E211" s="885"/>
      <c r="F211" s="885"/>
      <c r="G211" s="885"/>
      <c r="H211" s="885"/>
    </row>
    <row r="212" spans="1:8">
      <c r="A212" s="1202" t="s">
        <v>138</v>
      </c>
      <c r="B212" s="1220"/>
      <c r="C212" s="1220"/>
      <c r="D212" s="1220">
        <v>1</v>
      </c>
      <c r="E212" s="1220"/>
      <c r="F212" s="1220"/>
      <c r="G212" s="1220"/>
      <c r="H212" s="1223"/>
    </row>
    <row r="213" spans="1:8">
      <c r="A213" s="1202" t="s">
        <v>137</v>
      </c>
      <c r="B213" s="1220"/>
      <c r="C213" s="1220"/>
      <c r="D213" s="1201" t="s">
        <v>2412</v>
      </c>
      <c r="E213" s="1201"/>
      <c r="F213" s="1201"/>
      <c r="G213" s="1201"/>
      <c r="H213" s="1224"/>
    </row>
    <row r="214" spans="1:8">
      <c r="A214" s="1202" t="s">
        <v>141</v>
      </c>
      <c r="B214" s="1220"/>
      <c r="C214" s="1220"/>
      <c r="D214" s="1185" t="s">
        <v>309</v>
      </c>
      <c r="E214" s="1185"/>
      <c r="F214" s="1185"/>
      <c r="G214" s="1185"/>
      <c r="H214" s="1186"/>
    </row>
    <row r="215" spans="1:8">
      <c r="A215" s="1202" t="s">
        <v>310</v>
      </c>
      <c r="B215" s="1220"/>
      <c r="C215" s="1220"/>
      <c r="D215" s="1185" t="s">
        <v>513</v>
      </c>
      <c r="E215" s="1185"/>
      <c r="F215" s="1185"/>
      <c r="G215" s="1185"/>
      <c r="H215" s="1186"/>
    </row>
    <row r="217" spans="1:8">
      <c r="A217" s="884" t="s">
        <v>3</v>
      </c>
      <c r="B217" s="884"/>
      <c r="C217" s="884"/>
      <c r="D217" s="884"/>
      <c r="E217" s="884"/>
      <c r="F217" s="884"/>
      <c r="G217" s="884"/>
      <c r="H217" s="884"/>
    </row>
    <row r="218" spans="1:8">
      <c r="A218" s="849" t="s">
        <v>2585</v>
      </c>
      <c r="B218" s="849"/>
      <c r="C218" s="849"/>
      <c r="D218" s="849"/>
      <c r="E218" s="849"/>
      <c r="F218" s="849"/>
      <c r="G218" s="849"/>
      <c r="H218" s="849"/>
    </row>
    <row r="219" spans="1:8">
      <c r="A219" s="1202" t="s">
        <v>8</v>
      </c>
      <c r="B219" s="1220"/>
      <c r="C219" s="1220"/>
      <c r="D219" s="1220"/>
      <c r="E219" s="1220" t="s">
        <v>9</v>
      </c>
      <c r="F219" s="1220"/>
      <c r="G219" s="1220"/>
      <c r="H219" s="1223"/>
    </row>
    <row r="220" spans="1:8">
      <c r="A220" s="1202" t="s">
        <v>312</v>
      </c>
      <c r="B220" s="1220"/>
      <c r="C220" s="1220"/>
      <c r="D220" s="1220"/>
      <c r="E220" s="1220" t="s">
        <v>313</v>
      </c>
      <c r="F220" s="1220"/>
      <c r="G220" s="1220"/>
      <c r="H220" s="1223"/>
    </row>
    <row r="221" spans="1:8">
      <c r="A221" s="1202" t="s">
        <v>314</v>
      </c>
      <c r="B221" s="1220"/>
      <c r="C221" s="1220"/>
      <c r="D221" s="1220"/>
      <c r="E221" s="1221" t="s">
        <v>940</v>
      </c>
      <c r="F221" s="1221"/>
      <c r="G221" s="1221"/>
      <c r="H221" s="1222"/>
    </row>
    <row r="222" spans="1:8">
      <c r="A222" s="1202" t="s">
        <v>12</v>
      </c>
      <c r="B222" s="1220"/>
      <c r="C222" s="1220"/>
      <c r="D222" s="1220"/>
      <c r="E222" s="1220" t="s">
        <v>13</v>
      </c>
      <c r="F222" s="1220"/>
      <c r="G222" s="1220"/>
      <c r="H222" s="1223"/>
    </row>
    <row r="224" spans="1:8">
      <c r="A224" s="884" t="s">
        <v>316</v>
      </c>
      <c r="B224" s="884"/>
      <c r="C224" s="884"/>
      <c r="D224" s="884"/>
      <c r="E224" s="884"/>
      <c r="F224" s="884"/>
      <c r="G224" s="884"/>
      <c r="H224" s="884"/>
    </row>
    <row r="225" spans="1:9" ht="48" customHeight="1">
      <c r="A225" s="895" t="s">
        <v>317</v>
      </c>
      <c r="B225" s="895"/>
      <c r="C225" s="1215" t="s">
        <v>2413</v>
      </c>
      <c r="D225" s="1215"/>
      <c r="E225" s="1215"/>
      <c r="F225" s="1215"/>
      <c r="G225" s="1215"/>
      <c r="H225" s="894"/>
    </row>
    <row r="227" spans="1:9">
      <c r="A227" s="888" t="s">
        <v>319</v>
      </c>
      <c r="B227" s="888"/>
      <c r="C227" s="888"/>
      <c r="D227" s="888"/>
    </row>
    <row r="228" spans="1:9">
      <c r="A228" s="1212" t="s">
        <v>30</v>
      </c>
      <c r="B228" s="1213" t="s">
        <v>31</v>
      </c>
      <c r="C228" s="1213"/>
      <c r="D228" s="1213"/>
      <c r="E228" s="1213"/>
      <c r="F228" s="1213"/>
      <c r="G228" s="1213" t="s">
        <v>320</v>
      </c>
      <c r="H228" s="1214"/>
    </row>
    <row r="229" spans="1:9" ht="27.6">
      <c r="A229" s="1212"/>
      <c r="B229" s="1213"/>
      <c r="C229" s="1213"/>
      <c r="D229" s="1213"/>
      <c r="E229" s="1213"/>
      <c r="F229" s="1213"/>
      <c r="G229" s="655" t="s">
        <v>321</v>
      </c>
      <c r="H229" s="656" t="s">
        <v>34</v>
      </c>
    </row>
    <row r="230" spans="1:9">
      <c r="A230" s="1212" t="s">
        <v>35</v>
      </c>
      <c r="B230" s="1213"/>
      <c r="C230" s="1213"/>
      <c r="D230" s="1213"/>
      <c r="E230" s="1213"/>
      <c r="F230" s="1213"/>
      <c r="G230" s="1213"/>
      <c r="H230" s="1214"/>
    </row>
    <row r="231" spans="1:9" ht="20.100000000000001" customHeight="1">
      <c r="A231" s="651" t="s">
        <v>2690</v>
      </c>
      <c r="B231" s="963" t="s">
        <v>2691</v>
      </c>
      <c r="C231" s="963"/>
      <c r="D231" s="963"/>
      <c r="E231" s="963"/>
      <c r="F231" s="963"/>
      <c r="G231" s="655" t="s">
        <v>77</v>
      </c>
      <c r="H231" s="522" t="s">
        <v>263</v>
      </c>
      <c r="I231" s="262"/>
    </row>
    <row r="232" spans="1:9">
      <c r="A232" s="1212" t="s">
        <v>326</v>
      </c>
      <c r="B232" s="1213"/>
      <c r="C232" s="1213"/>
      <c r="D232" s="1213"/>
      <c r="E232" s="1213"/>
      <c r="F232" s="1213"/>
      <c r="G232" s="1213"/>
      <c r="H232" s="1214"/>
      <c r="I232" s="262"/>
    </row>
    <row r="233" spans="1:9">
      <c r="A233" s="651"/>
      <c r="B233" s="1215"/>
      <c r="C233" s="1215"/>
      <c r="D233" s="1215"/>
      <c r="E233" s="1215"/>
      <c r="F233" s="1215"/>
      <c r="G233" s="655"/>
      <c r="H233" s="522"/>
      <c r="I233" s="262"/>
    </row>
    <row r="234" spans="1:9">
      <c r="A234" s="1212" t="s">
        <v>333</v>
      </c>
      <c r="B234" s="1213"/>
      <c r="C234" s="1213"/>
      <c r="D234" s="1213"/>
      <c r="E234" s="1213"/>
      <c r="F234" s="1213"/>
      <c r="G234" s="1213"/>
      <c r="H234" s="1214"/>
      <c r="I234" s="262"/>
    </row>
    <row r="235" spans="1:9" ht="33.75" customHeight="1">
      <c r="A235" s="655" t="s">
        <v>2692</v>
      </c>
      <c r="B235" s="1216" t="s">
        <v>2693</v>
      </c>
      <c r="C235" s="1217"/>
      <c r="D235" s="1217"/>
      <c r="E235" s="1217"/>
      <c r="F235" s="1218"/>
      <c r="G235" s="660" t="s">
        <v>1515</v>
      </c>
      <c r="H235" s="656" t="s">
        <v>263</v>
      </c>
      <c r="I235" s="262"/>
    </row>
    <row r="236" spans="1:9" ht="33" customHeight="1">
      <c r="A236" s="655" t="s">
        <v>2694</v>
      </c>
      <c r="B236" s="1216" t="s">
        <v>2695</v>
      </c>
      <c r="C236" s="1217"/>
      <c r="D236" s="1217"/>
      <c r="E236" s="1217"/>
      <c r="F236" s="1218"/>
      <c r="G236" s="660" t="s">
        <v>1054</v>
      </c>
      <c r="H236" s="522" t="s">
        <v>263</v>
      </c>
      <c r="I236" s="262"/>
    </row>
    <row r="237" spans="1:9">
      <c r="I237" s="262"/>
    </row>
    <row r="238" spans="1:9">
      <c r="A238" s="650" t="s">
        <v>337</v>
      </c>
      <c r="I238" s="262"/>
    </row>
    <row r="239" spans="1:9">
      <c r="A239" s="1219" t="s">
        <v>338</v>
      </c>
      <c r="B239" s="1219"/>
      <c r="C239" s="1219"/>
      <c r="D239" s="1219"/>
      <c r="E239" s="1219"/>
      <c r="F239" s="1219"/>
      <c r="G239" s="477">
        <v>6</v>
      </c>
      <c r="H239" s="653" t="s">
        <v>339</v>
      </c>
      <c r="I239" s="658"/>
    </row>
    <row r="240" spans="1:9" ht="20.100000000000001" customHeight="1">
      <c r="A240" s="1203" t="s">
        <v>340</v>
      </c>
      <c r="B240" s="1206" t="s">
        <v>2696</v>
      </c>
      <c r="C240" s="1207"/>
      <c r="D240" s="1207"/>
      <c r="E240" s="1207"/>
      <c r="F240" s="1207"/>
      <c r="G240" s="1207"/>
      <c r="H240" s="1207"/>
      <c r="I240" s="665"/>
    </row>
    <row r="241" spans="1:9" ht="20.100000000000001" customHeight="1">
      <c r="A241" s="1026"/>
      <c r="B241" s="1208" t="s">
        <v>2697</v>
      </c>
      <c r="C241" s="1209"/>
      <c r="D241" s="1209"/>
      <c r="E241" s="1209"/>
      <c r="F241" s="1209"/>
      <c r="G241" s="1209"/>
      <c r="H241" s="1209"/>
      <c r="I241" s="381"/>
    </row>
    <row r="242" spans="1:9" ht="30.75" customHeight="1">
      <c r="A242" s="1026"/>
      <c r="B242" s="1208" t="s">
        <v>2698</v>
      </c>
      <c r="C242" s="1209"/>
      <c r="D242" s="1209"/>
      <c r="E242" s="1209"/>
      <c r="F242" s="1209"/>
      <c r="G242" s="1209"/>
      <c r="H242" s="1209"/>
      <c r="I242" s="381"/>
    </row>
    <row r="243" spans="1:9" ht="28.5" customHeight="1">
      <c r="A243" s="1026"/>
      <c r="B243" s="1208" t="s">
        <v>2699</v>
      </c>
      <c r="C243" s="1209"/>
      <c r="D243" s="1209"/>
      <c r="E243" s="1209"/>
      <c r="F243" s="1209"/>
      <c r="G243" s="1209"/>
      <c r="H243" s="1209"/>
      <c r="I243" s="381"/>
    </row>
    <row r="244" spans="1:9" ht="20.100000000000001" customHeight="1">
      <c r="A244" s="1026"/>
      <c r="B244" s="1208" t="s">
        <v>2700</v>
      </c>
      <c r="C244" s="1209"/>
      <c r="D244" s="1209"/>
      <c r="E244" s="1209"/>
      <c r="F244" s="1209"/>
      <c r="G244" s="1209"/>
      <c r="H244" s="1209"/>
      <c r="I244" s="381"/>
    </row>
    <row r="245" spans="1:9" ht="20.100000000000001" customHeight="1">
      <c r="A245" s="1026"/>
      <c r="B245" s="1210" t="s">
        <v>2701</v>
      </c>
      <c r="C245" s="1211"/>
      <c r="D245" s="1211"/>
      <c r="E245" s="1211"/>
      <c r="F245" s="1211"/>
      <c r="G245" s="1211"/>
      <c r="H245" s="1211"/>
      <c r="I245" s="381"/>
    </row>
    <row r="246" spans="1:9">
      <c r="A246" s="1199" t="s">
        <v>348</v>
      </c>
      <c r="B246" s="1185"/>
      <c r="C246" s="1185"/>
      <c r="D246" s="1185" t="s">
        <v>2702</v>
      </c>
      <c r="E246" s="1185"/>
      <c r="F246" s="1185"/>
      <c r="G246" s="1185"/>
      <c r="H246" s="1186"/>
      <c r="I246" s="262"/>
    </row>
    <row r="247" spans="1:9" ht="54" customHeight="1">
      <c r="A247" s="1200" t="s">
        <v>350</v>
      </c>
      <c r="B247" s="1201"/>
      <c r="C247" s="1201"/>
      <c r="D247" s="894" t="s">
        <v>2713</v>
      </c>
      <c r="E247" s="895"/>
      <c r="F247" s="895"/>
      <c r="G247" s="895"/>
      <c r="H247" s="895"/>
      <c r="I247" s="657"/>
    </row>
    <row r="248" spans="1:9">
      <c r="A248" s="1159" t="s">
        <v>352</v>
      </c>
      <c r="B248" s="1159"/>
      <c r="C248" s="1159"/>
      <c r="D248" s="1159"/>
      <c r="E248" s="1159"/>
      <c r="F248" s="1159"/>
      <c r="G248" s="477">
        <v>6</v>
      </c>
      <c r="H248" s="653" t="s">
        <v>339</v>
      </c>
      <c r="I248" s="658"/>
    </row>
    <row r="249" spans="1:9">
      <c r="A249" s="1203" t="s">
        <v>340</v>
      </c>
      <c r="B249" s="1193" t="s">
        <v>2703</v>
      </c>
      <c r="C249" s="1194"/>
      <c r="D249" s="1194"/>
      <c r="E249" s="1194"/>
      <c r="F249" s="1194"/>
      <c r="G249" s="1194"/>
      <c r="H249" s="1194"/>
      <c r="I249" s="664"/>
    </row>
    <row r="250" spans="1:9">
      <c r="A250" s="1026"/>
      <c r="B250" s="1204" t="s">
        <v>2704</v>
      </c>
      <c r="C250" s="1205"/>
      <c r="D250" s="1205"/>
      <c r="E250" s="1205"/>
      <c r="F250" s="1205"/>
      <c r="G250" s="1205"/>
      <c r="H250" s="1205"/>
      <c r="I250" s="664"/>
    </row>
    <row r="251" spans="1:9">
      <c r="A251" s="1026"/>
      <c r="B251" s="1204" t="s">
        <v>2705</v>
      </c>
      <c r="C251" s="1205"/>
      <c r="D251" s="1205"/>
      <c r="E251" s="1205"/>
      <c r="F251" s="1205"/>
      <c r="G251" s="1205"/>
      <c r="H251" s="1205"/>
      <c r="I251" s="664"/>
    </row>
    <row r="252" spans="1:9">
      <c r="A252" s="1199" t="s">
        <v>348</v>
      </c>
      <c r="B252" s="1185"/>
      <c r="C252" s="1185"/>
      <c r="D252" s="1185" t="s">
        <v>2706</v>
      </c>
      <c r="E252" s="1185"/>
      <c r="F252" s="1185"/>
      <c r="G252" s="1185"/>
      <c r="H252" s="1186"/>
      <c r="I252" s="262"/>
    </row>
    <row r="253" spans="1:9" ht="39" customHeight="1">
      <c r="A253" s="1200" t="s">
        <v>350</v>
      </c>
      <c r="B253" s="1201"/>
      <c r="C253" s="1201"/>
      <c r="D253" s="964" t="s">
        <v>2597</v>
      </c>
      <c r="E253" s="990"/>
      <c r="F253" s="990"/>
      <c r="G253" s="990"/>
      <c r="H253" s="990"/>
      <c r="I253" s="659"/>
    </row>
    <row r="254" spans="1:9">
      <c r="I254" s="262"/>
    </row>
    <row r="255" spans="1:9">
      <c r="A255" s="650" t="s">
        <v>366</v>
      </c>
      <c r="I255" s="262"/>
    </row>
    <row r="256" spans="1:9" ht="20.100000000000001" customHeight="1">
      <c r="A256" s="1188" t="s">
        <v>367</v>
      </c>
      <c r="B256" s="1202"/>
      <c r="C256" s="1193" t="s">
        <v>2707</v>
      </c>
      <c r="D256" s="1194"/>
      <c r="E256" s="1194"/>
      <c r="F256" s="1194"/>
      <c r="G256" s="1194"/>
      <c r="H256" s="1194"/>
      <c r="I256" s="664"/>
    </row>
    <row r="257" spans="1:9" ht="20.100000000000001" customHeight="1">
      <c r="A257" s="1188"/>
      <c r="B257" s="1202"/>
      <c r="C257" s="1195" t="s">
        <v>2708</v>
      </c>
      <c r="D257" s="1196"/>
      <c r="E257" s="1196"/>
      <c r="F257" s="1196"/>
      <c r="G257" s="1196"/>
      <c r="H257" s="1196"/>
      <c r="I257" s="664"/>
    </row>
    <row r="258" spans="1:9" ht="31.5" customHeight="1">
      <c r="A258" s="1188"/>
      <c r="B258" s="1202"/>
      <c r="C258" s="1197" t="s">
        <v>2709</v>
      </c>
      <c r="D258" s="1198"/>
      <c r="E258" s="1198"/>
      <c r="F258" s="1198"/>
      <c r="G258" s="1198"/>
      <c r="H258" s="1198"/>
      <c r="I258" s="664"/>
    </row>
    <row r="259" spans="1:9" ht="30.75" customHeight="1">
      <c r="A259" s="1190" t="s">
        <v>370</v>
      </c>
      <c r="B259" s="1191"/>
      <c r="C259" s="1193" t="s">
        <v>2710</v>
      </c>
      <c r="D259" s="1194"/>
      <c r="E259" s="1194"/>
      <c r="F259" s="1194"/>
      <c r="G259" s="1194"/>
      <c r="H259" s="1194"/>
      <c r="I259" s="664"/>
    </row>
    <row r="260" spans="1:9" ht="16.5" customHeight="1">
      <c r="A260" s="1192"/>
      <c r="B260" s="1010"/>
      <c r="C260" s="1195" t="s">
        <v>2711</v>
      </c>
      <c r="D260" s="1196"/>
      <c r="E260" s="1196"/>
      <c r="F260" s="1196"/>
      <c r="G260" s="1196"/>
      <c r="H260" s="1196"/>
      <c r="I260" s="664"/>
    </row>
    <row r="261" spans="1:9" ht="16.5" customHeight="1">
      <c r="A261" s="885"/>
      <c r="B261" s="1011"/>
      <c r="C261" s="1197" t="s">
        <v>2712</v>
      </c>
      <c r="D261" s="1198"/>
      <c r="E261" s="1198"/>
      <c r="F261" s="1198"/>
      <c r="G261" s="1198"/>
      <c r="H261" s="1198"/>
      <c r="I261" s="664"/>
    </row>
    <row r="262" spans="1:9">
      <c r="I262" s="262"/>
    </row>
    <row r="263" spans="1:9">
      <c r="A263" s="650" t="s">
        <v>372</v>
      </c>
      <c r="B263" s="650"/>
      <c r="C263" s="650"/>
      <c r="D263" s="650"/>
      <c r="E263" s="650"/>
      <c r="F263" s="650"/>
    </row>
    <row r="264" spans="1:9" ht="16.2">
      <c r="A264" s="1188" t="s">
        <v>373</v>
      </c>
      <c r="B264" s="1188"/>
      <c r="C264" s="1188"/>
      <c r="D264" s="1188"/>
      <c r="E264" s="1188"/>
      <c r="F264" s="1188"/>
      <c r="G264" s="524">
        <v>0</v>
      </c>
      <c r="H264" s="525" t="s">
        <v>390</v>
      </c>
    </row>
    <row r="265" spans="1:9" ht="16.2">
      <c r="A265" s="1188" t="s">
        <v>375</v>
      </c>
      <c r="B265" s="1188"/>
      <c r="C265" s="1188"/>
      <c r="D265" s="1188"/>
      <c r="E265" s="1188"/>
      <c r="F265" s="1188"/>
      <c r="G265" s="524">
        <v>1</v>
      </c>
      <c r="H265" s="525" t="s">
        <v>390</v>
      </c>
    </row>
    <row r="266" spans="1:9">
      <c r="A266" s="652"/>
      <c r="B266" s="652"/>
      <c r="C266" s="652"/>
      <c r="D266" s="652"/>
      <c r="E266" s="652"/>
      <c r="F266" s="652"/>
      <c r="G266" s="527"/>
      <c r="H266" s="525"/>
    </row>
    <row r="267" spans="1:9">
      <c r="A267" s="1189" t="s">
        <v>376</v>
      </c>
      <c r="B267" s="1189"/>
      <c r="C267" s="1189"/>
      <c r="D267" s="1189"/>
      <c r="E267" s="1189"/>
      <c r="F267" s="1189"/>
      <c r="G267" s="528"/>
      <c r="H267" s="527"/>
    </row>
    <row r="268" spans="1:9" ht="16.2">
      <c r="A268" s="895" t="s">
        <v>377</v>
      </c>
      <c r="B268" s="895"/>
      <c r="C268" s="895"/>
      <c r="D268" s="895"/>
      <c r="E268" s="525">
        <f>SUM(E269:E274)</f>
        <v>15</v>
      </c>
      <c r="F268" s="525" t="s">
        <v>339</v>
      </c>
      <c r="G268" s="529">
        <f>E268/25</f>
        <v>0.6</v>
      </c>
      <c r="H268" s="525" t="s">
        <v>390</v>
      </c>
    </row>
    <row r="269" spans="1:9">
      <c r="A269" s="186" t="s">
        <v>140</v>
      </c>
      <c r="B269" s="1188" t="s">
        <v>143</v>
      </c>
      <c r="C269" s="1188"/>
      <c r="D269" s="1188"/>
      <c r="E269" s="525">
        <v>6</v>
      </c>
      <c r="F269" s="525" t="s">
        <v>339</v>
      </c>
      <c r="G269" s="190"/>
      <c r="H269" s="189"/>
    </row>
    <row r="270" spans="1:9">
      <c r="B270" s="1188" t="s">
        <v>378</v>
      </c>
      <c r="C270" s="1188"/>
      <c r="D270" s="1188"/>
      <c r="E270" s="525">
        <v>6</v>
      </c>
      <c r="F270" s="525" t="s">
        <v>339</v>
      </c>
      <c r="G270" s="190"/>
      <c r="H270" s="189"/>
    </row>
    <row r="271" spans="1:9">
      <c r="B271" s="1188" t="s">
        <v>379</v>
      </c>
      <c r="C271" s="1188"/>
      <c r="D271" s="1188"/>
      <c r="E271" s="525">
        <v>2</v>
      </c>
      <c r="F271" s="525" t="s">
        <v>339</v>
      </c>
      <c r="G271" s="190"/>
      <c r="H271" s="189"/>
    </row>
    <row r="272" spans="1:9">
      <c r="B272" s="1188" t="s">
        <v>380</v>
      </c>
      <c r="C272" s="1188"/>
      <c r="D272" s="1188"/>
      <c r="E272" s="525">
        <v>0</v>
      </c>
      <c r="F272" s="525" t="s">
        <v>339</v>
      </c>
      <c r="G272" s="190"/>
      <c r="H272" s="189"/>
    </row>
    <row r="273" spans="1:9">
      <c r="B273" s="1188" t="s">
        <v>381</v>
      </c>
      <c r="C273" s="1188"/>
      <c r="D273" s="1188"/>
      <c r="E273" s="525">
        <v>0</v>
      </c>
      <c r="F273" s="525" t="s">
        <v>339</v>
      </c>
      <c r="G273" s="190"/>
      <c r="H273" s="189"/>
    </row>
    <row r="274" spans="1:9">
      <c r="B274" s="1188" t="s">
        <v>382</v>
      </c>
      <c r="C274" s="1188"/>
      <c r="D274" s="1188"/>
      <c r="E274" s="525">
        <v>1</v>
      </c>
      <c r="F274" s="525" t="s">
        <v>339</v>
      </c>
      <c r="G274" s="190"/>
      <c r="H274" s="189"/>
    </row>
    <row r="275" spans="1:9" ht="28.5" customHeight="1">
      <c r="A275" s="895" t="s">
        <v>383</v>
      </c>
      <c r="B275" s="895"/>
      <c r="C275" s="895"/>
      <c r="D275" s="895"/>
      <c r="E275" s="525">
        <v>0</v>
      </c>
      <c r="F275" s="525" t="s">
        <v>339</v>
      </c>
      <c r="G275" s="529">
        <v>0</v>
      </c>
      <c r="H275" s="525" t="s">
        <v>390</v>
      </c>
    </row>
    <row r="276" spans="1:9" ht="16.2">
      <c r="A276" s="1188" t="s">
        <v>384</v>
      </c>
      <c r="B276" s="1188"/>
      <c r="C276" s="1188"/>
      <c r="D276" s="1188"/>
      <c r="E276" s="525">
        <v>10</v>
      </c>
      <c r="F276" s="525" t="s">
        <v>339</v>
      </c>
      <c r="G276" s="529">
        <v>0.4</v>
      </c>
      <c r="H276" s="525" t="s">
        <v>390</v>
      </c>
    </row>
    <row r="278" spans="1:9">
      <c r="A278" s="186" t="s">
        <v>385</v>
      </c>
    </row>
    <row r="279" spans="1:9" ht="16.2">
      <c r="A279" s="905" t="s">
        <v>389</v>
      </c>
      <c r="B279" s="905"/>
      <c r="C279" s="905"/>
      <c r="D279" s="905"/>
      <c r="E279" s="905"/>
      <c r="F279" s="905"/>
      <c r="G279" s="905"/>
      <c r="H279" s="905"/>
      <c r="I279" s="905"/>
    </row>
    <row r="280" spans="1:9">
      <c r="A280" s="186" t="s">
        <v>387</v>
      </c>
    </row>
    <row r="282" spans="1:9">
      <c r="A282" s="906" t="s">
        <v>388</v>
      </c>
      <c r="B282" s="906"/>
      <c r="C282" s="906"/>
      <c r="D282" s="906"/>
      <c r="E282" s="906"/>
      <c r="F282" s="906"/>
      <c r="G282" s="906"/>
      <c r="H282" s="906"/>
      <c r="I282" s="906"/>
    </row>
    <row r="283" spans="1:9">
      <c r="A283" s="906"/>
      <c r="B283" s="906"/>
      <c r="C283" s="906"/>
      <c r="D283" s="906"/>
      <c r="E283" s="906"/>
      <c r="F283" s="906"/>
      <c r="G283" s="906"/>
      <c r="H283" s="906"/>
      <c r="I283" s="906"/>
    </row>
    <row r="284" spans="1:9">
      <c r="A284" s="906"/>
      <c r="B284" s="906"/>
      <c r="C284" s="906"/>
      <c r="D284" s="906"/>
      <c r="E284" s="906"/>
      <c r="F284" s="906"/>
      <c r="G284" s="906"/>
      <c r="H284" s="906"/>
      <c r="I284" s="906"/>
    </row>
  </sheetData>
  <mergeCells count="297">
    <mergeCell ref="A2:I2"/>
    <mergeCell ref="A5:H5"/>
    <mergeCell ref="A6:C6"/>
    <mergeCell ref="D6:H6"/>
    <mergeCell ref="A7:C7"/>
    <mergeCell ref="D7:H7"/>
    <mergeCell ref="A13:D13"/>
    <mergeCell ref="E13:H13"/>
    <mergeCell ref="A14:D14"/>
    <mergeCell ref="E14:H14"/>
    <mergeCell ref="A15:D15"/>
    <mergeCell ref="E15:H15"/>
    <mergeCell ref="A8:C8"/>
    <mergeCell ref="D8:H8"/>
    <mergeCell ref="A9:C9"/>
    <mergeCell ref="D9:H9"/>
    <mergeCell ref="A11:H11"/>
    <mergeCell ref="A12:H12"/>
    <mergeCell ref="A22:A23"/>
    <mergeCell ref="B22:F23"/>
    <mergeCell ref="G22:H22"/>
    <mergeCell ref="A24:H24"/>
    <mergeCell ref="B25:F25"/>
    <mergeCell ref="A26:H26"/>
    <mergeCell ref="A16:D16"/>
    <mergeCell ref="E16:H16"/>
    <mergeCell ref="A18:H18"/>
    <mergeCell ref="A19:B19"/>
    <mergeCell ref="C19:H19"/>
    <mergeCell ref="A21:D21"/>
    <mergeCell ref="B27:F27"/>
    <mergeCell ref="A28:H28"/>
    <mergeCell ref="B29:F29"/>
    <mergeCell ref="B30:F30"/>
    <mergeCell ref="A33:F33"/>
    <mergeCell ref="A34:A40"/>
    <mergeCell ref="B34:H34"/>
    <mergeCell ref="B35:H35"/>
    <mergeCell ref="B36:H36"/>
    <mergeCell ref="B37:H37"/>
    <mergeCell ref="A43:F43"/>
    <mergeCell ref="A44:A46"/>
    <mergeCell ref="B44:H44"/>
    <mergeCell ref="B45:H45"/>
    <mergeCell ref="B46:I46"/>
    <mergeCell ref="A47:C47"/>
    <mergeCell ref="D47:H47"/>
    <mergeCell ref="B38:H38"/>
    <mergeCell ref="B39:H39"/>
    <mergeCell ref="B40:H40"/>
    <mergeCell ref="A41:C41"/>
    <mergeCell ref="D41:H41"/>
    <mergeCell ref="A42:C42"/>
    <mergeCell ref="D42:H42"/>
    <mergeCell ref="A54:B54"/>
    <mergeCell ref="C54:H54"/>
    <mergeCell ref="A57:F57"/>
    <mergeCell ref="A58:F58"/>
    <mergeCell ref="A60:F60"/>
    <mergeCell ref="A61:D61"/>
    <mergeCell ref="A48:C48"/>
    <mergeCell ref="D48:H48"/>
    <mergeCell ref="A51:B53"/>
    <mergeCell ref="C51:H51"/>
    <mergeCell ref="C52:H52"/>
    <mergeCell ref="C53:H53"/>
    <mergeCell ref="A68:D68"/>
    <mergeCell ref="A69:D69"/>
    <mergeCell ref="A72:I72"/>
    <mergeCell ref="A75:H75"/>
    <mergeCell ref="A76:C76"/>
    <mergeCell ref="D76:H76"/>
    <mergeCell ref="B62:D62"/>
    <mergeCell ref="B63:D63"/>
    <mergeCell ref="B64:D64"/>
    <mergeCell ref="B65:D65"/>
    <mergeCell ref="B66:D66"/>
    <mergeCell ref="B67:D67"/>
    <mergeCell ref="A81:H81"/>
    <mergeCell ref="A82:H82"/>
    <mergeCell ref="A83:D83"/>
    <mergeCell ref="E83:H83"/>
    <mergeCell ref="A84:D84"/>
    <mergeCell ref="E84:H84"/>
    <mergeCell ref="A77:C77"/>
    <mergeCell ref="D77:H77"/>
    <mergeCell ref="A78:C78"/>
    <mergeCell ref="D78:H78"/>
    <mergeCell ref="A79:C79"/>
    <mergeCell ref="D79:H79"/>
    <mergeCell ref="A91:D91"/>
    <mergeCell ref="A92:A93"/>
    <mergeCell ref="B92:F93"/>
    <mergeCell ref="G92:H92"/>
    <mergeCell ref="A94:H94"/>
    <mergeCell ref="B95:F95"/>
    <mergeCell ref="A85:D85"/>
    <mergeCell ref="E85:H85"/>
    <mergeCell ref="A86:D86"/>
    <mergeCell ref="E86:H86"/>
    <mergeCell ref="A88:H88"/>
    <mergeCell ref="A89:B89"/>
    <mergeCell ref="C89:H89"/>
    <mergeCell ref="A104:A108"/>
    <mergeCell ref="B104:H104"/>
    <mergeCell ref="B105:H105"/>
    <mergeCell ref="B106:H106"/>
    <mergeCell ref="B107:H107"/>
    <mergeCell ref="B108:H108"/>
    <mergeCell ref="A96:H96"/>
    <mergeCell ref="B97:F97"/>
    <mergeCell ref="A98:H98"/>
    <mergeCell ref="B99:F99"/>
    <mergeCell ref="B100:F100"/>
    <mergeCell ref="A103:F103"/>
    <mergeCell ref="A109:C109"/>
    <mergeCell ref="D109:H109"/>
    <mergeCell ref="A110:C110"/>
    <mergeCell ref="D110:H110"/>
    <mergeCell ref="A111:F111"/>
    <mergeCell ref="A112:A114"/>
    <mergeCell ref="B112:H112"/>
    <mergeCell ref="B113:H113"/>
    <mergeCell ref="B114:H114"/>
    <mergeCell ref="A122:B122"/>
    <mergeCell ref="C122:H122"/>
    <mergeCell ref="A125:F125"/>
    <mergeCell ref="A126:F126"/>
    <mergeCell ref="A128:F128"/>
    <mergeCell ref="A129:D129"/>
    <mergeCell ref="A115:C115"/>
    <mergeCell ref="D115:H115"/>
    <mergeCell ref="A116:C116"/>
    <mergeCell ref="D116:H116"/>
    <mergeCell ref="A119:B121"/>
    <mergeCell ref="C119:H119"/>
    <mergeCell ref="C120:H120"/>
    <mergeCell ref="C121:H121"/>
    <mergeCell ref="A136:D136"/>
    <mergeCell ref="A137:D137"/>
    <mergeCell ref="A139:I139"/>
    <mergeCell ref="A142:H142"/>
    <mergeCell ref="A143:C143"/>
    <mergeCell ref="D143:H143"/>
    <mergeCell ref="B130:D130"/>
    <mergeCell ref="B131:D131"/>
    <mergeCell ref="B132:D132"/>
    <mergeCell ref="B133:D133"/>
    <mergeCell ref="B134:D134"/>
    <mergeCell ref="B135:D135"/>
    <mergeCell ref="A148:H148"/>
    <mergeCell ref="A149:H149"/>
    <mergeCell ref="A150:D150"/>
    <mergeCell ref="E150:H150"/>
    <mergeCell ref="A151:D151"/>
    <mergeCell ref="E151:H151"/>
    <mergeCell ref="A144:C144"/>
    <mergeCell ref="D144:H144"/>
    <mergeCell ref="A145:C145"/>
    <mergeCell ref="D145:H145"/>
    <mergeCell ref="A146:C146"/>
    <mergeCell ref="D146:H146"/>
    <mergeCell ref="A158:D158"/>
    <mergeCell ref="A159:A160"/>
    <mergeCell ref="B159:F160"/>
    <mergeCell ref="G159:H159"/>
    <mergeCell ref="A161:H161"/>
    <mergeCell ref="B162:F162"/>
    <mergeCell ref="A152:D152"/>
    <mergeCell ref="E152:H152"/>
    <mergeCell ref="A153:D153"/>
    <mergeCell ref="E153:H153"/>
    <mergeCell ref="A155:H155"/>
    <mergeCell ref="A156:B156"/>
    <mergeCell ref="C156:H156"/>
    <mergeCell ref="A171:A174"/>
    <mergeCell ref="B171:H171"/>
    <mergeCell ref="B172:H172"/>
    <mergeCell ref="B173:H173"/>
    <mergeCell ref="B174:H174"/>
    <mergeCell ref="A175:C175"/>
    <mergeCell ref="D175:H175"/>
    <mergeCell ref="A163:H163"/>
    <mergeCell ref="B164:F164"/>
    <mergeCell ref="A165:H165"/>
    <mergeCell ref="B166:F166"/>
    <mergeCell ref="B167:F167"/>
    <mergeCell ref="A170:F170"/>
    <mergeCell ref="A176:C176"/>
    <mergeCell ref="D176:H176"/>
    <mergeCell ref="A177:F177"/>
    <mergeCell ref="A178:A183"/>
    <mergeCell ref="B178:H178"/>
    <mergeCell ref="B179:H179"/>
    <mergeCell ref="B180:H180"/>
    <mergeCell ref="B181:H181"/>
    <mergeCell ref="B182:H182"/>
    <mergeCell ref="B183:H183"/>
    <mergeCell ref="A191:B191"/>
    <mergeCell ref="C191:H191"/>
    <mergeCell ref="A194:F194"/>
    <mergeCell ref="A195:F195"/>
    <mergeCell ref="A197:F197"/>
    <mergeCell ref="A198:D198"/>
    <mergeCell ref="A184:C184"/>
    <mergeCell ref="D184:H184"/>
    <mergeCell ref="A185:C185"/>
    <mergeCell ref="D185:H185"/>
    <mergeCell ref="A188:B190"/>
    <mergeCell ref="C188:H188"/>
    <mergeCell ref="C189:H189"/>
    <mergeCell ref="C190:H190"/>
    <mergeCell ref="A205:D205"/>
    <mergeCell ref="A206:D206"/>
    <mergeCell ref="A208:I208"/>
    <mergeCell ref="A211:H211"/>
    <mergeCell ref="A212:C212"/>
    <mergeCell ref="D212:H212"/>
    <mergeCell ref="B199:D199"/>
    <mergeCell ref="B200:D200"/>
    <mergeCell ref="B201:D201"/>
    <mergeCell ref="B202:D202"/>
    <mergeCell ref="B203:D203"/>
    <mergeCell ref="B204:D204"/>
    <mergeCell ref="A217:H217"/>
    <mergeCell ref="A218:H218"/>
    <mergeCell ref="A219:D219"/>
    <mergeCell ref="E219:H219"/>
    <mergeCell ref="A220:D220"/>
    <mergeCell ref="E220:H220"/>
    <mergeCell ref="A213:C213"/>
    <mergeCell ref="D213:H213"/>
    <mergeCell ref="A214:C214"/>
    <mergeCell ref="D214:H214"/>
    <mergeCell ref="A215:C215"/>
    <mergeCell ref="D215:H215"/>
    <mergeCell ref="A227:D227"/>
    <mergeCell ref="A228:A229"/>
    <mergeCell ref="B228:F229"/>
    <mergeCell ref="G228:H228"/>
    <mergeCell ref="A230:H230"/>
    <mergeCell ref="B231:F231"/>
    <mergeCell ref="A221:D221"/>
    <mergeCell ref="E221:H221"/>
    <mergeCell ref="A222:D222"/>
    <mergeCell ref="E222:H222"/>
    <mergeCell ref="A224:H224"/>
    <mergeCell ref="A225:B225"/>
    <mergeCell ref="C225:H225"/>
    <mergeCell ref="A240:A245"/>
    <mergeCell ref="B240:H240"/>
    <mergeCell ref="B241:H241"/>
    <mergeCell ref="B242:H242"/>
    <mergeCell ref="B243:H243"/>
    <mergeCell ref="B244:H244"/>
    <mergeCell ref="B245:H245"/>
    <mergeCell ref="A232:H232"/>
    <mergeCell ref="B233:F233"/>
    <mergeCell ref="A234:H234"/>
    <mergeCell ref="B235:F235"/>
    <mergeCell ref="B236:F236"/>
    <mergeCell ref="A239:F239"/>
    <mergeCell ref="A246:C246"/>
    <mergeCell ref="D246:H246"/>
    <mergeCell ref="A247:C247"/>
    <mergeCell ref="D247:H247"/>
    <mergeCell ref="A248:F248"/>
    <mergeCell ref="A249:A251"/>
    <mergeCell ref="B249:H249"/>
    <mergeCell ref="B250:H250"/>
    <mergeCell ref="B251:H251"/>
    <mergeCell ref="A259:B261"/>
    <mergeCell ref="C259:H259"/>
    <mergeCell ref="C260:H260"/>
    <mergeCell ref="C261:H261"/>
    <mergeCell ref="A264:F264"/>
    <mergeCell ref="A265:F265"/>
    <mergeCell ref="A252:C252"/>
    <mergeCell ref="D252:H252"/>
    <mergeCell ref="A253:C253"/>
    <mergeCell ref="D253:H253"/>
    <mergeCell ref="A256:B258"/>
    <mergeCell ref="C256:H256"/>
    <mergeCell ref="C257:H257"/>
    <mergeCell ref="C258:H258"/>
    <mergeCell ref="B273:D273"/>
    <mergeCell ref="B274:D274"/>
    <mergeCell ref="A275:D275"/>
    <mergeCell ref="A276:D276"/>
    <mergeCell ref="A279:I279"/>
    <mergeCell ref="A282:I284"/>
    <mergeCell ref="A267:F267"/>
    <mergeCell ref="A268:D268"/>
    <mergeCell ref="B269:D269"/>
    <mergeCell ref="B270:D270"/>
    <mergeCell ref="B271:D271"/>
    <mergeCell ref="B272:D272"/>
  </mergeCells>
  <pageMargins left="0.25" right="0.25" top="0.75" bottom="0.75" header="0.3" footer="0.3"/>
  <pageSetup paperSize="9" orientation="portrait" r:id="rId1"/>
  <rowBreaks count="3" manualBreakCount="3">
    <brk id="70" max="16383" man="1"/>
    <brk id="137" max="16383" man="1"/>
    <brk id="20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workbookViewId="0"/>
  </sheetViews>
  <sheetFormatPr defaultColWidth="8.88671875" defaultRowHeight="13.8"/>
  <cols>
    <col min="1" max="1" width="9.33203125" style="229" customWidth="1"/>
    <col min="2" max="2" width="11.6640625" style="229" customWidth="1"/>
    <col min="3" max="3" width="5.6640625" style="229" customWidth="1"/>
    <col min="4" max="4" width="21.6640625" style="229" customWidth="1"/>
    <col min="5" max="5" width="9.33203125" style="229" customWidth="1"/>
    <col min="6" max="6" width="8.6640625" style="229" customWidth="1"/>
    <col min="7" max="7" width="12.6640625" style="229" customWidth="1"/>
    <col min="8" max="8" width="9.6640625" style="229" customWidth="1"/>
    <col min="9" max="9" width="2.6640625" style="229" customWidth="1"/>
    <col min="10" max="16384" width="8.88671875" style="229"/>
  </cols>
  <sheetData>
    <row r="1" spans="1:9" ht="10.199999999999999" customHeight="1"/>
    <row r="2" spans="1:9" s="345" customFormat="1">
      <c r="A2" s="1236" t="s">
        <v>305</v>
      </c>
      <c r="B2" s="1236"/>
      <c r="C2" s="1236"/>
      <c r="D2" s="1236"/>
      <c r="E2" s="1236"/>
      <c r="F2" s="1236"/>
      <c r="G2" s="1236"/>
      <c r="H2" s="1236"/>
      <c r="I2" s="1236"/>
    </row>
    <row r="3" spans="1:9" ht="10.199999999999999" customHeight="1"/>
    <row r="4" spans="1:9" ht="15" customHeight="1">
      <c r="A4" s="345" t="s">
        <v>306</v>
      </c>
    </row>
    <row r="5" spans="1:9" ht="17.7" customHeight="1">
      <c r="A5" s="1235" t="s">
        <v>199</v>
      </c>
      <c r="B5" s="1235"/>
      <c r="C5" s="1235"/>
      <c r="D5" s="1235"/>
      <c r="E5" s="1235"/>
      <c r="F5" s="1235"/>
      <c r="G5" s="1235"/>
      <c r="H5" s="1235"/>
    </row>
    <row r="6" spans="1:9" ht="17.7" customHeight="1">
      <c r="A6" s="1237" t="s">
        <v>138</v>
      </c>
      <c r="B6" s="1237"/>
      <c r="C6" s="1238"/>
      <c r="D6" s="1239">
        <v>3</v>
      </c>
      <c r="E6" s="1237"/>
      <c r="F6" s="1237"/>
      <c r="G6" s="1237"/>
      <c r="H6" s="1237"/>
    </row>
    <row r="7" spans="1:9" ht="19.2" customHeight="1">
      <c r="A7" s="1237" t="s">
        <v>137</v>
      </c>
      <c r="B7" s="1237"/>
      <c r="C7" s="1238"/>
      <c r="D7" s="1240" t="s">
        <v>514</v>
      </c>
      <c r="E7" s="1241"/>
      <c r="F7" s="1241"/>
      <c r="G7" s="1241"/>
      <c r="H7" s="1241"/>
    </row>
    <row r="8" spans="1:9" ht="17.7" customHeight="1">
      <c r="A8" s="1237" t="s">
        <v>141</v>
      </c>
      <c r="B8" s="1237"/>
      <c r="C8" s="1238"/>
      <c r="D8" s="1243" t="s">
        <v>309</v>
      </c>
      <c r="E8" s="1244"/>
      <c r="F8" s="1244"/>
      <c r="G8" s="1244"/>
      <c r="H8" s="1244"/>
    </row>
    <row r="9" spans="1:9" ht="38.4" customHeight="1">
      <c r="A9" s="1237" t="s">
        <v>310</v>
      </c>
      <c r="B9" s="1237"/>
      <c r="C9" s="1238"/>
      <c r="D9" s="1240" t="s">
        <v>1416</v>
      </c>
      <c r="E9" s="1241"/>
      <c r="F9" s="1241"/>
      <c r="G9" s="1241"/>
      <c r="H9" s="1241"/>
    </row>
    <row r="10" spans="1:9" ht="10.199999999999999" customHeight="1"/>
    <row r="11" spans="1:9" ht="15" customHeight="1">
      <c r="A11" s="1245" t="s">
        <v>3</v>
      </c>
      <c r="B11" s="1245"/>
      <c r="C11" s="1245"/>
      <c r="D11" s="1245"/>
      <c r="E11" s="1245"/>
      <c r="F11" s="1245"/>
      <c r="G11" s="1245"/>
      <c r="H11" s="1245"/>
    </row>
    <row r="12" spans="1:9" ht="17.7" customHeight="1">
      <c r="A12" s="1235" t="s">
        <v>2585</v>
      </c>
      <c r="B12" s="1235"/>
      <c r="C12" s="1235"/>
      <c r="D12" s="1235"/>
      <c r="E12" s="1235"/>
      <c r="F12" s="1235"/>
      <c r="G12" s="1235"/>
      <c r="H12" s="1235"/>
    </row>
    <row r="13" spans="1:9" ht="17.7" customHeight="1">
      <c r="A13" s="1237" t="s">
        <v>8</v>
      </c>
      <c r="B13" s="1237"/>
      <c r="C13" s="1237"/>
      <c r="D13" s="1238"/>
      <c r="E13" s="1239" t="s">
        <v>9</v>
      </c>
      <c r="F13" s="1237"/>
      <c r="G13" s="1237"/>
      <c r="H13" s="1237"/>
    </row>
    <row r="14" spans="1:9" ht="17.7" customHeight="1">
      <c r="A14" s="1237" t="s">
        <v>312</v>
      </c>
      <c r="B14" s="1237"/>
      <c r="C14" s="1237"/>
      <c r="D14" s="1238"/>
      <c r="E14" s="1239" t="s">
        <v>313</v>
      </c>
      <c r="F14" s="1237"/>
      <c r="G14" s="1237"/>
      <c r="H14" s="1237"/>
    </row>
    <row r="15" spans="1:9" ht="17.7" customHeight="1">
      <c r="A15" s="1237" t="s">
        <v>314</v>
      </c>
      <c r="B15" s="1237"/>
      <c r="C15" s="1237"/>
      <c r="D15" s="1238"/>
      <c r="E15" s="1246" t="s">
        <v>1383</v>
      </c>
      <c r="F15" s="1247"/>
      <c r="G15" s="1247"/>
      <c r="H15" s="1247"/>
    </row>
    <row r="16" spans="1:9" ht="17.7" customHeight="1">
      <c r="A16" s="1237" t="s">
        <v>12</v>
      </c>
      <c r="B16" s="1237"/>
      <c r="C16" s="1237"/>
      <c r="D16" s="1238"/>
      <c r="E16" s="1239" t="s">
        <v>13</v>
      </c>
      <c r="F16" s="1237"/>
      <c r="G16" s="1237"/>
      <c r="H16" s="1237"/>
    </row>
    <row r="17" spans="1:9" ht="10.199999999999999" customHeight="1"/>
    <row r="18" spans="1:9" ht="15" customHeight="1">
      <c r="A18" s="1242" t="s">
        <v>316</v>
      </c>
      <c r="B18" s="1242"/>
      <c r="C18" s="1242"/>
      <c r="D18" s="1242"/>
      <c r="E18" s="1242"/>
      <c r="F18" s="1242"/>
      <c r="G18" s="1242"/>
      <c r="H18" s="1242"/>
    </row>
    <row r="19" spans="1:9" ht="31.2" customHeight="1">
      <c r="A19" s="1249" t="s">
        <v>317</v>
      </c>
      <c r="B19" s="1250"/>
      <c r="C19" s="1248" t="s">
        <v>1415</v>
      </c>
      <c r="D19" s="1249"/>
      <c r="E19" s="1249"/>
      <c r="F19" s="1249"/>
      <c r="G19" s="1249"/>
      <c r="H19" s="1249"/>
    </row>
    <row r="20" spans="1:9" ht="10.199999999999999" customHeight="1"/>
    <row r="21" spans="1:9" ht="15" customHeight="1">
      <c r="A21" s="1251" t="s">
        <v>319</v>
      </c>
      <c r="B21" s="1251"/>
      <c r="C21" s="1251"/>
      <c r="D21" s="1251"/>
    </row>
    <row r="22" spans="1:9" ht="13.95" customHeight="1">
      <c r="A22" s="1252" t="s">
        <v>30</v>
      </c>
      <c r="B22" s="1254" t="s">
        <v>31</v>
      </c>
      <c r="C22" s="1255"/>
      <c r="D22" s="1255"/>
      <c r="E22" s="1255"/>
      <c r="F22" s="1252"/>
      <c r="G22" s="1258" t="s">
        <v>320</v>
      </c>
      <c r="H22" s="1259"/>
    </row>
    <row r="23" spans="1:9" ht="27" customHeight="1">
      <c r="A23" s="1253"/>
      <c r="B23" s="1256"/>
      <c r="C23" s="1257"/>
      <c r="D23" s="1257"/>
      <c r="E23" s="1257"/>
      <c r="F23" s="1253"/>
      <c r="G23" s="351" t="s">
        <v>321</v>
      </c>
      <c r="H23" s="352" t="s">
        <v>34</v>
      </c>
    </row>
    <row r="24" spans="1:9" ht="17.7" customHeight="1">
      <c r="A24" s="1259" t="s">
        <v>35</v>
      </c>
      <c r="B24" s="1259"/>
      <c r="C24" s="1259"/>
      <c r="D24" s="1259"/>
      <c r="E24" s="1259"/>
      <c r="F24" s="1259"/>
      <c r="G24" s="1259"/>
      <c r="H24" s="1259"/>
    </row>
    <row r="25" spans="1:9" ht="48.6" customHeight="1">
      <c r="A25" s="351" t="s">
        <v>1414</v>
      </c>
      <c r="B25" s="1248" t="s">
        <v>1413</v>
      </c>
      <c r="C25" s="1249"/>
      <c r="D25" s="1249"/>
      <c r="E25" s="1249"/>
      <c r="F25" s="1250"/>
      <c r="G25" s="351" t="s">
        <v>1410</v>
      </c>
      <c r="H25" s="350" t="s">
        <v>39</v>
      </c>
      <c r="I25" s="230"/>
    </row>
    <row r="26" spans="1:9" ht="36" customHeight="1">
      <c r="A26" s="351" t="s">
        <v>1412</v>
      </c>
      <c r="B26" s="1248" t="s">
        <v>1411</v>
      </c>
      <c r="C26" s="1249"/>
      <c r="D26" s="1249"/>
      <c r="E26" s="1249"/>
      <c r="F26" s="1250"/>
      <c r="G26" s="351" t="s">
        <v>1410</v>
      </c>
      <c r="H26" s="350" t="s">
        <v>39</v>
      </c>
      <c r="I26" s="230"/>
    </row>
    <row r="27" spans="1:9" ht="17.7" customHeight="1">
      <c r="A27" s="1259" t="s">
        <v>326</v>
      </c>
      <c r="B27" s="1259"/>
      <c r="C27" s="1259"/>
      <c r="D27" s="1259"/>
      <c r="E27" s="1259"/>
      <c r="F27" s="1259"/>
      <c r="G27" s="1259"/>
      <c r="H27" s="1259"/>
      <c r="I27" s="230"/>
    </row>
    <row r="28" spans="1:9" ht="57.6" customHeight="1">
      <c r="A28" s="351" t="s">
        <v>1409</v>
      </c>
      <c r="B28" s="1248" t="s">
        <v>1408</v>
      </c>
      <c r="C28" s="1249"/>
      <c r="D28" s="1249"/>
      <c r="E28" s="1249"/>
      <c r="F28" s="1250"/>
      <c r="G28" s="351" t="s">
        <v>787</v>
      </c>
      <c r="H28" s="350" t="s">
        <v>39</v>
      </c>
      <c r="I28" s="230"/>
    </row>
    <row r="29" spans="1:9" ht="46.95" customHeight="1">
      <c r="A29" s="351" t="s">
        <v>1407</v>
      </c>
      <c r="B29" s="1248" t="s">
        <v>1406</v>
      </c>
      <c r="C29" s="1249"/>
      <c r="D29" s="1249"/>
      <c r="E29" s="1249"/>
      <c r="F29" s="1250"/>
      <c r="G29" s="351" t="s">
        <v>787</v>
      </c>
      <c r="H29" s="350" t="s">
        <v>39</v>
      </c>
      <c r="I29" s="230"/>
    </row>
    <row r="30" spans="1:9" ht="17.7" customHeight="1">
      <c r="A30" s="1259" t="s">
        <v>333</v>
      </c>
      <c r="B30" s="1259"/>
      <c r="C30" s="1259"/>
      <c r="D30" s="1259"/>
      <c r="E30" s="1259"/>
      <c r="F30" s="1259"/>
      <c r="G30" s="1259"/>
      <c r="H30" s="1259"/>
      <c r="I30" s="230"/>
    </row>
    <row r="31" spans="1:9" ht="48.6" customHeight="1">
      <c r="A31" s="351" t="s">
        <v>1405</v>
      </c>
      <c r="B31" s="1248" t="s">
        <v>1404</v>
      </c>
      <c r="C31" s="1249"/>
      <c r="D31" s="1249"/>
      <c r="E31" s="1249"/>
      <c r="F31" s="1250"/>
      <c r="G31" s="351" t="s">
        <v>120</v>
      </c>
      <c r="H31" s="350" t="s">
        <v>39</v>
      </c>
      <c r="I31" s="230"/>
    </row>
    <row r="32" spans="1:9" ht="10.199999999999999" customHeight="1">
      <c r="I32" s="230"/>
    </row>
    <row r="33" spans="1:9" ht="15" customHeight="1">
      <c r="A33" s="345" t="s">
        <v>337</v>
      </c>
      <c r="I33" s="230"/>
    </row>
    <row r="34" spans="1:9" s="345" customFormat="1" ht="17.7" customHeight="1">
      <c r="A34" s="1260" t="s">
        <v>338</v>
      </c>
      <c r="B34" s="1260"/>
      <c r="C34" s="1260"/>
      <c r="D34" s="1260"/>
      <c r="E34" s="1260"/>
      <c r="F34" s="1260"/>
      <c r="G34" s="348">
        <v>9</v>
      </c>
      <c r="H34" s="347" t="s">
        <v>339</v>
      </c>
      <c r="I34" s="346"/>
    </row>
    <row r="35" spans="1:9" ht="39" customHeight="1">
      <c r="A35" s="1261" t="s">
        <v>340</v>
      </c>
      <c r="B35" s="1248" t="s">
        <v>1403</v>
      </c>
      <c r="C35" s="1249"/>
      <c r="D35" s="1249"/>
      <c r="E35" s="1249"/>
      <c r="F35" s="1249"/>
      <c r="G35" s="1249"/>
      <c r="H35" s="1249"/>
      <c r="I35" s="230"/>
    </row>
    <row r="36" spans="1:9" ht="43.95" customHeight="1">
      <c r="A36" s="1262"/>
      <c r="B36" s="1248" t="s">
        <v>1402</v>
      </c>
      <c r="C36" s="1249"/>
      <c r="D36" s="1249"/>
      <c r="E36" s="1249"/>
      <c r="F36" s="1249"/>
      <c r="G36" s="1249"/>
      <c r="H36" s="1249"/>
      <c r="I36" s="230"/>
    </row>
    <row r="37" spans="1:9" ht="37.950000000000003" customHeight="1">
      <c r="A37" s="1262"/>
      <c r="B37" s="1248" t="s">
        <v>1401</v>
      </c>
      <c r="C37" s="1249"/>
      <c r="D37" s="1249"/>
      <c r="E37" s="1249"/>
      <c r="F37" s="1249"/>
      <c r="G37" s="1249"/>
      <c r="H37" s="1249"/>
      <c r="I37" s="230"/>
    </row>
    <row r="38" spans="1:9" ht="37.200000000000003" customHeight="1">
      <c r="A38" s="1262"/>
      <c r="B38" s="1248" t="s">
        <v>1400</v>
      </c>
      <c r="C38" s="1249"/>
      <c r="D38" s="1249"/>
      <c r="E38" s="1249"/>
      <c r="F38" s="1249"/>
      <c r="G38" s="1249"/>
      <c r="H38" s="1249"/>
      <c r="I38" s="230"/>
    </row>
    <row r="39" spans="1:9" ht="51.6" customHeight="1">
      <c r="A39" s="1262"/>
      <c r="B39" s="1248" t="s">
        <v>1399</v>
      </c>
      <c r="C39" s="1249"/>
      <c r="D39" s="1249"/>
      <c r="E39" s="1249"/>
      <c r="F39" s="1249"/>
      <c r="G39" s="1249"/>
      <c r="H39" s="1249"/>
      <c r="I39" s="230"/>
    </row>
    <row r="40" spans="1:9">
      <c r="A40" s="1244" t="s">
        <v>348</v>
      </c>
      <c r="B40" s="1244"/>
      <c r="C40" s="1263"/>
      <c r="D40" s="1243" t="s">
        <v>1398</v>
      </c>
      <c r="E40" s="1244"/>
      <c r="F40" s="1244"/>
      <c r="G40" s="1244"/>
      <c r="H40" s="1244"/>
      <c r="I40" s="230"/>
    </row>
    <row r="41" spans="1:9" ht="52.5" customHeight="1">
      <c r="A41" s="1241" t="s">
        <v>350</v>
      </c>
      <c r="B41" s="1241"/>
      <c r="C41" s="1264"/>
      <c r="D41" s="1248" t="s">
        <v>1397</v>
      </c>
      <c r="E41" s="1249"/>
      <c r="F41" s="1249"/>
      <c r="G41" s="1249"/>
      <c r="H41" s="1249"/>
      <c r="I41" s="349"/>
    </row>
    <row r="42" spans="1:9" s="345" customFormat="1" ht="17.7" customHeight="1">
      <c r="A42" s="1260" t="s">
        <v>1396</v>
      </c>
      <c r="B42" s="1260"/>
      <c r="C42" s="1260"/>
      <c r="D42" s="1260"/>
      <c r="E42" s="1260"/>
      <c r="F42" s="1260"/>
      <c r="G42" s="348">
        <v>15</v>
      </c>
      <c r="H42" s="347" t="s">
        <v>339</v>
      </c>
      <c r="I42" s="346"/>
    </row>
    <row r="43" spans="1:9" ht="163.95" customHeight="1">
      <c r="A43" s="1261" t="s">
        <v>340</v>
      </c>
      <c r="B43" s="1248" t="s">
        <v>1395</v>
      </c>
      <c r="C43" s="1249"/>
      <c r="D43" s="1249"/>
      <c r="E43" s="1249"/>
      <c r="F43" s="1249"/>
      <c r="G43" s="1249"/>
      <c r="H43" s="1249"/>
      <c r="I43" s="230"/>
    </row>
    <row r="44" spans="1:9" ht="45.6" customHeight="1">
      <c r="A44" s="1262"/>
      <c r="B44" s="1248" t="s">
        <v>1394</v>
      </c>
      <c r="C44" s="1249"/>
      <c r="D44" s="1249"/>
      <c r="E44" s="1249"/>
      <c r="F44" s="1249"/>
      <c r="G44" s="1249"/>
      <c r="H44" s="1249"/>
      <c r="I44" s="230"/>
    </row>
    <row r="45" spans="1:9">
      <c r="A45" s="1244" t="s">
        <v>348</v>
      </c>
      <c r="B45" s="1244"/>
      <c r="C45" s="1263"/>
      <c r="D45" s="981" t="s">
        <v>2631</v>
      </c>
      <c r="E45" s="1265"/>
      <c r="F45" s="1265"/>
      <c r="G45" s="1265"/>
      <c r="H45" s="1265"/>
      <c r="I45" s="230"/>
    </row>
    <row r="46" spans="1:9" ht="81" customHeight="1">
      <c r="A46" s="1241" t="s">
        <v>350</v>
      </c>
      <c r="B46" s="1241"/>
      <c r="C46" s="1264"/>
      <c r="D46" s="1248" t="s">
        <v>1393</v>
      </c>
      <c r="E46" s="1249"/>
      <c r="F46" s="1249"/>
      <c r="G46" s="1249"/>
      <c r="H46" s="1249"/>
    </row>
    <row r="47" spans="1:9" ht="21.6" customHeight="1">
      <c r="I47" s="230"/>
    </row>
    <row r="48" spans="1:9" ht="15" customHeight="1">
      <c r="A48" s="345" t="s">
        <v>366</v>
      </c>
      <c r="I48" s="230"/>
    </row>
    <row r="49" spans="1:9" ht="44.4" customHeight="1">
      <c r="A49" s="1267" t="s">
        <v>367</v>
      </c>
      <c r="B49" s="1268"/>
      <c r="C49" s="1248" t="s">
        <v>1392</v>
      </c>
      <c r="D49" s="1249"/>
      <c r="E49" s="1249"/>
      <c r="F49" s="1249"/>
      <c r="G49" s="1249"/>
      <c r="H49" s="1249"/>
      <c r="I49" s="230"/>
    </row>
    <row r="50" spans="1:9" ht="27" customHeight="1">
      <c r="A50" s="1269"/>
      <c r="B50" s="1270"/>
      <c r="C50" s="1248" t="s">
        <v>1391</v>
      </c>
      <c r="D50" s="1249"/>
      <c r="E50" s="1249"/>
      <c r="F50" s="1249"/>
      <c r="G50" s="1249"/>
      <c r="H50" s="1249"/>
      <c r="I50" s="230"/>
    </row>
    <row r="51" spans="1:9" ht="35.4" customHeight="1">
      <c r="A51" s="1269"/>
      <c r="B51" s="1270"/>
      <c r="C51" s="1248" t="s">
        <v>1390</v>
      </c>
      <c r="D51" s="1249"/>
      <c r="E51" s="1249"/>
      <c r="F51" s="1249"/>
      <c r="G51" s="1249"/>
      <c r="H51" s="1249"/>
      <c r="I51" s="230"/>
    </row>
    <row r="52" spans="1:9" ht="37.200000000000003" customHeight="1">
      <c r="A52" s="1271"/>
      <c r="B52" s="1272"/>
      <c r="C52" s="1248" t="s">
        <v>1389</v>
      </c>
      <c r="D52" s="1249"/>
      <c r="E52" s="1249"/>
      <c r="F52" s="1249"/>
      <c r="G52" s="1249"/>
      <c r="H52" s="1249"/>
      <c r="I52" s="230"/>
    </row>
    <row r="53" spans="1:9" ht="27" customHeight="1">
      <c r="A53" s="1273" t="s">
        <v>370</v>
      </c>
      <c r="B53" s="1274"/>
      <c r="C53" s="1248" t="s">
        <v>1388</v>
      </c>
      <c r="D53" s="1249"/>
      <c r="E53" s="1249"/>
      <c r="F53" s="1249"/>
      <c r="G53" s="1249"/>
      <c r="H53" s="1249"/>
      <c r="I53" s="230"/>
    </row>
    <row r="54" spans="1:9" ht="30.6" customHeight="1">
      <c r="A54" s="1275"/>
      <c r="B54" s="1276"/>
      <c r="C54" s="1248" t="s">
        <v>1387</v>
      </c>
      <c r="D54" s="1249"/>
      <c r="E54" s="1249"/>
      <c r="F54" s="1249"/>
      <c r="G54" s="1249"/>
      <c r="H54" s="1249"/>
      <c r="I54" s="230"/>
    </row>
    <row r="55" spans="1:9" ht="33.6" customHeight="1">
      <c r="A55" s="1235"/>
      <c r="B55" s="1277"/>
      <c r="C55" s="1248" t="s">
        <v>1386</v>
      </c>
      <c r="D55" s="1249"/>
      <c r="E55" s="1249"/>
      <c r="F55" s="1249"/>
      <c r="G55" s="1249"/>
      <c r="H55" s="1249"/>
      <c r="I55" s="230"/>
    </row>
    <row r="56" spans="1:9" ht="10.199999999999999" customHeight="1"/>
    <row r="57" spans="1:9" ht="15" customHeight="1">
      <c r="A57" s="345" t="s">
        <v>372</v>
      </c>
      <c r="B57" s="345"/>
      <c r="C57" s="345"/>
      <c r="D57" s="345"/>
      <c r="E57" s="345"/>
      <c r="F57" s="345"/>
    </row>
    <row r="58" spans="1:9" ht="16.2">
      <c r="A58" s="1237" t="s">
        <v>373</v>
      </c>
      <c r="B58" s="1237"/>
      <c r="C58" s="1237"/>
      <c r="D58" s="1237"/>
      <c r="E58" s="1237"/>
      <c r="F58" s="1237"/>
      <c r="G58" s="344">
        <v>3</v>
      </c>
      <c r="H58" s="337" t="s">
        <v>601</v>
      </c>
    </row>
    <row r="59" spans="1:9" ht="16.2">
      <c r="A59" s="1237" t="s">
        <v>375</v>
      </c>
      <c r="B59" s="1237"/>
      <c r="C59" s="1237"/>
      <c r="D59" s="1237"/>
      <c r="E59" s="1237"/>
      <c r="F59" s="1237"/>
      <c r="G59" s="344">
        <v>0</v>
      </c>
      <c r="H59" s="515" t="s">
        <v>601</v>
      </c>
    </row>
    <row r="60" spans="1:9">
      <c r="A60" s="343"/>
      <c r="B60" s="343"/>
      <c r="C60" s="343"/>
      <c r="D60" s="343"/>
      <c r="E60" s="343"/>
      <c r="F60" s="343"/>
      <c r="G60" s="341"/>
      <c r="H60" s="337"/>
    </row>
    <row r="61" spans="1:9">
      <c r="A61" s="1266" t="s">
        <v>376</v>
      </c>
      <c r="B61" s="1266"/>
      <c r="C61" s="1266"/>
      <c r="D61" s="1266"/>
      <c r="E61" s="1266"/>
      <c r="F61" s="1266"/>
      <c r="G61" s="342"/>
      <c r="H61" s="341"/>
    </row>
    <row r="62" spans="1:9" ht="17.7" customHeight="1">
      <c r="A62" s="1249" t="s">
        <v>377</v>
      </c>
      <c r="B62" s="1249"/>
      <c r="C62" s="1249"/>
      <c r="D62" s="1249"/>
      <c r="E62" s="337">
        <f>SUM(E63:E68)</f>
        <v>28</v>
      </c>
      <c r="F62" s="337" t="s">
        <v>339</v>
      </c>
      <c r="G62" s="338">
        <f>E62/25</f>
        <v>1.1200000000000001</v>
      </c>
      <c r="H62" s="337" t="s">
        <v>601</v>
      </c>
    </row>
    <row r="63" spans="1:9" ht="17.7" customHeight="1">
      <c r="A63" s="229" t="s">
        <v>140</v>
      </c>
      <c r="B63" s="1237" t="s">
        <v>143</v>
      </c>
      <c r="C63" s="1237"/>
      <c r="D63" s="1237"/>
      <c r="E63" s="337">
        <v>9</v>
      </c>
      <c r="F63" s="337" t="s">
        <v>339</v>
      </c>
      <c r="G63" s="340"/>
      <c r="H63" s="339"/>
    </row>
    <row r="64" spans="1:9" ht="17.7" customHeight="1">
      <c r="B64" s="1237" t="s">
        <v>378</v>
      </c>
      <c r="C64" s="1237"/>
      <c r="D64" s="1237"/>
      <c r="E64" s="337">
        <v>15</v>
      </c>
      <c r="F64" s="337" t="s">
        <v>339</v>
      </c>
      <c r="G64" s="340"/>
      <c r="H64" s="339"/>
    </row>
    <row r="65" spans="1:9" ht="17.7" customHeight="1">
      <c r="B65" s="1237" t="s">
        <v>379</v>
      </c>
      <c r="C65" s="1237"/>
      <c r="D65" s="1237"/>
      <c r="E65" s="337">
        <v>2</v>
      </c>
      <c r="F65" s="337" t="s">
        <v>339</v>
      </c>
      <c r="G65" s="340"/>
      <c r="H65" s="339"/>
    </row>
    <row r="66" spans="1:9" ht="17.7" customHeight="1">
      <c r="B66" s="1237" t="s">
        <v>380</v>
      </c>
      <c r="C66" s="1237"/>
      <c r="D66" s="1237"/>
      <c r="E66" s="337">
        <v>0</v>
      </c>
      <c r="F66" s="337" t="s">
        <v>339</v>
      </c>
      <c r="G66" s="340"/>
      <c r="H66" s="339"/>
    </row>
    <row r="67" spans="1:9" ht="17.7" customHeight="1">
      <c r="B67" s="1237" t="s">
        <v>381</v>
      </c>
      <c r="C67" s="1237"/>
      <c r="D67" s="1237"/>
      <c r="E67" s="337">
        <v>0</v>
      </c>
      <c r="F67" s="337" t="s">
        <v>339</v>
      </c>
      <c r="G67" s="340"/>
      <c r="H67" s="339"/>
    </row>
    <row r="68" spans="1:9" ht="17.7" customHeight="1">
      <c r="B68" s="1237" t="s">
        <v>382</v>
      </c>
      <c r="C68" s="1237"/>
      <c r="D68" s="1237"/>
      <c r="E68" s="337">
        <v>2</v>
      </c>
      <c r="F68" s="337" t="s">
        <v>339</v>
      </c>
      <c r="G68" s="340"/>
      <c r="H68" s="339"/>
    </row>
    <row r="69" spans="1:9" ht="31.2" customHeight="1">
      <c r="A69" s="1249" t="s">
        <v>383</v>
      </c>
      <c r="B69" s="1249"/>
      <c r="C69" s="1249"/>
      <c r="D69" s="1249"/>
      <c r="E69" s="337">
        <v>0</v>
      </c>
      <c r="F69" s="337" t="s">
        <v>339</v>
      </c>
      <c r="G69" s="338">
        <v>0</v>
      </c>
      <c r="H69" s="337" t="s">
        <v>601</v>
      </c>
    </row>
    <row r="70" spans="1:9" ht="17.7" customHeight="1">
      <c r="A70" s="1237" t="s">
        <v>384</v>
      </c>
      <c r="B70" s="1237"/>
      <c r="C70" s="1237"/>
      <c r="D70" s="1237"/>
      <c r="E70" s="337">
        <f>G70*25</f>
        <v>47</v>
      </c>
      <c r="F70" s="337" t="s">
        <v>339</v>
      </c>
      <c r="G70" s="338">
        <f>D6-G69-G62</f>
        <v>1.88</v>
      </c>
      <c r="H70" s="337" t="s">
        <v>601</v>
      </c>
    </row>
    <row r="71" spans="1:9" ht="10.199999999999999" customHeight="1"/>
    <row r="74" spans="1:9">
      <c r="A74" s="229" t="s">
        <v>385</v>
      </c>
    </row>
    <row r="75" spans="1:9" ht="16.2">
      <c r="A75" s="1233" t="s">
        <v>1385</v>
      </c>
      <c r="B75" s="1233"/>
      <c r="C75" s="1233"/>
      <c r="D75" s="1233"/>
      <c r="E75" s="1233"/>
      <c r="F75" s="1233"/>
      <c r="G75" s="1233"/>
      <c r="H75" s="1233"/>
      <c r="I75" s="1233"/>
    </row>
    <row r="76" spans="1:9">
      <c r="A76" s="229" t="s">
        <v>387</v>
      </c>
    </row>
    <row r="78" spans="1:9" ht="13.95" customHeight="1">
      <c r="A78" s="1234" t="s">
        <v>388</v>
      </c>
      <c r="B78" s="1234"/>
      <c r="C78" s="1234"/>
      <c r="D78" s="1234"/>
      <c r="E78" s="1234"/>
      <c r="F78" s="1234"/>
      <c r="G78" s="1234"/>
      <c r="H78" s="1234"/>
      <c r="I78" s="1234"/>
    </row>
    <row r="79" spans="1:9">
      <c r="A79" s="1234"/>
      <c r="B79" s="1234"/>
      <c r="C79" s="1234"/>
      <c r="D79" s="1234"/>
      <c r="E79" s="1234"/>
      <c r="F79" s="1234"/>
      <c r="G79" s="1234"/>
      <c r="H79" s="1234"/>
      <c r="I79" s="1234"/>
    </row>
    <row r="80" spans="1:9">
      <c r="A80" s="1234"/>
      <c r="B80" s="1234"/>
      <c r="C80" s="1234"/>
      <c r="D80" s="1234"/>
      <c r="E80" s="1234"/>
      <c r="F80" s="1234"/>
      <c r="G80" s="1234"/>
      <c r="H80" s="1234"/>
      <c r="I80" s="1234"/>
    </row>
  </sheetData>
  <mergeCells count="77">
    <mergeCell ref="D46:H46"/>
    <mergeCell ref="A45:C45"/>
    <mergeCell ref="D45:H45"/>
    <mergeCell ref="A46:C46"/>
    <mergeCell ref="A61:F61"/>
    <mergeCell ref="A49:B52"/>
    <mergeCell ref="C49:H49"/>
    <mergeCell ref="C52:H52"/>
    <mergeCell ref="C50:H50"/>
    <mergeCell ref="A53:B55"/>
    <mergeCell ref="C53:H53"/>
    <mergeCell ref="C55:H55"/>
    <mergeCell ref="A58:F58"/>
    <mergeCell ref="A59:F59"/>
    <mergeCell ref="C51:H51"/>
    <mergeCell ref="C54:H54"/>
    <mergeCell ref="A70:D70"/>
    <mergeCell ref="A62:D62"/>
    <mergeCell ref="B63:D63"/>
    <mergeCell ref="B64:D64"/>
    <mergeCell ref="B65:D65"/>
    <mergeCell ref="B66:D66"/>
    <mergeCell ref="B67:D67"/>
    <mergeCell ref="B68:D68"/>
    <mergeCell ref="A69:D69"/>
    <mergeCell ref="A40:C40"/>
    <mergeCell ref="D40:H40"/>
    <mergeCell ref="A41:C41"/>
    <mergeCell ref="A42:F42"/>
    <mergeCell ref="A43:A44"/>
    <mergeCell ref="B43:H43"/>
    <mergeCell ref="B44:H44"/>
    <mergeCell ref="D41:H41"/>
    <mergeCell ref="A34:F34"/>
    <mergeCell ref="A35:A39"/>
    <mergeCell ref="B35:H35"/>
    <mergeCell ref="B36:H36"/>
    <mergeCell ref="B37:H37"/>
    <mergeCell ref="B38:H38"/>
    <mergeCell ref="B39:H39"/>
    <mergeCell ref="A16:D16"/>
    <mergeCell ref="E16:H16"/>
    <mergeCell ref="B31:F31"/>
    <mergeCell ref="A21:D21"/>
    <mergeCell ref="A22:A23"/>
    <mergeCell ref="B22:F23"/>
    <mergeCell ref="G22:H22"/>
    <mergeCell ref="A24:H24"/>
    <mergeCell ref="B25:F25"/>
    <mergeCell ref="B29:F29"/>
    <mergeCell ref="A27:H27"/>
    <mergeCell ref="B28:F28"/>
    <mergeCell ref="A30:H30"/>
    <mergeCell ref="B26:F26"/>
    <mergeCell ref="A19:B19"/>
    <mergeCell ref="C19:H19"/>
    <mergeCell ref="E13:H13"/>
    <mergeCell ref="A14:D14"/>
    <mergeCell ref="E14:H14"/>
    <mergeCell ref="A15:D15"/>
    <mergeCell ref="E15:H15"/>
    <mergeCell ref="A75:I75"/>
    <mergeCell ref="A78:I80"/>
    <mergeCell ref="A12:H12"/>
    <mergeCell ref="A2:I2"/>
    <mergeCell ref="A5:H5"/>
    <mergeCell ref="A6:C6"/>
    <mergeCell ref="D6:H6"/>
    <mergeCell ref="A7:C7"/>
    <mergeCell ref="D7:H7"/>
    <mergeCell ref="A18:H18"/>
    <mergeCell ref="A8:C8"/>
    <mergeCell ref="D8:H8"/>
    <mergeCell ref="A9:C9"/>
    <mergeCell ref="D9:H9"/>
    <mergeCell ref="A11:H11"/>
    <mergeCell ref="A13:D13"/>
  </mergeCells>
  <pageMargins left="0.25" right="0.25"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190</v>
      </c>
      <c r="B5" s="843"/>
      <c r="C5" s="843"/>
      <c r="D5" s="843"/>
      <c r="E5" s="843"/>
      <c r="F5" s="843"/>
      <c r="G5" s="843"/>
      <c r="H5" s="843"/>
    </row>
    <row r="6" spans="1:9" ht="17.7" customHeight="1">
      <c r="A6" s="908" t="s">
        <v>138</v>
      </c>
      <c r="B6" s="909"/>
      <c r="C6" s="909"/>
      <c r="D6" s="909">
        <v>3</v>
      </c>
      <c r="E6" s="909"/>
      <c r="F6" s="909"/>
      <c r="G6" s="909"/>
      <c r="H6" s="910"/>
    </row>
    <row r="7" spans="1:9" ht="15.6"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1173</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50"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1218</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512</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54.75" customHeight="1">
      <c r="A25" s="275" t="s">
        <v>2405</v>
      </c>
      <c r="B25" s="919" t="s">
        <v>1172</v>
      </c>
      <c r="C25" s="917"/>
      <c r="D25" s="917"/>
      <c r="E25" s="917"/>
      <c r="F25" s="924"/>
      <c r="G25" s="275" t="s">
        <v>1171</v>
      </c>
      <c r="H25" s="512" t="s">
        <v>39</v>
      </c>
      <c r="I25" s="168"/>
    </row>
    <row r="26" spans="1:9" ht="40.5" customHeight="1">
      <c r="A26" s="275" t="s">
        <v>2406</v>
      </c>
      <c r="B26" s="919" t="s">
        <v>1170</v>
      </c>
      <c r="C26" s="917"/>
      <c r="D26" s="917"/>
      <c r="E26" s="917"/>
      <c r="F26" s="924"/>
      <c r="G26" s="275" t="s">
        <v>1169</v>
      </c>
      <c r="H26" s="512" t="s">
        <v>39</v>
      </c>
      <c r="I26" s="168"/>
    </row>
    <row r="27" spans="1:9" ht="17.7" customHeight="1">
      <c r="A27" s="921" t="s">
        <v>326</v>
      </c>
      <c r="B27" s="922"/>
      <c r="C27" s="922"/>
      <c r="D27" s="922"/>
      <c r="E27" s="922"/>
      <c r="F27" s="922"/>
      <c r="G27" s="922"/>
      <c r="H27" s="923"/>
      <c r="I27" s="168"/>
    </row>
    <row r="28" spans="1:9" ht="56.25" customHeight="1">
      <c r="A28" s="275" t="s">
        <v>2407</v>
      </c>
      <c r="B28" s="918" t="s">
        <v>1168</v>
      </c>
      <c r="C28" s="918"/>
      <c r="D28" s="918"/>
      <c r="E28" s="918"/>
      <c r="F28" s="918"/>
      <c r="G28" s="275" t="s">
        <v>1167</v>
      </c>
      <c r="H28" s="512" t="s">
        <v>39</v>
      </c>
      <c r="I28" s="168"/>
    </row>
    <row r="29" spans="1:9" ht="52.5" customHeight="1">
      <c r="A29" s="275" t="s">
        <v>2408</v>
      </c>
      <c r="B29" s="918" t="s">
        <v>1166</v>
      </c>
      <c r="C29" s="918"/>
      <c r="D29" s="918"/>
      <c r="E29" s="918"/>
      <c r="F29" s="918"/>
      <c r="G29" s="275" t="s">
        <v>1165</v>
      </c>
      <c r="H29" s="512" t="s">
        <v>39</v>
      </c>
      <c r="I29" s="168"/>
    </row>
    <row r="30" spans="1:9" ht="17.7" customHeight="1">
      <c r="A30" s="921" t="s">
        <v>333</v>
      </c>
      <c r="B30" s="922"/>
      <c r="C30" s="922"/>
      <c r="D30" s="922"/>
      <c r="E30" s="922"/>
      <c r="F30" s="922"/>
      <c r="G30" s="922"/>
      <c r="H30" s="923"/>
      <c r="I30" s="168"/>
    </row>
    <row r="31" spans="1:9" ht="29.25" customHeight="1">
      <c r="A31" s="275" t="s">
        <v>2409</v>
      </c>
      <c r="B31" s="893" t="s">
        <v>1164</v>
      </c>
      <c r="C31" s="893"/>
      <c r="D31" s="893"/>
      <c r="E31" s="893"/>
      <c r="F31" s="893"/>
      <c r="G31" s="286" t="s">
        <v>1163</v>
      </c>
      <c r="H31" s="303" t="s">
        <v>39</v>
      </c>
      <c r="I31" s="168"/>
    </row>
    <row r="32" spans="1:9" ht="29.25" customHeight="1">
      <c r="A32" s="275" t="s">
        <v>2410</v>
      </c>
      <c r="B32" s="918" t="s">
        <v>1162</v>
      </c>
      <c r="C32" s="918"/>
      <c r="D32" s="918"/>
      <c r="E32" s="918"/>
      <c r="F32" s="918"/>
      <c r="G32" s="275" t="s">
        <v>1161</v>
      </c>
      <c r="H32" s="512" t="s">
        <v>39</v>
      </c>
      <c r="I32" s="168"/>
    </row>
    <row r="33" spans="1:9" ht="10.199999999999999" customHeight="1">
      <c r="I33" s="168"/>
    </row>
    <row r="34" spans="1:9" ht="15" customHeight="1">
      <c r="A34" s="268" t="s">
        <v>337</v>
      </c>
      <c r="I34" s="168"/>
    </row>
    <row r="35" spans="1:9" s="268" customFormat="1" ht="17.7" customHeight="1">
      <c r="A35" s="920" t="s">
        <v>338</v>
      </c>
      <c r="B35" s="920"/>
      <c r="C35" s="920"/>
      <c r="D35" s="920"/>
      <c r="E35" s="920"/>
      <c r="F35" s="920"/>
      <c r="G35" s="278">
        <v>12</v>
      </c>
      <c r="H35" s="279" t="s">
        <v>339</v>
      </c>
      <c r="I35" s="169"/>
    </row>
    <row r="36" spans="1:9" ht="17.25" customHeight="1">
      <c r="A36" s="868" t="s">
        <v>340</v>
      </c>
      <c r="B36" s="918" t="s">
        <v>1160</v>
      </c>
      <c r="C36" s="918"/>
      <c r="D36" s="918"/>
      <c r="E36" s="918"/>
      <c r="F36" s="918"/>
      <c r="G36" s="918"/>
      <c r="H36" s="919"/>
    </row>
    <row r="37" spans="1:9" ht="29.4" customHeight="1">
      <c r="A37" s="869"/>
      <c r="B37" s="918" t="s">
        <v>1159</v>
      </c>
      <c r="C37" s="918"/>
      <c r="D37" s="918"/>
      <c r="E37" s="918"/>
      <c r="F37" s="918"/>
      <c r="G37" s="918"/>
      <c r="H37" s="919"/>
    </row>
    <row r="38" spans="1:9" ht="17.25" customHeight="1">
      <c r="A38" s="869"/>
      <c r="B38" s="918" t="s">
        <v>1158</v>
      </c>
      <c r="C38" s="918"/>
      <c r="D38" s="918"/>
      <c r="E38" s="918"/>
      <c r="F38" s="918"/>
      <c r="G38" s="918"/>
      <c r="H38" s="919"/>
    </row>
    <row r="39" spans="1:9" ht="17.25" customHeight="1">
      <c r="A39" s="869"/>
      <c r="B39" s="918" t="s">
        <v>1157</v>
      </c>
      <c r="C39" s="918"/>
      <c r="D39" s="918"/>
      <c r="E39" s="918"/>
      <c r="F39" s="918"/>
      <c r="G39" s="918"/>
      <c r="H39" s="919"/>
    </row>
    <row r="40" spans="1:9" ht="17.25" customHeight="1">
      <c r="A40" s="869"/>
      <c r="B40" s="918" t="s">
        <v>1156</v>
      </c>
      <c r="C40" s="918"/>
      <c r="D40" s="918"/>
      <c r="E40" s="918"/>
      <c r="F40" s="918"/>
      <c r="G40" s="918"/>
      <c r="H40" s="919"/>
    </row>
    <row r="41" spans="1:9" ht="17.25" customHeight="1">
      <c r="A41" s="869"/>
      <c r="B41" s="918" t="s">
        <v>1155</v>
      </c>
      <c r="C41" s="918"/>
      <c r="D41" s="918"/>
      <c r="E41" s="918"/>
      <c r="F41" s="918"/>
      <c r="G41" s="918"/>
      <c r="H41" s="919"/>
    </row>
    <row r="42" spans="1:9">
      <c r="A42" s="932" t="s">
        <v>348</v>
      </c>
      <c r="B42" s="913"/>
      <c r="C42" s="913"/>
      <c r="D42" s="913" t="s">
        <v>2411</v>
      </c>
      <c r="E42" s="913"/>
      <c r="F42" s="913"/>
      <c r="G42" s="913"/>
      <c r="H42" s="914"/>
      <c r="I42" s="168"/>
    </row>
    <row r="43" spans="1:9" ht="52.5" customHeight="1">
      <c r="A43" s="933" t="s">
        <v>350</v>
      </c>
      <c r="B43" s="911"/>
      <c r="C43" s="911"/>
      <c r="D43" s="911" t="s">
        <v>1154</v>
      </c>
      <c r="E43" s="911"/>
      <c r="F43" s="911"/>
      <c r="G43" s="911"/>
      <c r="H43" s="912"/>
    </row>
    <row r="44" spans="1:9" s="268" customFormat="1" ht="17.7" customHeight="1">
      <c r="A44" s="920" t="s">
        <v>400</v>
      </c>
      <c r="B44" s="920"/>
      <c r="C44" s="920"/>
      <c r="D44" s="920"/>
      <c r="E44" s="920"/>
      <c r="F44" s="920"/>
      <c r="G44" s="278">
        <v>15</v>
      </c>
      <c r="H44" s="279" t="s">
        <v>339</v>
      </c>
      <c r="I44" s="169"/>
    </row>
    <row r="45" spans="1:9" ht="17.25" customHeight="1">
      <c r="A45" s="868" t="s">
        <v>340</v>
      </c>
      <c r="B45" s="1149" t="s">
        <v>1153</v>
      </c>
      <c r="C45" s="1149"/>
      <c r="D45" s="1149"/>
      <c r="E45" s="1149"/>
      <c r="F45" s="1149"/>
      <c r="G45" s="1149"/>
      <c r="H45" s="955"/>
    </row>
    <row r="46" spans="1:9" ht="17.25" customHeight="1">
      <c r="A46" s="869"/>
      <c r="B46" s="1149" t="s">
        <v>1152</v>
      </c>
      <c r="C46" s="1149"/>
      <c r="D46" s="1149"/>
      <c r="E46" s="1149"/>
      <c r="F46" s="1149"/>
      <c r="G46" s="1149"/>
      <c r="H46" s="955"/>
    </row>
    <row r="47" spans="1:9" ht="29.1" customHeight="1">
      <c r="A47" s="869"/>
      <c r="B47" s="1149" t="s">
        <v>1151</v>
      </c>
      <c r="C47" s="1149"/>
      <c r="D47" s="1149"/>
      <c r="E47" s="1149"/>
      <c r="F47" s="1149"/>
      <c r="G47" s="1149"/>
      <c r="H47" s="955"/>
    </row>
    <row r="48" spans="1:9" ht="17.25" customHeight="1">
      <c r="A48" s="869"/>
      <c r="B48" s="1149" t="s">
        <v>1150</v>
      </c>
      <c r="C48" s="1149"/>
      <c r="D48" s="1149"/>
      <c r="E48" s="1149"/>
      <c r="F48" s="1149"/>
      <c r="G48" s="1149"/>
      <c r="H48" s="955"/>
    </row>
    <row r="49" spans="1:9" ht="17.25" customHeight="1">
      <c r="A49" s="869"/>
      <c r="B49" s="1149" t="s">
        <v>1149</v>
      </c>
      <c r="C49" s="1149"/>
      <c r="D49" s="1149"/>
      <c r="E49" s="1149"/>
      <c r="F49" s="1149"/>
      <c r="G49" s="1149"/>
      <c r="H49" s="955"/>
    </row>
    <row r="50" spans="1:9" ht="17.25" customHeight="1">
      <c r="A50" s="869"/>
      <c r="B50" s="1149" t="s">
        <v>1148</v>
      </c>
      <c r="C50" s="1149"/>
      <c r="D50" s="1149"/>
      <c r="E50" s="1149"/>
      <c r="F50" s="1149"/>
      <c r="G50" s="1149"/>
      <c r="H50" s="955"/>
    </row>
    <row r="51" spans="1:9" ht="17.25" customHeight="1">
      <c r="A51" s="926"/>
      <c r="B51" s="1149" t="s">
        <v>1147</v>
      </c>
      <c r="C51" s="1149"/>
      <c r="D51" s="1149"/>
      <c r="E51" s="1149"/>
      <c r="F51" s="1149"/>
      <c r="G51" s="1149"/>
      <c r="H51" s="955"/>
    </row>
    <row r="52" spans="1:9">
      <c r="A52" s="932" t="s">
        <v>348</v>
      </c>
      <c r="B52" s="913"/>
      <c r="C52" s="913"/>
      <c r="D52" s="1143" t="s">
        <v>2632</v>
      </c>
      <c r="E52" s="1143"/>
      <c r="F52" s="1143"/>
      <c r="G52" s="1143"/>
      <c r="H52" s="993"/>
      <c r="I52" s="168"/>
    </row>
    <row r="53" spans="1:9" ht="58.5" customHeight="1">
      <c r="A53" s="933" t="s">
        <v>350</v>
      </c>
      <c r="B53" s="911"/>
      <c r="C53" s="911"/>
      <c r="D53" s="911" t="s">
        <v>1146</v>
      </c>
      <c r="E53" s="911"/>
      <c r="F53" s="911"/>
      <c r="G53" s="911"/>
      <c r="H53" s="911"/>
      <c r="I53" s="872"/>
    </row>
    <row r="54" spans="1:9" ht="10.199999999999999" customHeight="1">
      <c r="I54" s="168"/>
    </row>
    <row r="55" spans="1:9" ht="15" customHeight="1">
      <c r="A55" s="268" t="s">
        <v>366</v>
      </c>
      <c r="I55" s="168"/>
    </row>
    <row r="56" spans="1:9" ht="27" customHeight="1">
      <c r="A56" s="940" t="s">
        <v>367</v>
      </c>
      <c r="B56" s="908"/>
      <c r="C56" s="918" t="s">
        <v>1145</v>
      </c>
      <c r="D56" s="918"/>
      <c r="E56" s="918"/>
      <c r="F56" s="918"/>
      <c r="G56" s="918"/>
      <c r="H56" s="919"/>
    </row>
    <row r="57" spans="1:9" ht="27" customHeight="1">
      <c r="A57" s="940"/>
      <c r="B57" s="908"/>
      <c r="C57" s="918" t="s">
        <v>1144</v>
      </c>
      <c r="D57" s="918"/>
      <c r="E57" s="918"/>
      <c r="F57" s="918"/>
      <c r="G57" s="918"/>
      <c r="H57" s="919"/>
    </row>
    <row r="58" spans="1:9" ht="27" customHeight="1">
      <c r="A58" s="940"/>
      <c r="B58" s="908"/>
      <c r="C58" s="918" t="s">
        <v>1143</v>
      </c>
      <c r="D58" s="918"/>
      <c r="E58" s="918"/>
      <c r="F58" s="918"/>
      <c r="G58" s="918"/>
      <c r="H58" s="919"/>
    </row>
    <row r="59" spans="1:9" ht="27" customHeight="1">
      <c r="A59" s="940" t="s">
        <v>370</v>
      </c>
      <c r="B59" s="908"/>
      <c r="C59" s="918" t="s">
        <v>1142</v>
      </c>
      <c r="D59" s="918"/>
      <c r="E59" s="918"/>
      <c r="F59" s="918"/>
      <c r="G59" s="918"/>
      <c r="H59" s="919"/>
    </row>
    <row r="60" spans="1:9" ht="10.199999999999999" customHeight="1"/>
    <row r="61" spans="1:9" ht="15" customHeight="1">
      <c r="A61" s="268" t="s">
        <v>372</v>
      </c>
      <c r="B61" s="268"/>
      <c r="C61" s="268"/>
      <c r="D61" s="268"/>
      <c r="E61" s="268"/>
      <c r="F61" s="268"/>
    </row>
    <row r="62" spans="1:9" ht="16.2">
      <c r="A62" s="940" t="s">
        <v>373</v>
      </c>
      <c r="B62" s="940"/>
      <c r="C62" s="940"/>
      <c r="D62" s="940"/>
      <c r="E62" s="940"/>
      <c r="F62" s="940"/>
      <c r="G62" s="280">
        <v>3</v>
      </c>
      <c r="H62" s="281" t="s">
        <v>390</v>
      </c>
    </row>
    <row r="63" spans="1:9" ht="16.2">
      <c r="A63" s="940" t="s">
        <v>375</v>
      </c>
      <c r="B63" s="940"/>
      <c r="C63" s="940"/>
      <c r="D63" s="940"/>
      <c r="E63" s="940"/>
      <c r="F63" s="940"/>
      <c r="G63" s="280">
        <v>0</v>
      </c>
      <c r="H63" s="513" t="s">
        <v>390</v>
      </c>
    </row>
    <row r="64" spans="1:9">
      <c r="A64" s="282"/>
      <c r="B64" s="282"/>
      <c r="C64" s="282"/>
      <c r="D64" s="282"/>
      <c r="E64" s="282"/>
      <c r="F64" s="282"/>
      <c r="G64" s="283"/>
      <c r="H64" s="281"/>
    </row>
    <row r="65" spans="1:9">
      <c r="A65" s="944" t="s">
        <v>376</v>
      </c>
      <c r="B65" s="944"/>
      <c r="C65" s="944"/>
      <c r="D65" s="944"/>
      <c r="E65" s="944"/>
      <c r="F65" s="944"/>
      <c r="G65" s="284"/>
      <c r="H65" s="283"/>
    </row>
    <row r="66" spans="1:9" ht="17.7" customHeight="1">
      <c r="A66" s="917" t="s">
        <v>377</v>
      </c>
      <c r="B66" s="917"/>
      <c r="C66" s="917"/>
      <c r="D66" s="917"/>
      <c r="E66" s="281">
        <f>SUM(E67:E72)</f>
        <v>32</v>
      </c>
      <c r="F66" s="281" t="s">
        <v>339</v>
      </c>
      <c r="G66" s="285">
        <f>E66/25</f>
        <v>1.28</v>
      </c>
      <c r="H66" s="281" t="s">
        <v>390</v>
      </c>
    </row>
    <row r="67" spans="1:9" ht="17.7" customHeight="1">
      <c r="A67" s="158" t="s">
        <v>140</v>
      </c>
      <c r="B67" s="940" t="s">
        <v>143</v>
      </c>
      <c r="C67" s="940"/>
      <c r="D67" s="940"/>
      <c r="E67" s="281">
        <v>12</v>
      </c>
      <c r="F67" s="281" t="s">
        <v>339</v>
      </c>
      <c r="G67" s="269"/>
      <c r="H67" s="161"/>
    </row>
    <row r="68" spans="1:9" ht="17.7" customHeight="1">
      <c r="B68" s="940" t="s">
        <v>378</v>
      </c>
      <c r="C68" s="940"/>
      <c r="D68" s="940"/>
      <c r="E68" s="281">
        <v>15</v>
      </c>
      <c r="F68" s="281" t="s">
        <v>339</v>
      </c>
      <c r="G68" s="269"/>
      <c r="H68" s="161"/>
    </row>
    <row r="69" spans="1:9" ht="17.7" customHeight="1">
      <c r="B69" s="940" t="s">
        <v>379</v>
      </c>
      <c r="C69" s="940"/>
      <c r="D69" s="940"/>
      <c r="E69" s="281">
        <v>3</v>
      </c>
      <c r="F69" s="281" t="s">
        <v>339</v>
      </c>
      <c r="G69" s="269"/>
      <c r="H69" s="161"/>
    </row>
    <row r="70" spans="1:9" ht="17.7" customHeight="1">
      <c r="B70" s="940" t="s">
        <v>380</v>
      </c>
      <c r="C70" s="940"/>
      <c r="D70" s="940"/>
      <c r="E70" s="281">
        <v>0</v>
      </c>
      <c r="F70" s="281" t="s">
        <v>339</v>
      </c>
      <c r="G70" s="269"/>
      <c r="H70" s="161"/>
    </row>
    <row r="71" spans="1:9" ht="17.7" customHeight="1">
      <c r="B71" s="940" t="s">
        <v>381</v>
      </c>
      <c r="C71" s="940"/>
      <c r="D71" s="940"/>
      <c r="E71" s="281">
        <v>0</v>
      </c>
      <c r="F71" s="281" t="s">
        <v>339</v>
      </c>
      <c r="G71" s="269"/>
      <c r="H71" s="161"/>
    </row>
    <row r="72" spans="1:9" ht="17.7" customHeight="1">
      <c r="B72" s="940" t="s">
        <v>382</v>
      </c>
      <c r="C72" s="940"/>
      <c r="D72" s="940"/>
      <c r="E72" s="281">
        <v>2</v>
      </c>
      <c r="F72" s="281" t="s">
        <v>339</v>
      </c>
      <c r="G72" s="269"/>
      <c r="H72" s="161"/>
    </row>
    <row r="73" spans="1:9" ht="31.2" customHeight="1">
      <c r="A73" s="917" t="s">
        <v>383</v>
      </c>
      <c r="B73" s="917"/>
      <c r="C73" s="917"/>
      <c r="D73" s="917"/>
      <c r="E73" s="281">
        <v>0</v>
      </c>
      <c r="F73" s="281" t="s">
        <v>339</v>
      </c>
      <c r="G73" s="285">
        <v>0</v>
      </c>
      <c r="H73" s="281" t="s">
        <v>390</v>
      </c>
    </row>
    <row r="74" spans="1:9" ht="17.7" customHeight="1">
      <c r="A74" s="940" t="s">
        <v>384</v>
      </c>
      <c r="B74" s="940"/>
      <c r="C74" s="940"/>
      <c r="D74" s="940"/>
      <c r="E74" s="281">
        <f>G74*25</f>
        <v>43</v>
      </c>
      <c r="F74" s="281" t="s">
        <v>339</v>
      </c>
      <c r="G74" s="285">
        <f>D6-G73-G66</f>
        <v>1.72</v>
      </c>
      <c r="H74" s="281" t="s">
        <v>390</v>
      </c>
    </row>
    <row r="75" spans="1:9" ht="10.199999999999999" customHeight="1"/>
    <row r="78" spans="1:9">
      <c r="A78" s="158" t="s">
        <v>385</v>
      </c>
    </row>
    <row r="79" spans="1:9" ht="16.2">
      <c r="A79" s="849" t="s">
        <v>389</v>
      </c>
      <c r="B79" s="849"/>
      <c r="C79" s="849"/>
      <c r="D79" s="849"/>
      <c r="E79" s="849"/>
      <c r="F79" s="849"/>
      <c r="G79" s="849"/>
      <c r="H79" s="849"/>
      <c r="I79" s="849"/>
    </row>
    <row r="80" spans="1:9">
      <c r="A80" s="158" t="s">
        <v>387</v>
      </c>
    </row>
    <row r="82" spans="1:9">
      <c r="A82" s="850" t="s">
        <v>388</v>
      </c>
      <c r="B82" s="850"/>
      <c r="C82" s="850"/>
      <c r="D82" s="850"/>
      <c r="E82" s="850"/>
      <c r="F82" s="850"/>
      <c r="G82" s="850"/>
      <c r="H82" s="850"/>
      <c r="I82" s="850"/>
    </row>
    <row r="83" spans="1:9">
      <c r="A83" s="850"/>
      <c r="B83" s="850"/>
      <c r="C83" s="850"/>
      <c r="D83" s="850"/>
      <c r="E83" s="850"/>
      <c r="F83" s="850"/>
      <c r="G83" s="850"/>
      <c r="H83" s="850"/>
      <c r="I83" s="850"/>
    </row>
    <row r="84" spans="1:9">
      <c r="A84" s="850"/>
      <c r="B84" s="850"/>
      <c r="C84" s="850"/>
      <c r="D84" s="850"/>
      <c r="E84" s="850"/>
      <c r="F84" s="850"/>
      <c r="G84" s="850"/>
      <c r="H84" s="850"/>
      <c r="I84" s="850"/>
    </row>
  </sheetData>
  <mergeCells count="81">
    <mergeCell ref="A52:C52"/>
    <mergeCell ref="D52:H52"/>
    <mergeCell ref="A53:C53"/>
    <mergeCell ref="D53:I53"/>
    <mergeCell ref="A65:F65"/>
    <mergeCell ref="A56:B58"/>
    <mergeCell ref="C57:H57"/>
    <mergeCell ref="C56:H56"/>
    <mergeCell ref="A59:B59"/>
    <mergeCell ref="C58:H58"/>
    <mergeCell ref="C59:H59"/>
    <mergeCell ref="A62:F62"/>
    <mergeCell ref="A63:F63"/>
    <mergeCell ref="A74:D74"/>
    <mergeCell ref="A66:D66"/>
    <mergeCell ref="B67:D67"/>
    <mergeCell ref="B68:D68"/>
    <mergeCell ref="B69:D69"/>
    <mergeCell ref="B70:D70"/>
    <mergeCell ref="B71:D71"/>
    <mergeCell ref="B72:D72"/>
    <mergeCell ref="A73:D73"/>
    <mergeCell ref="A45:A51"/>
    <mergeCell ref="B45:H45"/>
    <mergeCell ref="B48:H48"/>
    <mergeCell ref="B51:H51"/>
    <mergeCell ref="B47:H47"/>
    <mergeCell ref="B46:H46"/>
    <mergeCell ref="B50:H50"/>
    <mergeCell ref="B49:H49"/>
    <mergeCell ref="A44:F44"/>
    <mergeCell ref="D43:H43"/>
    <mergeCell ref="A27:H27"/>
    <mergeCell ref="B28:F28"/>
    <mergeCell ref="A30:H30"/>
    <mergeCell ref="B39:H39"/>
    <mergeCell ref="B40:H40"/>
    <mergeCell ref="A42:C42"/>
    <mergeCell ref="D42:H42"/>
    <mergeCell ref="A43:C43"/>
    <mergeCell ref="A35:F35"/>
    <mergeCell ref="A36:A41"/>
    <mergeCell ref="B36:H36"/>
    <mergeCell ref="B41:H41"/>
    <mergeCell ref="B37:H37"/>
    <mergeCell ref="B38:H38"/>
    <mergeCell ref="A16:D16"/>
    <mergeCell ref="E16:H16"/>
    <mergeCell ref="A19:B19"/>
    <mergeCell ref="C19:H19"/>
    <mergeCell ref="B31:F31"/>
    <mergeCell ref="A21:D21"/>
    <mergeCell ref="A22:A23"/>
    <mergeCell ref="B22:F23"/>
    <mergeCell ref="G22:H22"/>
    <mergeCell ref="A24:H24"/>
    <mergeCell ref="B25:F25"/>
    <mergeCell ref="B29:F29"/>
    <mergeCell ref="B26:F26"/>
    <mergeCell ref="A13:D13"/>
    <mergeCell ref="E13:H13"/>
    <mergeCell ref="A14:D14"/>
    <mergeCell ref="E14:H14"/>
    <mergeCell ref="A15:D15"/>
    <mergeCell ref="E15:H15"/>
    <mergeCell ref="A79:I79"/>
    <mergeCell ref="A82:I84"/>
    <mergeCell ref="B32:F32"/>
    <mergeCell ref="A12:H12"/>
    <mergeCell ref="A2:I2"/>
    <mergeCell ref="A5:H5"/>
    <mergeCell ref="A6:C6"/>
    <mergeCell ref="D6:H6"/>
    <mergeCell ref="A7:C7"/>
    <mergeCell ref="D7:H7"/>
    <mergeCell ref="A18:H18"/>
    <mergeCell ref="A8:C8"/>
    <mergeCell ref="D8:H8"/>
    <mergeCell ref="A9:C9"/>
    <mergeCell ref="D9:H9"/>
    <mergeCell ref="A11:H11"/>
  </mergeCells>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193</v>
      </c>
      <c r="B5" s="843"/>
      <c r="C5" s="843"/>
      <c r="D5" s="843"/>
      <c r="E5" s="843"/>
      <c r="F5" s="843"/>
      <c r="G5" s="843"/>
      <c r="H5" s="843"/>
    </row>
    <row r="6" spans="1:9" ht="17.7" customHeight="1">
      <c r="A6" s="908" t="s">
        <v>138</v>
      </c>
      <c r="B6" s="909"/>
      <c r="C6" s="909"/>
      <c r="D6" s="909">
        <v>3</v>
      </c>
      <c r="E6" s="909"/>
      <c r="F6" s="909"/>
      <c r="G6" s="909"/>
      <c r="H6" s="910"/>
    </row>
    <row r="7" spans="1:9" ht="17.399999999999999"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21" customHeight="1">
      <c r="A9" s="908" t="s">
        <v>310</v>
      </c>
      <c r="B9" s="909"/>
      <c r="C9" s="909"/>
      <c r="D9" s="913" t="s">
        <v>1219</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1278" t="s">
        <v>2585</v>
      </c>
      <c r="B12" s="1278"/>
      <c r="C12" s="1278"/>
      <c r="D12" s="1278"/>
      <c r="E12" s="1278"/>
      <c r="F12" s="1278"/>
      <c r="G12" s="1278"/>
      <c r="H12" s="1278"/>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1218</v>
      </c>
      <c r="F15" s="915"/>
      <c r="G15" s="915"/>
      <c r="H15" s="916"/>
    </row>
    <row r="16" spans="1:9" ht="17.7" customHeight="1">
      <c r="A16" s="908" t="s">
        <v>12</v>
      </c>
      <c r="B16" s="909"/>
      <c r="C16" s="909"/>
      <c r="D16" s="909"/>
      <c r="E16" s="909" t="s">
        <v>13</v>
      </c>
      <c r="F16" s="909"/>
      <c r="G16" s="909"/>
      <c r="H16" s="910"/>
    </row>
    <row r="17" spans="1:8" ht="10.199999999999999" customHeight="1"/>
    <row r="18" spans="1:8" ht="15" customHeight="1">
      <c r="A18" s="857" t="s">
        <v>316</v>
      </c>
      <c r="B18" s="857"/>
      <c r="C18" s="857"/>
      <c r="D18" s="857"/>
      <c r="E18" s="857"/>
      <c r="F18" s="857"/>
      <c r="G18" s="857"/>
      <c r="H18" s="857"/>
    </row>
    <row r="19" spans="1:8" ht="31.2" customHeight="1">
      <c r="A19" s="917" t="s">
        <v>317</v>
      </c>
      <c r="B19" s="924"/>
      <c r="C19" s="918" t="s">
        <v>512</v>
      </c>
      <c r="D19" s="918"/>
      <c r="E19" s="918"/>
      <c r="F19" s="918"/>
      <c r="G19" s="918"/>
      <c r="H19" s="919"/>
    </row>
    <row r="20" spans="1:8" ht="10.199999999999999" customHeight="1"/>
    <row r="21" spans="1:8" ht="15" customHeight="1">
      <c r="A21" s="862" t="s">
        <v>319</v>
      </c>
      <c r="B21" s="862"/>
      <c r="C21" s="862"/>
      <c r="D21" s="862"/>
    </row>
    <row r="22" spans="1:8">
      <c r="A22" s="1279" t="s">
        <v>30</v>
      </c>
      <c r="B22" s="922" t="s">
        <v>31</v>
      </c>
      <c r="C22" s="922"/>
      <c r="D22" s="922"/>
      <c r="E22" s="922"/>
      <c r="F22" s="922"/>
      <c r="G22" s="922" t="s">
        <v>320</v>
      </c>
      <c r="H22" s="923"/>
    </row>
    <row r="23" spans="1:8" ht="27" customHeight="1">
      <c r="A23" s="973"/>
      <c r="B23" s="922"/>
      <c r="C23" s="922"/>
      <c r="D23" s="922"/>
      <c r="E23" s="922"/>
      <c r="F23" s="922"/>
      <c r="G23" s="275" t="s">
        <v>321</v>
      </c>
      <c r="H23" s="276" t="s">
        <v>34</v>
      </c>
    </row>
    <row r="24" spans="1:8" ht="17.7" customHeight="1">
      <c r="A24" s="921" t="s">
        <v>35</v>
      </c>
      <c r="B24" s="922"/>
      <c r="C24" s="922"/>
      <c r="D24" s="922"/>
      <c r="E24" s="922"/>
      <c r="F24" s="922"/>
      <c r="G24" s="922"/>
      <c r="H24" s="923"/>
    </row>
    <row r="25" spans="1:8" ht="39.75" customHeight="1">
      <c r="A25" s="309" t="s">
        <v>1217</v>
      </c>
      <c r="B25" s="919" t="s">
        <v>1216</v>
      </c>
      <c r="C25" s="917"/>
      <c r="D25" s="917"/>
      <c r="E25" s="917"/>
      <c r="F25" s="924"/>
      <c r="G25" s="275" t="s">
        <v>45</v>
      </c>
      <c r="H25" s="277" t="s">
        <v>39</v>
      </c>
    </row>
    <row r="26" spans="1:8" ht="29.25" customHeight="1">
      <c r="A26" s="309" t="s">
        <v>1215</v>
      </c>
      <c r="B26" s="919" t="s">
        <v>1214</v>
      </c>
      <c r="C26" s="917"/>
      <c r="D26" s="917"/>
      <c r="E26" s="917"/>
      <c r="F26" s="924"/>
      <c r="G26" s="275" t="s">
        <v>47</v>
      </c>
      <c r="H26" s="277" t="s">
        <v>39</v>
      </c>
    </row>
    <row r="27" spans="1:8" ht="17.7" customHeight="1">
      <c r="A27" s="921" t="s">
        <v>326</v>
      </c>
      <c r="B27" s="922"/>
      <c r="C27" s="922"/>
      <c r="D27" s="922"/>
      <c r="E27" s="922"/>
      <c r="F27" s="922"/>
      <c r="G27" s="922"/>
      <c r="H27" s="923"/>
    </row>
    <row r="28" spans="1:8" ht="34.5" customHeight="1">
      <c r="A28" s="309" t="s">
        <v>1213</v>
      </c>
      <c r="B28" s="918" t="s">
        <v>1212</v>
      </c>
      <c r="C28" s="918"/>
      <c r="D28" s="918"/>
      <c r="E28" s="918"/>
      <c r="F28" s="918"/>
      <c r="G28" s="275" t="s">
        <v>80</v>
      </c>
      <c r="H28" s="277" t="s">
        <v>39</v>
      </c>
    </row>
    <row r="29" spans="1:8" ht="38.25" customHeight="1">
      <c r="A29" s="309" t="s">
        <v>1211</v>
      </c>
      <c r="B29" s="918" t="s">
        <v>1210</v>
      </c>
      <c r="C29" s="918"/>
      <c r="D29" s="918"/>
      <c r="E29" s="918"/>
      <c r="F29" s="918"/>
      <c r="G29" s="275" t="s">
        <v>113</v>
      </c>
      <c r="H29" s="277" t="s">
        <v>39</v>
      </c>
    </row>
    <row r="30" spans="1:8" ht="17.7" customHeight="1">
      <c r="A30" s="921" t="s">
        <v>333</v>
      </c>
      <c r="B30" s="922"/>
      <c r="C30" s="922"/>
      <c r="D30" s="922"/>
      <c r="E30" s="922"/>
      <c r="F30" s="922"/>
      <c r="G30" s="922"/>
      <c r="H30" s="923"/>
    </row>
    <row r="31" spans="1:8" ht="29.25" customHeight="1">
      <c r="A31" s="309" t="s">
        <v>1209</v>
      </c>
      <c r="B31" s="918" t="s">
        <v>1208</v>
      </c>
      <c r="C31" s="918"/>
      <c r="D31" s="918"/>
      <c r="E31" s="918"/>
      <c r="F31" s="918"/>
      <c r="G31" s="277" t="s">
        <v>120</v>
      </c>
      <c r="H31" s="277" t="s">
        <v>39</v>
      </c>
    </row>
    <row r="32" spans="1:8" ht="10.199999999999999" customHeight="1"/>
    <row r="33" spans="1:8" ht="15" customHeight="1">
      <c r="A33" s="268" t="s">
        <v>337</v>
      </c>
      <c r="G33" s="176"/>
    </row>
    <row r="34" spans="1:8" s="268" customFormat="1" ht="17.7" customHeight="1">
      <c r="A34" s="920" t="s">
        <v>338</v>
      </c>
      <c r="B34" s="920"/>
      <c r="C34" s="920"/>
      <c r="D34" s="920"/>
      <c r="E34" s="920"/>
      <c r="F34" s="920"/>
      <c r="G34" s="312">
        <v>9</v>
      </c>
      <c r="H34" s="279" t="s">
        <v>339</v>
      </c>
    </row>
    <row r="35" spans="1:8" ht="33.75" customHeight="1">
      <c r="A35" s="868" t="s">
        <v>340</v>
      </c>
      <c r="B35" s="918" t="s">
        <v>1207</v>
      </c>
      <c r="C35" s="918"/>
      <c r="D35" s="918"/>
      <c r="E35" s="918"/>
      <c r="F35" s="918"/>
      <c r="G35" s="918"/>
      <c r="H35" s="919"/>
    </row>
    <row r="36" spans="1:8" ht="24.75" customHeight="1">
      <c r="A36" s="869"/>
      <c r="B36" s="918" t="s">
        <v>1206</v>
      </c>
      <c r="C36" s="918"/>
      <c r="D36" s="918"/>
      <c r="E36" s="918"/>
      <c r="F36" s="918"/>
      <c r="G36" s="918"/>
      <c r="H36" s="919"/>
    </row>
    <row r="37" spans="1:8" ht="19.5" customHeight="1">
      <c r="A37" s="869"/>
      <c r="B37" s="918" t="s">
        <v>1205</v>
      </c>
      <c r="C37" s="918"/>
      <c r="D37" s="918"/>
      <c r="E37" s="918"/>
      <c r="F37" s="918"/>
      <c r="G37" s="918"/>
      <c r="H37" s="919"/>
    </row>
    <row r="38" spans="1:8" ht="28.5" customHeight="1">
      <c r="A38" s="869"/>
      <c r="B38" s="918" t="s">
        <v>1204</v>
      </c>
      <c r="C38" s="918"/>
      <c r="D38" s="918"/>
      <c r="E38" s="918"/>
      <c r="F38" s="918"/>
      <c r="G38" s="918"/>
      <c r="H38" s="919"/>
    </row>
    <row r="39" spans="1:8" ht="39.75" customHeight="1">
      <c r="A39" s="869"/>
      <c r="B39" s="918" t="s">
        <v>1203</v>
      </c>
      <c r="C39" s="918"/>
      <c r="D39" s="918"/>
      <c r="E39" s="918"/>
      <c r="F39" s="918"/>
      <c r="G39" s="918"/>
      <c r="H39" s="919"/>
    </row>
    <row r="40" spans="1:8" ht="26.25" customHeight="1">
      <c r="A40" s="869"/>
      <c r="B40" s="918" t="s">
        <v>1202</v>
      </c>
      <c r="C40" s="918"/>
      <c r="D40" s="918"/>
      <c r="E40" s="918"/>
      <c r="F40" s="918"/>
      <c r="G40" s="918"/>
      <c r="H40" s="919"/>
    </row>
    <row r="41" spans="1:8" ht="26.25" customHeight="1">
      <c r="A41" s="869"/>
      <c r="B41" s="919" t="s">
        <v>1201</v>
      </c>
      <c r="C41" s="917"/>
      <c r="D41" s="917"/>
      <c r="E41" s="917"/>
      <c r="F41" s="917"/>
      <c r="G41" s="917"/>
      <c r="H41" s="917"/>
    </row>
    <row r="42" spans="1:8" ht="26.25" customHeight="1">
      <c r="A42" s="869"/>
      <c r="B42" s="919" t="s">
        <v>1200</v>
      </c>
      <c r="C42" s="917"/>
      <c r="D42" s="917"/>
      <c r="E42" s="917"/>
      <c r="F42" s="917"/>
      <c r="G42" s="917"/>
      <c r="H42" s="917"/>
    </row>
    <row r="43" spans="1:8" ht="26.25" customHeight="1">
      <c r="A43" s="869"/>
      <c r="B43" s="919" t="s">
        <v>1199</v>
      </c>
      <c r="C43" s="917"/>
      <c r="D43" s="917"/>
      <c r="E43" s="917"/>
      <c r="F43" s="917"/>
      <c r="G43" s="917"/>
      <c r="H43" s="917"/>
    </row>
    <row r="44" spans="1:8" ht="26.25" customHeight="1">
      <c r="A44" s="869"/>
      <c r="B44" s="919" t="s">
        <v>1198</v>
      </c>
      <c r="C44" s="917"/>
      <c r="D44" s="917"/>
      <c r="E44" s="917"/>
      <c r="F44" s="917"/>
      <c r="G44" s="917"/>
      <c r="H44" s="917"/>
    </row>
    <row r="45" spans="1:8" ht="26.25" customHeight="1">
      <c r="A45" s="869"/>
      <c r="B45" s="919" t="s">
        <v>1197</v>
      </c>
      <c r="C45" s="917"/>
      <c r="D45" s="917"/>
      <c r="E45" s="917"/>
      <c r="F45" s="917"/>
      <c r="G45" s="917"/>
      <c r="H45" s="917"/>
    </row>
    <row r="46" spans="1:8" ht="39.75" customHeight="1">
      <c r="A46" s="869"/>
      <c r="B46" s="919" t="s">
        <v>1196</v>
      </c>
      <c r="C46" s="917"/>
      <c r="D46" s="917"/>
      <c r="E46" s="917"/>
      <c r="F46" s="917"/>
      <c r="G46" s="917"/>
      <c r="H46" s="917"/>
    </row>
    <row r="47" spans="1:8" ht="22.5" customHeight="1">
      <c r="A47" s="869"/>
      <c r="B47" s="918" t="s">
        <v>1195</v>
      </c>
      <c r="C47" s="918"/>
      <c r="D47" s="918"/>
      <c r="E47" s="918"/>
      <c r="F47" s="918"/>
      <c r="G47" s="918"/>
      <c r="H47" s="919"/>
    </row>
    <row r="48" spans="1:8" ht="26.25" customHeight="1">
      <c r="A48" s="926"/>
      <c r="B48" s="918" t="s">
        <v>1194</v>
      </c>
      <c r="C48" s="918"/>
      <c r="D48" s="918"/>
      <c r="E48" s="918"/>
      <c r="F48" s="918"/>
      <c r="G48" s="918"/>
      <c r="H48" s="919"/>
    </row>
    <row r="49" spans="1:9">
      <c r="A49" s="932" t="s">
        <v>348</v>
      </c>
      <c r="B49" s="913"/>
      <c r="C49" s="913"/>
      <c r="D49" s="1143" t="s">
        <v>2633</v>
      </c>
      <c r="E49" s="1143"/>
      <c r="F49" s="1143"/>
      <c r="G49" s="1143"/>
      <c r="H49" s="993"/>
    </row>
    <row r="50" spans="1:9" ht="64.5" customHeight="1">
      <c r="A50" s="933" t="s">
        <v>350</v>
      </c>
      <c r="B50" s="911"/>
      <c r="C50" s="911"/>
      <c r="D50" s="919" t="s">
        <v>1193</v>
      </c>
      <c r="E50" s="917"/>
      <c r="F50" s="917"/>
      <c r="G50" s="917"/>
      <c r="H50" s="917"/>
      <c r="I50" s="263"/>
    </row>
    <row r="51" spans="1:9" s="268" customFormat="1" ht="17.7" customHeight="1">
      <c r="A51" s="1280" t="s">
        <v>400</v>
      </c>
      <c r="B51" s="1280"/>
      <c r="C51" s="1280"/>
      <c r="D51" s="1280"/>
      <c r="E51" s="1280"/>
      <c r="F51" s="1280"/>
      <c r="G51" s="311">
        <v>18</v>
      </c>
      <c r="H51" s="279" t="s">
        <v>339</v>
      </c>
    </row>
    <row r="52" spans="1:9" ht="29.25" customHeight="1">
      <c r="A52" s="868" t="s">
        <v>340</v>
      </c>
      <c r="B52" s="1184" t="s">
        <v>1192</v>
      </c>
      <c r="C52" s="1184"/>
      <c r="D52" s="1184"/>
      <c r="E52" s="1184"/>
      <c r="F52" s="1184"/>
      <c r="G52" s="1184"/>
      <c r="H52" s="937"/>
    </row>
    <row r="53" spans="1:9" ht="28.5" customHeight="1">
      <c r="A53" s="869"/>
      <c r="B53" s="919" t="s">
        <v>1191</v>
      </c>
      <c r="C53" s="917"/>
      <c r="D53" s="917"/>
      <c r="E53" s="917"/>
      <c r="F53" s="917"/>
      <c r="G53" s="917"/>
      <c r="H53" s="917"/>
    </row>
    <row r="54" spans="1:9" ht="22.2" customHeight="1">
      <c r="A54" s="869"/>
      <c r="B54" s="919" t="s">
        <v>1190</v>
      </c>
      <c r="C54" s="917"/>
      <c r="D54" s="917"/>
      <c r="E54" s="917"/>
      <c r="F54" s="917"/>
      <c r="G54" s="917"/>
      <c r="H54" s="917"/>
    </row>
    <row r="55" spans="1:9" ht="19.2" customHeight="1">
      <c r="A55" s="869"/>
      <c r="B55" s="918" t="s">
        <v>1189</v>
      </c>
      <c r="C55" s="918"/>
      <c r="D55" s="918"/>
      <c r="E55" s="918"/>
      <c r="F55" s="918"/>
      <c r="G55" s="918"/>
      <c r="H55" s="919"/>
    </row>
    <row r="56" spans="1:9" ht="19.8" customHeight="1">
      <c r="A56" s="869"/>
      <c r="B56" s="919" t="s">
        <v>1188</v>
      </c>
      <c r="C56" s="917"/>
      <c r="D56" s="917"/>
      <c r="E56" s="917"/>
      <c r="F56" s="917"/>
      <c r="G56" s="917"/>
      <c r="H56" s="917"/>
    </row>
    <row r="57" spans="1:9" ht="18.600000000000001" customHeight="1">
      <c r="A57" s="869"/>
      <c r="B57" s="919" t="s">
        <v>1187</v>
      </c>
      <c r="C57" s="917"/>
      <c r="D57" s="917"/>
      <c r="E57" s="917"/>
      <c r="F57" s="917"/>
      <c r="G57" s="917"/>
      <c r="H57" s="917"/>
    </row>
    <row r="58" spans="1:9" ht="18.600000000000001" customHeight="1">
      <c r="A58" s="869"/>
      <c r="B58" s="919" t="s">
        <v>1186</v>
      </c>
      <c r="C58" s="917"/>
      <c r="D58" s="917"/>
      <c r="E58" s="917"/>
      <c r="F58" s="917"/>
      <c r="G58" s="917"/>
      <c r="H58" s="917"/>
    </row>
    <row r="59" spans="1:9" ht="18.600000000000001" customHeight="1">
      <c r="A59" s="869"/>
      <c r="B59" s="919" t="s">
        <v>1185</v>
      </c>
      <c r="C59" s="917"/>
      <c r="D59" s="917"/>
      <c r="E59" s="917"/>
      <c r="F59" s="917"/>
      <c r="G59" s="917"/>
      <c r="H59" s="917"/>
    </row>
    <row r="60" spans="1:9" ht="21.6" customHeight="1">
      <c r="A60" s="869"/>
      <c r="B60" s="919" t="s">
        <v>1184</v>
      </c>
      <c r="C60" s="917"/>
      <c r="D60" s="917"/>
      <c r="E60" s="917"/>
      <c r="F60" s="917"/>
      <c r="G60" s="917"/>
      <c r="H60" s="917"/>
    </row>
    <row r="61" spans="1:9" ht="20.399999999999999" customHeight="1">
      <c r="A61" s="869"/>
      <c r="B61" s="919" t="s">
        <v>1183</v>
      </c>
      <c r="C61" s="917"/>
      <c r="D61" s="917"/>
      <c r="E61" s="917"/>
      <c r="F61" s="917"/>
      <c r="G61" s="917"/>
      <c r="H61" s="917"/>
    </row>
    <row r="62" spans="1:9" ht="21" customHeight="1">
      <c r="A62" s="869"/>
      <c r="B62" s="919" t="s">
        <v>1182</v>
      </c>
      <c r="C62" s="917"/>
      <c r="D62" s="917"/>
      <c r="E62" s="917"/>
      <c r="F62" s="917"/>
      <c r="G62" s="917"/>
      <c r="H62" s="917"/>
    </row>
    <row r="63" spans="1:9" ht="36.75" customHeight="1">
      <c r="A63" s="869"/>
      <c r="B63" s="919" t="s">
        <v>1181</v>
      </c>
      <c r="C63" s="917"/>
      <c r="D63" s="917"/>
      <c r="E63" s="917"/>
      <c r="F63" s="917"/>
      <c r="G63" s="917"/>
      <c r="H63" s="917"/>
    </row>
    <row r="64" spans="1:9" ht="22.5" customHeight="1">
      <c r="A64" s="869"/>
      <c r="B64" s="919" t="s">
        <v>1180</v>
      </c>
      <c r="C64" s="917"/>
      <c r="D64" s="917"/>
      <c r="E64" s="917"/>
      <c r="F64" s="917"/>
      <c r="G64" s="917"/>
      <c r="H64" s="917"/>
    </row>
    <row r="65" spans="1:9" ht="22.5" customHeight="1">
      <c r="A65" s="926"/>
      <c r="B65" s="1149" t="s">
        <v>1179</v>
      </c>
      <c r="C65" s="1149"/>
      <c r="D65" s="1149"/>
      <c r="E65" s="1149"/>
      <c r="F65" s="1149"/>
      <c r="G65" s="1149"/>
      <c r="H65" s="955"/>
    </row>
    <row r="66" spans="1:9">
      <c r="A66" s="932" t="s">
        <v>348</v>
      </c>
      <c r="B66" s="913"/>
      <c r="C66" s="913"/>
      <c r="D66" s="1143" t="s">
        <v>2634</v>
      </c>
      <c r="E66" s="1143"/>
      <c r="F66" s="1143"/>
      <c r="G66" s="1143"/>
      <c r="H66" s="993"/>
    </row>
    <row r="67" spans="1:9" ht="91.5" customHeight="1">
      <c r="A67" s="933" t="s">
        <v>350</v>
      </c>
      <c r="B67" s="911"/>
      <c r="C67" s="911"/>
      <c r="D67" s="919" t="s">
        <v>1178</v>
      </c>
      <c r="E67" s="917"/>
      <c r="F67" s="917"/>
      <c r="G67" s="917"/>
      <c r="H67" s="917"/>
      <c r="I67" s="263"/>
    </row>
    <row r="68" spans="1:9" ht="10.199999999999999" customHeight="1"/>
    <row r="69" spans="1:9" ht="15" customHeight="1">
      <c r="A69" s="268" t="s">
        <v>366</v>
      </c>
    </row>
    <row r="70" spans="1:9" ht="39" customHeight="1">
      <c r="A70" s="940" t="s">
        <v>367</v>
      </c>
      <c r="B70" s="908"/>
      <c r="C70" s="918" t="s">
        <v>1177</v>
      </c>
      <c r="D70" s="918"/>
      <c r="E70" s="918"/>
      <c r="F70" s="918"/>
      <c r="G70" s="918"/>
      <c r="H70" s="919"/>
    </row>
    <row r="71" spans="1:9" ht="30.75" customHeight="1">
      <c r="A71" s="940"/>
      <c r="B71" s="908"/>
      <c r="C71" s="918" t="s">
        <v>945</v>
      </c>
      <c r="D71" s="918"/>
      <c r="E71" s="918"/>
      <c r="F71" s="918"/>
      <c r="G71" s="918"/>
      <c r="H71" s="919"/>
    </row>
    <row r="72" spans="1:9" ht="32.25" customHeight="1">
      <c r="A72" s="940"/>
      <c r="B72" s="908"/>
      <c r="C72" s="918" t="s">
        <v>1176</v>
      </c>
      <c r="D72" s="918"/>
      <c r="E72" s="918"/>
      <c r="F72" s="918"/>
      <c r="G72" s="918"/>
      <c r="H72" s="919"/>
    </row>
    <row r="73" spans="1:9" ht="38.25" customHeight="1">
      <c r="A73" s="941" t="s">
        <v>370</v>
      </c>
      <c r="B73" s="942"/>
      <c r="C73" s="918" t="s">
        <v>1175</v>
      </c>
      <c r="D73" s="918"/>
      <c r="E73" s="918"/>
      <c r="F73" s="918"/>
      <c r="G73" s="918"/>
      <c r="H73" s="919"/>
    </row>
    <row r="74" spans="1:9" ht="35.25" customHeight="1">
      <c r="A74" s="843"/>
      <c r="B74" s="943"/>
      <c r="C74" s="918" t="s">
        <v>1174</v>
      </c>
      <c r="D74" s="918"/>
      <c r="E74" s="918"/>
      <c r="F74" s="918"/>
      <c r="G74" s="918"/>
      <c r="H74" s="919"/>
    </row>
    <row r="75" spans="1:9" ht="10.199999999999999" customHeight="1"/>
    <row r="76" spans="1:9" ht="15" customHeight="1">
      <c r="A76" s="268" t="s">
        <v>372</v>
      </c>
      <c r="B76" s="268"/>
      <c r="C76" s="268"/>
      <c r="D76" s="268"/>
      <c r="E76" s="268"/>
      <c r="F76" s="268"/>
    </row>
    <row r="77" spans="1:9" ht="16.2">
      <c r="A77" s="940" t="s">
        <v>373</v>
      </c>
      <c r="B77" s="940"/>
      <c r="C77" s="940"/>
      <c r="D77" s="940"/>
      <c r="E77" s="940"/>
      <c r="F77" s="940"/>
      <c r="G77" s="280">
        <v>3</v>
      </c>
      <c r="H77" s="281" t="s">
        <v>390</v>
      </c>
    </row>
    <row r="78" spans="1:9" ht="16.2">
      <c r="A78" s="940" t="s">
        <v>375</v>
      </c>
      <c r="B78" s="940"/>
      <c r="C78" s="940"/>
      <c r="D78" s="940"/>
      <c r="E78" s="940"/>
      <c r="F78" s="940"/>
      <c r="G78" s="280">
        <v>0</v>
      </c>
      <c r="H78" s="513" t="s">
        <v>390</v>
      </c>
    </row>
    <row r="79" spans="1:9">
      <c r="A79" s="282"/>
      <c r="B79" s="282"/>
      <c r="C79" s="282"/>
      <c r="D79" s="282"/>
      <c r="E79" s="282"/>
      <c r="F79" s="282"/>
      <c r="G79" s="283"/>
      <c r="H79" s="281"/>
    </row>
    <row r="80" spans="1:9">
      <c r="A80" s="944" t="s">
        <v>376</v>
      </c>
      <c r="B80" s="944"/>
      <c r="C80" s="944"/>
      <c r="D80" s="944"/>
      <c r="E80" s="944"/>
      <c r="F80" s="944"/>
      <c r="G80" s="284"/>
      <c r="H80" s="283"/>
    </row>
    <row r="81" spans="1:9" ht="17.7" customHeight="1">
      <c r="A81" s="917" t="s">
        <v>377</v>
      </c>
      <c r="B81" s="917"/>
      <c r="C81" s="917"/>
      <c r="D81" s="917"/>
      <c r="E81" s="281">
        <f>SUM(E82:E87)</f>
        <v>37</v>
      </c>
      <c r="F81" s="281" t="s">
        <v>339</v>
      </c>
      <c r="G81" s="285">
        <f>E81/25</f>
        <v>1.48</v>
      </c>
      <c r="H81" s="281" t="s">
        <v>390</v>
      </c>
    </row>
    <row r="82" spans="1:9" ht="17.7" customHeight="1">
      <c r="A82" s="158" t="s">
        <v>140</v>
      </c>
      <c r="B82" s="940" t="s">
        <v>143</v>
      </c>
      <c r="C82" s="940"/>
      <c r="D82" s="940"/>
      <c r="E82" s="281">
        <v>9</v>
      </c>
      <c r="F82" s="281" t="s">
        <v>339</v>
      </c>
      <c r="G82" s="269"/>
      <c r="H82" s="161"/>
    </row>
    <row r="83" spans="1:9" ht="17.7" customHeight="1">
      <c r="B83" s="940" t="s">
        <v>378</v>
      </c>
      <c r="C83" s="940"/>
      <c r="D83" s="940"/>
      <c r="E83" s="281">
        <v>18</v>
      </c>
      <c r="F83" s="281" t="s">
        <v>339</v>
      </c>
      <c r="G83" s="269"/>
      <c r="H83" s="161"/>
    </row>
    <row r="84" spans="1:9" ht="17.7" customHeight="1">
      <c r="B84" s="940" t="s">
        <v>379</v>
      </c>
      <c r="C84" s="940"/>
      <c r="D84" s="940"/>
      <c r="E84" s="281">
        <v>5</v>
      </c>
      <c r="F84" s="281" t="s">
        <v>339</v>
      </c>
      <c r="G84" s="269"/>
      <c r="H84" s="161"/>
    </row>
    <row r="85" spans="1:9" ht="17.7" customHeight="1">
      <c r="B85" s="940" t="s">
        <v>380</v>
      </c>
      <c r="C85" s="940"/>
      <c r="D85" s="940"/>
      <c r="E85" s="281">
        <v>0</v>
      </c>
      <c r="F85" s="281" t="s">
        <v>339</v>
      </c>
      <c r="G85" s="269"/>
      <c r="H85" s="161"/>
    </row>
    <row r="86" spans="1:9" ht="17.7" customHeight="1">
      <c r="B86" s="940" t="s">
        <v>381</v>
      </c>
      <c r="C86" s="940"/>
      <c r="D86" s="940"/>
      <c r="E86" s="281">
        <v>0</v>
      </c>
      <c r="F86" s="281" t="s">
        <v>339</v>
      </c>
      <c r="G86" s="269"/>
      <c r="H86" s="161"/>
    </row>
    <row r="87" spans="1:9" ht="17.7" customHeight="1">
      <c r="B87" s="940" t="s">
        <v>382</v>
      </c>
      <c r="C87" s="940"/>
      <c r="D87" s="940"/>
      <c r="E87" s="281">
        <v>5</v>
      </c>
      <c r="F87" s="281" t="s">
        <v>339</v>
      </c>
      <c r="G87" s="269"/>
      <c r="H87" s="161"/>
    </row>
    <row r="88" spans="1:9" ht="31.2" customHeight="1">
      <c r="A88" s="917" t="s">
        <v>383</v>
      </c>
      <c r="B88" s="917"/>
      <c r="C88" s="917"/>
      <c r="D88" s="917"/>
      <c r="E88" s="281">
        <v>0</v>
      </c>
      <c r="F88" s="281" t="s">
        <v>339</v>
      </c>
      <c r="G88" s="285">
        <v>0</v>
      </c>
      <c r="H88" s="281" t="s">
        <v>390</v>
      </c>
    </row>
    <row r="89" spans="1:9" ht="17.7" customHeight="1">
      <c r="A89" s="940" t="s">
        <v>384</v>
      </c>
      <c r="B89" s="940"/>
      <c r="C89" s="940"/>
      <c r="D89" s="940"/>
      <c r="E89" s="281">
        <f>G89*25</f>
        <v>38</v>
      </c>
      <c r="F89" s="281" t="s">
        <v>339</v>
      </c>
      <c r="G89" s="285">
        <f>D6-G88-G81</f>
        <v>1.52</v>
      </c>
      <c r="H89" s="281" t="s">
        <v>390</v>
      </c>
    </row>
    <row r="90" spans="1:9" ht="10.199999999999999" customHeight="1"/>
    <row r="93" spans="1:9">
      <c r="A93" s="158" t="s">
        <v>385</v>
      </c>
    </row>
    <row r="94" spans="1:9" ht="16.2">
      <c r="A94" s="849" t="s">
        <v>389</v>
      </c>
      <c r="B94" s="849"/>
      <c r="C94" s="849"/>
      <c r="D94" s="849"/>
      <c r="E94" s="849"/>
      <c r="F94" s="849"/>
      <c r="G94" s="849"/>
      <c r="H94" s="849"/>
      <c r="I94" s="849"/>
    </row>
    <row r="95" spans="1:9">
      <c r="A95" s="158" t="s">
        <v>387</v>
      </c>
    </row>
    <row r="97" spans="1:9">
      <c r="A97" s="850" t="s">
        <v>388</v>
      </c>
      <c r="B97" s="850"/>
      <c r="C97" s="850"/>
      <c r="D97" s="850"/>
      <c r="E97" s="850"/>
      <c r="F97" s="850"/>
      <c r="G97" s="850"/>
      <c r="H97" s="850"/>
      <c r="I97" s="850"/>
    </row>
    <row r="98" spans="1:9">
      <c r="A98" s="850"/>
      <c r="B98" s="850"/>
      <c r="C98" s="850"/>
      <c r="D98" s="850"/>
      <c r="E98" s="850"/>
      <c r="F98" s="850"/>
      <c r="G98" s="850"/>
      <c r="H98" s="850"/>
      <c r="I98" s="850"/>
    </row>
    <row r="99" spans="1:9">
      <c r="A99" s="850"/>
      <c r="B99" s="850"/>
      <c r="C99" s="850"/>
      <c r="D99" s="850"/>
      <c r="E99" s="850"/>
      <c r="F99" s="850"/>
      <c r="G99" s="850"/>
      <c r="H99" s="850"/>
      <c r="I99" s="850"/>
    </row>
  </sheetData>
  <mergeCells count="96">
    <mergeCell ref="D67:H67"/>
    <mergeCell ref="B57:H57"/>
    <mergeCell ref="B58:H58"/>
    <mergeCell ref="B59:H59"/>
    <mergeCell ref="B60:H60"/>
    <mergeCell ref="A66:C66"/>
    <mergeCell ref="D66:H66"/>
    <mergeCell ref="A67:C67"/>
    <mergeCell ref="B63:H63"/>
    <mergeCell ref="B61:H61"/>
    <mergeCell ref="B62:H62"/>
    <mergeCell ref="B64:H64"/>
    <mergeCell ref="A80:F80"/>
    <mergeCell ref="A70:B72"/>
    <mergeCell ref="C70:H70"/>
    <mergeCell ref="C72:H72"/>
    <mergeCell ref="C71:H71"/>
    <mergeCell ref="A73:B74"/>
    <mergeCell ref="C73:H73"/>
    <mergeCell ref="C74:H74"/>
    <mergeCell ref="A77:F77"/>
    <mergeCell ref="A78:F78"/>
    <mergeCell ref="B56:H56"/>
    <mergeCell ref="A89:D89"/>
    <mergeCell ref="A81:D81"/>
    <mergeCell ref="B82:D82"/>
    <mergeCell ref="B83:D83"/>
    <mergeCell ref="B84:D84"/>
    <mergeCell ref="B85:D85"/>
    <mergeCell ref="B86:D86"/>
    <mergeCell ref="B87:D87"/>
    <mergeCell ref="A88:D88"/>
    <mergeCell ref="A52:A65"/>
    <mergeCell ref="B52:H52"/>
    <mergeCell ref="B55:H55"/>
    <mergeCell ref="B65:H65"/>
    <mergeCell ref="B54:H54"/>
    <mergeCell ref="B53:H53"/>
    <mergeCell ref="A51:F51"/>
    <mergeCell ref="D50:H50"/>
    <mergeCell ref="B39:H39"/>
    <mergeCell ref="B40:H40"/>
    <mergeCell ref="B41:H41"/>
    <mergeCell ref="B42:H42"/>
    <mergeCell ref="B43:H43"/>
    <mergeCell ref="B44:H44"/>
    <mergeCell ref="B45:H45"/>
    <mergeCell ref="B46:H46"/>
    <mergeCell ref="A49:C49"/>
    <mergeCell ref="D49:H49"/>
    <mergeCell ref="A50:C50"/>
    <mergeCell ref="A30:H30"/>
    <mergeCell ref="B26:F26"/>
    <mergeCell ref="A34:F34"/>
    <mergeCell ref="A35:A48"/>
    <mergeCell ref="B35:H35"/>
    <mergeCell ref="B47:H47"/>
    <mergeCell ref="B48:H48"/>
    <mergeCell ref="B36:H36"/>
    <mergeCell ref="B37:H37"/>
    <mergeCell ref="B38:H38"/>
    <mergeCell ref="B31:F31"/>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94:I94"/>
    <mergeCell ref="A97:I99"/>
    <mergeCell ref="A12:H12"/>
    <mergeCell ref="B25:F25"/>
    <mergeCell ref="B29:F29"/>
    <mergeCell ref="A27:H27"/>
    <mergeCell ref="B28:F28"/>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194</v>
      </c>
      <c r="B5" s="843"/>
      <c r="C5" s="843"/>
      <c r="D5" s="843"/>
      <c r="E5" s="843"/>
      <c r="F5" s="843"/>
      <c r="G5" s="843"/>
      <c r="H5" s="843"/>
    </row>
    <row r="6" spans="1:9" ht="17.7" customHeight="1">
      <c r="A6" s="908" t="s">
        <v>138</v>
      </c>
      <c r="B6" s="909"/>
      <c r="C6" s="909"/>
      <c r="D6" s="909">
        <v>3</v>
      </c>
      <c r="E6" s="909"/>
      <c r="F6" s="909"/>
      <c r="G6" s="909"/>
      <c r="H6" s="910"/>
    </row>
    <row r="7" spans="1:9" ht="17.399999999999999" customHeight="1">
      <c r="A7" s="908" t="s">
        <v>137</v>
      </c>
      <c r="B7" s="909"/>
      <c r="C7" s="909"/>
      <c r="D7" s="911" t="s">
        <v>514</v>
      </c>
      <c r="E7" s="911"/>
      <c r="F7" s="911"/>
      <c r="G7" s="911"/>
      <c r="H7" s="912"/>
    </row>
    <row r="8" spans="1:9" ht="17.7" customHeight="1">
      <c r="A8" s="908" t="s">
        <v>141</v>
      </c>
      <c r="B8" s="909"/>
      <c r="C8" s="909"/>
      <c r="D8" s="913" t="s">
        <v>416</v>
      </c>
      <c r="E8" s="913"/>
      <c r="F8" s="913"/>
      <c r="G8" s="913"/>
      <c r="H8" s="914"/>
    </row>
    <row r="9" spans="1:9" ht="17.7" customHeight="1">
      <c r="A9" s="908" t="s">
        <v>310</v>
      </c>
      <c r="B9" s="909"/>
      <c r="C9" s="909"/>
      <c r="D9" s="913" t="s">
        <v>1254</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2602</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1218</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318</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51" customHeight="1">
      <c r="A25" s="275" t="s">
        <v>1253</v>
      </c>
      <c r="B25" s="919" t="s">
        <v>1252</v>
      </c>
      <c r="C25" s="917"/>
      <c r="D25" s="917"/>
      <c r="E25" s="917"/>
      <c r="F25" s="924"/>
      <c r="G25" s="286" t="s">
        <v>49</v>
      </c>
      <c r="H25" s="303" t="s">
        <v>51</v>
      </c>
      <c r="I25" s="168"/>
    </row>
    <row r="26" spans="1:9" ht="29.25" customHeight="1">
      <c r="A26" s="286" t="s">
        <v>1251</v>
      </c>
      <c r="B26" s="882" t="s">
        <v>1250</v>
      </c>
      <c r="C26" s="883"/>
      <c r="D26" s="883"/>
      <c r="E26" s="883"/>
      <c r="F26" s="1178"/>
      <c r="G26" s="286" t="s">
        <v>67</v>
      </c>
      <c r="H26" s="303" t="s">
        <v>51</v>
      </c>
      <c r="I26" s="168"/>
    </row>
    <row r="27" spans="1:9" ht="17.7" customHeight="1">
      <c r="A27" s="1281" t="s">
        <v>326</v>
      </c>
      <c r="B27" s="1281"/>
      <c r="C27" s="1281"/>
      <c r="D27" s="1281"/>
      <c r="E27" s="1281"/>
      <c r="F27" s="1281"/>
      <c r="G27" s="1281"/>
      <c r="H27" s="1281"/>
      <c r="I27" s="168"/>
    </row>
    <row r="28" spans="1:9" ht="51.75" customHeight="1">
      <c r="A28" s="286" t="s">
        <v>1249</v>
      </c>
      <c r="B28" s="882" t="s">
        <v>1248</v>
      </c>
      <c r="C28" s="883"/>
      <c r="D28" s="883"/>
      <c r="E28" s="883"/>
      <c r="F28" s="1178"/>
      <c r="G28" s="286" t="s">
        <v>1247</v>
      </c>
      <c r="H28" s="303" t="s">
        <v>51</v>
      </c>
      <c r="I28" s="168"/>
    </row>
    <row r="29" spans="1:9" ht="61.5" customHeight="1">
      <c r="A29" s="286" t="s">
        <v>1246</v>
      </c>
      <c r="B29" s="882" t="s">
        <v>1245</v>
      </c>
      <c r="C29" s="883"/>
      <c r="D29" s="883"/>
      <c r="E29" s="883"/>
      <c r="F29" s="1178"/>
      <c r="G29" s="286" t="s">
        <v>1244</v>
      </c>
      <c r="H29" s="303" t="s">
        <v>51</v>
      </c>
      <c r="I29" s="168"/>
    </row>
    <row r="30" spans="1:9" ht="17.7" customHeight="1">
      <c r="A30" s="1281" t="s">
        <v>333</v>
      </c>
      <c r="B30" s="1281"/>
      <c r="C30" s="1281"/>
      <c r="D30" s="1281"/>
      <c r="E30" s="1281"/>
      <c r="F30" s="1281"/>
      <c r="G30" s="1281"/>
      <c r="H30" s="1281"/>
      <c r="I30" s="168"/>
    </row>
    <row r="31" spans="1:9" ht="49.5" customHeight="1">
      <c r="A31" s="275" t="s">
        <v>1243</v>
      </c>
      <c r="B31" s="919" t="s">
        <v>1242</v>
      </c>
      <c r="C31" s="917"/>
      <c r="D31" s="917"/>
      <c r="E31" s="917"/>
      <c r="F31" s="924"/>
      <c r="G31" s="275" t="s">
        <v>1241</v>
      </c>
      <c r="H31" s="303" t="s">
        <v>51</v>
      </c>
      <c r="I31" s="168"/>
    </row>
    <row r="32" spans="1:9" ht="38.25" customHeight="1">
      <c r="A32" s="275" t="s">
        <v>1240</v>
      </c>
      <c r="B32" s="919" t="s">
        <v>1239</v>
      </c>
      <c r="C32" s="917"/>
      <c r="D32" s="917"/>
      <c r="E32" s="917"/>
      <c r="F32" s="924"/>
      <c r="G32" s="275" t="s">
        <v>466</v>
      </c>
      <c r="H32" s="303" t="s">
        <v>51</v>
      </c>
      <c r="I32" s="168"/>
    </row>
    <row r="33" spans="1:9" ht="10.199999999999999" customHeight="1">
      <c r="I33" s="168"/>
    </row>
    <row r="34" spans="1:9" ht="15" customHeight="1">
      <c r="A34" s="268" t="s">
        <v>337</v>
      </c>
      <c r="I34" s="168"/>
    </row>
    <row r="35" spans="1:9" s="268" customFormat="1" ht="17.7" customHeight="1">
      <c r="A35" s="920" t="s">
        <v>338</v>
      </c>
      <c r="B35" s="920"/>
      <c r="C35" s="920"/>
      <c r="D35" s="920"/>
      <c r="E35" s="920"/>
      <c r="F35" s="920"/>
      <c r="G35" s="278">
        <v>15</v>
      </c>
      <c r="H35" s="279" t="s">
        <v>339</v>
      </c>
      <c r="I35" s="169"/>
    </row>
    <row r="36" spans="1:9" ht="33.6" customHeight="1">
      <c r="A36" s="868" t="s">
        <v>340</v>
      </c>
      <c r="B36" s="919" t="s">
        <v>1238</v>
      </c>
      <c r="C36" s="917"/>
      <c r="D36" s="917"/>
      <c r="E36" s="917"/>
      <c r="F36" s="917"/>
      <c r="G36" s="917"/>
      <c r="H36" s="917"/>
      <c r="I36" s="168"/>
    </row>
    <row r="37" spans="1:9" ht="17.25" customHeight="1">
      <c r="A37" s="869"/>
      <c r="B37" s="919" t="s">
        <v>1237</v>
      </c>
      <c r="C37" s="917"/>
      <c r="D37" s="917"/>
      <c r="E37" s="917"/>
      <c r="F37" s="917"/>
      <c r="G37" s="917"/>
      <c r="H37" s="917"/>
      <c r="I37" s="168"/>
    </row>
    <row r="38" spans="1:9" ht="34.200000000000003" customHeight="1">
      <c r="A38" s="869"/>
      <c r="B38" s="919" t="s">
        <v>1236</v>
      </c>
      <c r="C38" s="917"/>
      <c r="D38" s="917"/>
      <c r="E38" s="917"/>
      <c r="F38" s="917"/>
      <c r="G38" s="917"/>
      <c r="H38" s="917"/>
      <c r="I38" s="168"/>
    </row>
    <row r="39" spans="1:9" ht="17.25" customHeight="1">
      <c r="A39" s="869"/>
      <c r="B39" s="937" t="s">
        <v>1235</v>
      </c>
      <c r="C39" s="954"/>
      <c r="D39" s="954"/>
      <c r="E39" s="954"/>
      <c r="F39" s="954"/>
      <c r="G39" s="954"/>
      <c r="H39" s="954"/>
      <c r="I39" s="168"/>
    </row>
    <row r="40" spans="1:9" ht="17.25" customHeight="1">
      <c r="A40" s="869"/>
      <c r="B40" s="955"/>
      <c r="C40" s="956"/>
      <c r="D40" s="956"/>
      <c r="E40" s="956"/>
      <c r="F40" s="956"/>
      <c r="G40" s="956"/>
      <c r="H40" s="956"/>
      <c r="I40" s="168"/>
    </row>
    <row r="41" spans="1:9" ht="17.25" customHeight="1">
      <c r="A41" s="869"/>
      <c r="B41" s="937" t="s">
        <v>1234</v>
      </c>
      <c r="C41" s="954"/>
      <c r="D41" s="954"/>
      <c r="E41" s="954"/>
      <c r="F41" s="954"/>
      <c r="G41" s="954"/>
      <c r="H41" s="954"/>
      <c r="I41" s="168"/>
    </row>
    <row r="42" spans="1:9" ht="17.25" customHeight="1">
      <c r="A42" s="926"/>
      <c r="B42" s="955"/>
      <c r="C42" s="956"/>
      <c r="D42" s="956"/>
      <c r="E42" s="956"/>
      <c r="F42" s="956"/>
      <c r="G42" s="956"/>
      <c r="H42" s="956"/>
      <c r="I42" s="168"/>
    </row>
    <row r="43" spans="1:9">
      <c r="A43" s="932" t="s">
        <v>348</v>
      </c>
      <c r="B43" s="913"/>
      <c r="C43" s="913"/>
      <c r="D43" s="913" t="s">
        <v>1233</v>
      </c>
      <c r="E43" s="913"/>
      <c r="F43" s="913"/>
      <c r="G43" s="913"/>
      <c r="H43" s="914"/>
      <c r="I43" s="168"/>
    </row>
    <row r="44" spans="1:9" ht="52.5" customHeight="1">
      <c r="A44" s="933" t="s">
        <v>350</v>
      </c>
      <c r="B44" s="911"/>
      <c r="C44" s="911"/>
      <c r="D44" s="919" t="s">
        <v>1232</v>
      </c>
      <c r="E44" s="917"/>
      <c r="F44" s="917"/>
      <c r="G44" s="917"/>
      <c r="H44" s="917"/>
      <c r="I44" s="263"/>
    </row>
    <row r="45" spans="1:9" s="268" customFormat="1" ht="17.7" customHeight="1">
      <c r="A45" s="920" t="s">
        <v>352</v>
      </c>
      <c r="B45" s="920"/>
      <c r="C45" s="920"/>
      <c r="D45" s="920"/>
      <c r="E45" s="920"/>
      <c r="F45" s="920"/>
      <c r="G45" s="278">
        <v>15</v>
      </c>
      <c r="H45" s="279" t="s">
        <v>339</v>
      </c>
      <c r="I45" s="169"/>
    </row>
    <row r="46" spans="1:9" ht="21" customHeight="1">
      <c r="A46" s="868" t="s">
        <v>340</v>
      </c>
      <c r="B46" s="1184" t="s">
        <v>1231</v>
      </c>
      <c r="C46" s="1184"/>
      <c r="D46" s="1184"/>
      <c r="E46" s="1184"/>
      <c r="F46" s="1184"/>
      <c r="G46" s="1184"/>
      <c r="H46" s="937"/>
      <c r="I46" s="168"/>
    </row>
    <row r="47" spans="1:9" ht="19.2" customHeight="1">
      <c r="A47" s="869"/>
      <c r="B47" s="919" t="s">
        <v>1230</v>
      </c>
      <c r="C47" s="917"/>
      <c r="D47" s="917"/>
      <c r="E47" s="917"/>
      <c r="F47" s="917"/>
      <c r="G47" s="917"/>
      <c r="H47" s="917"/>
      <c r="I47" s="168"/>
    </row>
    <row r="48" spans="1:9" ht="18.600000000000001" customHeight="1">
      <c r="A48" s="869"/>
      <c r="B48" s="919" t="s">
        <v>1229</v>
      </c>
      <c r="C48" s="917"/>
      <c r="D48" s="917"/>
      <c r="E48" s="917"/>
      <c r="F48" s="917"/>
      <c r="G48" s="917"/>
      <c r="H48" s="917"/>
      <c r="I48" s="168"/>
    </row>
    <row r="49" spans="1:9" ht="18.600000000000001" customHeight="1">
      <c r="A49" s="869"/>
      <c r="B49" s="918" t="s">
        <v>1228</v>
      </c>
      <c r="C49" s="918"/>
      <c r="D49" s="918"/>
      <c r="E49" s="918"/>
      <c r="F49" s="918"/>
      <c r="G49" s="918"/>
      <c r="H49" s="919"/>
      <c r="I49" s="168"/>
    </row>
    <row r="50" spans="1:9" ht="20.399999999999999" customHeight="1">
      <c r="A50" s="869"/>
      <c r="B50" s="919" t="s">
        <v>1227</v>
      </c>
      <c r="C50" s="917"/>
      <c r="D50" s="917"/>
      <c r="E50" s="917"/>
      <c r="F50" s="917"/>
      <c r="G50" s="917"/>
      <c r="H50" s="917"/>
      <c r="I50" s="168"/>
    </row>
    <row r="51" spans="1:9" ht="19.2" customHeight="1">
      <c r="A51" s="926"/>
      <c r="B51" s="1149" t="s">
        <v>1226</v>
      </c>
      <c r="C51" s="1149"/>
      <c r="D51" s="1149"/>
      <c r="E51" s="1149"/>
      <c r="F51" s="1149"/>
      <c r="G51" s="1149"/>
      <c r="H51" s="955"/>
      <c r="I51" s="168"/>
    </row>
    <row r="52" spans="1:9">
      <c r="A52" s="932" t="s">
        <v>348</v>
      </c>
      <c r="B52" s="913"/>
      <c r="C52" s="913"/>
      <c r="D52" s="1185" t="s">
        <v>2635</v>
      </c>
      <c r="E52" s="1185"/>
      <c r="F52" s="1185"/>
      <c r="G52" s="1185"/>
      <c r="H52" s="1186"/>
      <c r="I52" s="168"/>
    </row>
    <row r="53" spans="1:9" ht="45" customHeight="1">
      <c r="A53" s="933" t="s">
        <v>350</v>
      </c>
      <c r="B53" s="911"/>
      <c r="C53" s="911"/>
      <c r="D53" s="919" t="s">
        <v>1225</v>
      </c>
      <c r="E53" s="917"/>
      <c r="F53" s="917"/>
      <c r="G53" s="917"/>
      <c r="H53" s="917"/>
      <c r="I53" s="263"/>
    </row>
    <row r="54" spans="1:9" ht="10.199999999999999" customHeight="1">
      <c r="I54" s="168"/>
    </row>
    <row r="55" spans="1:9" ht="15" customHeight="1">
      <c r="A55" s="268" t="s">
        <v>366</v>
      </c>
      <c r="I55" s="168"/>
    </row>
    <row r="56" spans="1:9" ht="47.25" customHeight="1">
      <c r="A56" s="940" t="s">
        <v>367</v>
      </c>
      <c r="B56" s="908"/>
      <c r="C56" s="919" t="s">
        <v>1224</v>
      </c>
      <c r="D56" s="917"/>
      <c r="E56" s="917"/>
      <c r="F56" s="917"/>
      <c r="G56" s="917"/>
      <c r="H56" s="917"/>
      <c r="I56" s="168"/>
    </row>
    <row r="57" spans="1:9" ht="47.25" customHeight="1">
      <c r="A57" s="940"/>
      <c r="B57" s="908"/>
      <c r="C57" s="918" t="s">
        <v>1223</v>
      </c>
      <c r="D57" s="918"/>
      <c r="E57" s="918"/>
      <c r="F57" s="918"/>
      <c r="G57" s="918"/>
      <c r="H57" s="919"/>
      <c r="I57" s="168"/>
    </row>
    <row r="58" spans="1:9" ht="47.25" customHeight="1">
      <c r="A58" s="940"/>
      <c r="B58" s="908"/>
      <c r="C58" s="918" t="s">
        <v>1222</v>
      </c>
      <c r="D58" s="918"/>
      <c r="E58" s="918"/>
      <c r="F58" s="918"/>
      <c r="G58" s="918"/>
      <c r="H58" s="919"/>
      <c r="I58" s="168"/>
    </row>
    <row r="59" spans="1:9" ht="47.25" customHeight="1">
      <c r="A59" s="941" t="s">
        <v>370</v>
      </c>
      <c r="B59" s="942"/>
      <c r="C59" s="918" t="s">
        <v>1221</v>
      </c>
      <c r="D59" s="918"/>
      <c r="E59" s="918"/>
      <c r="F59" s="918"/>
      <c r="G59" s="918"/>
      <c r="H59" s="919"/>
      <c r="I59" s="168"/>
    </row>
    <row r="60" spans="1:9" ht="47.25" customHeight="1">
      <c r="A60" s="843"/>
      <c r="B60" s="943"/>
      <c r="C60" s="918" t="s">
        <v>1220</v>
      </c>
      <c r="D60" s="918"/>
      <c r="E60" s="918"/>
      <c r="F60" s="918"/>
      <c r="G60" s="918"/>
      <c r="H60" s="919"/>
      <c r="I60" s="168"/>
    </row>
    <row r="61" spans="1:9" ht="10.199999999999999" customHeight="1"/>
    <row r="62" spans="1:9" ht="15" customHeight="1">
      <c r="A62" s="268" t="s">
        <v>372</v>
      </c>
      <c r="B62" s="268"/>
      <c r="C62" s="268"/>
      <c r="D62" s="268"/>
      <c r="E62" s="268"/>
      <c r="F62" s="268"/>
    </row>
    <row r="63" spans="1:9" ht="16.2">
      <c r="A63" s="940" t="s">
        <v>373</v>
      </c>
      <c r="B63" s="940"/>
      <c r="C63" s="940"/>
      <c r="D63" s="940"/>
      <c r="E63" s="940"/>
      <c r="F63" s="940"/>
      <c r="G63" s="280">
        <v>1.5</v>
      </c>
      <c r="H63" s="281" t="s">
        <v>390</v>
      </c>
    </row>
    <row r="64" spans="1:9" ht="16.2">
      <c r="A64" s="940" t="s">
        <v>375</v>
      </c>
      <c r="B64" s="940"/>
      <c r="C64" s="940"/>
      <c r="D64" s="940"/>
      <c r="E64" s="940"/>
      <c r="F64" s="940"/>
      <c r="G64" s="280">
        <v>1.5</v>
      </c>
      <c r="H64" s="513" t="s">
        <v>390</v>
      </c>
    </row>
    <row r="65" spans="1:9">
      <c r="A65" s="282"/>
      <c r="B65" s="282"/>
      <c r="C65" s="282"/>
      <c r="D65" s="282"/>
      <c r="E65" s="282"/>
      <c r="F65" s="282"/>
      <c r="G65" s="283"/>
      <c r="H65" s="281"/>
    </row>
    <row r="66" spans="1:9">
      <c r="A66" s="944" t="s">
        <v>376</v>
      </c>
      <c r="B66" s="944"/>
      <c r="C66" s="944"/>
      <c r="D66" s="944"/>
      <c r="E66" s="944"/>
      <c r="F66" s="944"/>
      <c r="G66" s="284"/>
      <c r="H66" s="283"/>
    </row>
    <row r="67" spans="1:9" ht="17.7" customHeight="1">
      <c r="A67" s="917" t="s">
        <v>377</v>
      </c>
      <c r="B67" s="917"/>
      <c r="C67" s="917"/>
      <c r="D67" s="917"/>
      <c r="E67" s="281">
        <f>SUM(E68:E73)</f>
        <v>34</v>
      </c>
      <c r="F67" s="281" t="s">
        <v>339</v>
      </c>
      <c r="G67" s="285">
        <f>E67/25</f>
        <v>1.36</v>
      </c>
      <c r="H67" s="281" t="s">
        <v>390</v>
      </c>
    </row>
    <row r="68" spans="1:9" ht="17.7" customHeight="1">
      <c r="A68" s="158" t="s">
        <v>140</v>
      </c>
      <c r="B68" s="940" t="s">
        <v>143</v>
      </c>
      <c r="C68" s="940"/>
      <c r="D68" s="940"/>
      <c r="E68" s="281">
        <v>15</v>
      </c>
      <c r="F68" s="281" t="s">
        <v>339</v>
      </c>
      <c r="G68" s="269"/>
      <c r="H68" s="161"/>
    </row>
    <row r="69" spans="1:9" ht="17.7" customHeight="1">
      <c r="B69" s="940" t="s">
        <v>378</v>
      </c>
      <c r="C69" s="940"/>
      <c r="D69" s="940"/>
      <c r="E69" s="281">
        <v>15</v>
      </c>
      <c r="F69" s="281" t="s">
        <v>339</v>
      </c>
      <c r="G69" s="269"/>
      <c r="H69" s="161"/>
    </row>
    <row r="70" spans="1:9" ht="17.7" customHeight="1">
      <c r="B70" s="940" t="s">
        <v>379</v>
      </c>
      <c r="C70" s="940"/>
      <c r="D70" s="940"/>
      <c r="E70" s="281">
        <v>2</v>
      </c>
      <c r="F70" s="281" t="s">
        <v>339</v>
      </c>
      <c r="G70" s="269"/>
      <c r="H70" s="161"/>
    </row>
    <row r="71" spans="1:9" ht="17.7" customHeight="1">
      <c r="B71" s="940" t="s">
        <v>380</v>
      </c>
      <c r="C71" s="940"/>
      <c r="D71" s="940"/>
      <c r="E71" s="281">
        <v>0</v>
      </c>
      <c r="F71" s="281" t="s">
        <v>339</v>
      </c>
      <c r="G71" s="269"/>
      <c r="H71" s="161"/>
    </row>
    <row r="72" spans="1:9" ht="17.7" customHeight="1">
      <c r="B72" s="940" t="s">
        <v>381</v>
      </c>
      <c r="C72" s="940"/>
      <c r="D72" s="940"/>
      <c r="E72" s="281">
        <v>0</v>
      </c>
      <c r="F72" s="281" t="s">
        <v>339</v>
      </c>
      <c r="G72" s="269"/>
      <c r="H72" s="161"/>
    </row>
    <row r="73" spans="1:9" ht="17.7" customHeight="1">
      <c r="B73" s="940" t="s">
        <v>382</v>
      </c>
      <c r="C73" s="940"/>
      <c r="D73" s="940"/>
      <c r="E73" s="281">
        <v>2</v>
      </c>
      <c r="F73" s="281" t="s">
        <v>339</v>
      </c>
      <c r="G73" s="269"/>
      <c r="H73" s="161"/>
    </row>
    <row r="74" spans="1:9" ht="31.2" customHeight="1">
      <c r="A74" s="917" t="s">
        <v>383</v>
      </c>
      <c r="B74" s="917"/>
      <c r="C74" s="917"/>
      <c r="D74" s="917"/>
      <c r="E74" s="281">
        <v>0</v>
      </c>
      <c r="F74" s="281" t="s">
        <v>339</v>
      </c>
      <c r="G74" s="285">
        <v>0</v>
      </c>
      <c r="H74" s="281" t="s">
        <v>390</v>
      </c>
    </row>
    <row r="75" spans="1:9" ht="17.7" customHeight="1">
      <c r="A75" s="940" t="s">
        <v>384</v>
      </c>
      <c r="B75" s="940"/>
      <c r="C75" s="940"/>
      <c r="D75" s="940"/>
      <c r="E75" s="281">
        <f>G75*25</f>
        <v>41</v>
      </c>
      <c r="F75" s="281" t="s">
        <v>339</v>
      </c>
      <c r="G75" s="285">
        <f>D6-G74-G67</f>
        <v>1.64</v>
      </c>
      <c r="H75" s="281" t="s">
        <v>390</v>
      </c>
    </row>
    <row r="76" spans="1:9" ht="10.199999999999999" customHeight="1"/>
    <row r="79" spans="1:9">
      <c r="A79" s="158" t="s">
        <v>385</v>
      </c>
    </row>
    <row r="80" spans="1:9" ht="16.2">
      <c r="A80" s="849" t="s">
        <v>389</v>
      </c>
      <c r="B80" s="849"/>
      <c r="C80" s="849"/>
      <c r="D80" s="849"/>
      <c r="E80" s="849"/>
      <c r="F80" s="849"/>
      <c r="G80" s="849"/>
      <c r="H80" s="849"/>
      <c r="I80" s="849"/>
    </row>
    <row r="81" spans="1:9">
      <c r="A81" s="158" t="s">
        <v>387</v>
      </c>
    </row>
    <row r="83" spans="1:9">
      <c r="A83" s="850" t="s">
        <v>388</v>
      </c>
      <c r="B83" s="850"/>
      <c r="C83" s="850"/>
      <c r="D83" s="850"/>
      <c r="E83" s="850"/>
      <c r="F83" s="850"/>
      <c r="G83" s="850"/>
      <c r="H83" s="850"/>
      <c r="I83" s="850"/>
    </row>
    <row r="84" spans="1:9">
      <c r="A84" s="850"/>
      <c r="B84" s="850"/>
      <c r="C84" s="850"/>
      <c r="D84" s="850"/>
      <c r="E84" s="850"/>
      <c r="F84" s="850"/>
      <c r="G84" s="850"/>
      <c r="H84" s="850"/>
      <c r="I84" s="850"/>
    </row>
    <row r="85" spans="1:9">
      <c r="A85" s="850"/>
      <c r="B85" s="850"/>
      <c r="C85" s="850"/>
      <c r="D85" s="850"/>
      <c r="E85" s="850"/>
      <c r="F85" s="850"/>
      <c r="G85" s="850"/>
      <c r="H85" s="850"/>
      <c r="I85" s="850"/>
    </row>
  </sheetData>
  <mergeCells count="80">
    <mergeCell ref="B73:D73"/>
    <mergeCell ref="A74:D74"/>
    <mergeCell ref="A52:C52"/>
    <mergeCell ref="D52:H52"/>
    <mergeCell ref="A53:C53"/>
    <mergeCell ref="A66:F66"/>
    <mergeCell ref="A56:B58"/>
    <mergeCell ref="C56:H56"/>
    <mergeCell ref="C58:H58"/>
    <mergeCell ref="C57:H57"/>
    <mergeCell ref="A59:B60"/>
    <mergeCell ref="C59:H59"/>
    <mergeCell ref="C60:H60"/>
    <mergeCell ref="A63:F63"/>
    <mergeCell ref="A64:F64"/>
    <mergeCell ref="B47:H47"/>
    <mergeCell ref="D44:H44"/>
    <mergeCell ref="B50:H50"/>
    <mergeCell ref="A75:D75"/>
    <mergeCell ref="A67:D67"/>
    <mergeCell ref="B68:D68"/>
    <mergeCell ref="B69:D69"/>
    <mergeCell ref="B70:D70"/>
    <mergeCell ref="B71:D71"/>
    <mergeCell ref="B72:D72"/>
    <mergeCell ref="A46:A51"/>
    <mergeCell ref="B46:H46"/>
    <mergeCell ref="B49:H49"/>
    <mergeCell ref="B51:H51"/>
    <mergeCell ref="B48:H48"/>
    <mergeCell ref="D53:H53"/>
    <mergeCell ref="A45:F45"/>
    <mergeCell ref="A36:A42"/>
    <mergeCell ref="B36:H36"/>
    <mergeCell ref="B37:H37"/>
    <mergeCell ref="B38:H38"/>
    <mergeCell ref="B39:H40"/>
    <mergeCell ref="A35:F35"/>
    <mergeCell ref="B41:H42"/>
    <mergeCell ref="A43:C43"/>
    <mergeCell ref="D43:H43"/>
    <mergeCell ref="A44:C44"/>
    <mergeCell ref="A16:D16"/>
    <mergeCell ref="E16:H16"/>
    <mergeCell ref="A19:B19"/>
    <mergeCell ref="C19:H19"/>
    <mergeCell ref="B31:F31"/>
    <mergeCell ref="A21:D21"/>
    <mergeCell ref="A22:A23"/>
    <mergeCell ref="B22:F23"/>
    <mergeCell ref="G22:H22"/>
    <mergeCell ref="A24:H24"/>
    <mergeCell ref="B25:F25"/>
    <mergeCell ref="B29:F29"/>
    <mergeCell ref="A27:H27"/>
    <mergeCell ref="B28:F28"/>
    <mergeCell ref="A30:H30"/>
    <mergeCell ref="B26:F26"/>
    <mergeCell ref="A13:D13"/>
    <mergeCell ref="E13:H13"/>
    <mergeCell ref="A14:D14"/>
    <mergeCell ref="E14:H14"/>
    <mergeCell ref="A15:D15"/>
    <mergeCell ref="E15:H15"/>
    <mergeCell ref="A80:I80"/>
    <mergeCell ref="A83:I85"/>
    <mergeCell ref="B32:F32"/>
    <mergeCell ref="A12:H12"/>
    <mergeCell ref="A2:I2"/>
    <mergeCell ref="A5:H5"/>
    <mergeCell ref="A6:C6"/>
    <mergeCell ref="D6:H6"/>
    <mergeCell ref="A7:C7"/>
    <mergeCell ref="D7:H7"/>
    <mergeCell ref="A18:H18"/>
    <mergeCell ref="A8:C8"/>
    <mergeCell ref="D8:H8"/>
    <mergeCell ref="A9:C9"/>
    <mergeCell ref="D9:H9"/>
    <mergeCell ref="A11:H11"/>
  </mergeCells>
  <pageMargins left="0.25" right="0.25"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workbookViewId="0"/>
  </sheetViews>
  <sheetFormatPr defaultColWidth="8.664062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6640625" style="186"/>
  </cols>
  <sheetData>
    <row r="1" spans="1:9" ht="10.199999999999999" customHeight="1"/>
    <row r="2" spans="1:9" s="271" customFormat="1">
      <c r="A2" s="881" t="s">
        <v>305</v>
      </c>
      <c r="B2" s="881"/>
      <c r="C2" s="881"/>
      <c r="D2" s="881"/>
      <c r="E2" s="881"/>
      <c r="F2" s="881"/>
      <c r="G2" s="881"/>
      <c r="H2" s="881"/>
      <c r="I2" s="881"/>
    </row>
    <row r="3" spans="1:9" ht="10.199999999999999" customHeight="1"/>
    <row r="4" spans="1:9" ht="15" customHeight="1">
      <c r="A4" s="271" t="s">
        <v>306</v>
      </c>
    </row>
    <row r="5" spans="1:9" ht="17.7" customHeight="1">
      <c r="A5" s="885" t="s">
        <v>195</v>
      </c>
      <c r="B5" s="885"/>
      <c r="C5" s="885"/>
      <c r="D5" s="885"/>
      <c r="E5" s="885"/>
      <c r="F5" s="885"/>
      <c r="G5" s="885"/>
      <c r="H5" s="885"/>
    </row>
    <row r="6" spans="1:9" ht="17.7" customHeight="1">
      <c r="A6" s="878" t="s">
        <v>138</v>
      </c>
      <c r="B6" s="1174"/>
      <c r="C6" s="1174"/>
      <c r="D6" s="1174">
        <v>5</v>
      </c>
      <c r="E6" s="1174"/>
      <c r="F6" s="1174"/>
      <c r="G6" s="1174"/>
      <c r="H6" s="879"/>
    </row>
    <row r="7" spans="1:9" ht="19.95" customHeight="1">
      <c r="A7" s="878" t="s">
        <v>137</v>
      </c>
      <c r="B7" s="1174"/>
      <c r="C7" s="1174"/>
      <c r="D7" s="1170" t="s">
        <v>1281</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1280</v>
      </c>
      <c r="E9" s="991"/>
      <c r="F9" s="991"/>
      <c r="G9" s="991"/>
      <c r="H9" s="992"/>
    </row>
    <row r="10" spans="1:9" ht="10.199999999999999" customHeight="1"/>
    <row r="11" spans="1:9" ht="15" customHeight="1">
      <c r="A11" s="1283" t="s">
        <v>3</v>
      </c>
      <c r="B11" s="1283"/>
      <c r="C11" s="1283"/>
      <c r="D11" s="1283"/>
      <c r="E11" s="1283"/>
      <c r="F11" s="1283"/>
      <c r="G11" s="1283"/>
      <c r="H11" s="1283"/>
    </row>
    <row r="12" spans="1:9" ht="17.7" customHeight="1">
      <c r="A12" s="1282" t="s">
        <v>2585</v>
      </c>
      <c r="B12" s="1282"/>
      <c r="C12" s="1282"/>
      <c r="D12" s="1282"/>
      <c r="E12" s="1282"/>
      <c r="F12" s="1282"/>
      <c r="G12" s="1282"/>
      <c r="H12" s="1282"/>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1218</v>
      </c>
      <c r="F15" s="1175"/>
      <c r="G15" s="1175"/>
      <c r="H15" s="886"/>
    </row>
    <row r="16" spans="1:9" ht="17.7" customHeight="1">
      <c r="A16" s="878" t="s">
        <v>12</v>
      </c>
      <c r="B16" s="1174"/>
      <c r="C16" s="1174"/>
      <c r="D16" s="1174"/>
      <c r="E16" s="1174" t="s">
        <v>13</v>
      </c>
      <c r="F16" s="1174"/>
      <c r="G16" s="1174"/>
      <c r="H16" s="879"/>
    </row>
    <row r="17" spans="1:8" ht="10.199999999999999" customHeight="1"/>
    <row r="18" spans="1:8" ht="15" customHeight="1">
      <c r="A18" s="884" t="s">
        <v>316</v>
      </c>
      <c r="B18" s="884"/>
      <c r="C18" s="884"/>
      <c r="D18" s="884"/>
      <c r="E18" s="884"/>
      <c r="F18" s="884"/>
      <c r="G18" s="884"/>
      <c r="H18" s="884"/>
    </row>
    <row r="19" spans="1:8" ht="31.2" customHeight="1">
      <c r="A19" s="883" t="s">
        <v>317</v>
      </c>
      <c r="B19" s="883"/>
      <c r="C19" s="893" t="s">
        <v>318</v>
      </c>
      <c r="D19" s="893"/>
      <c r="E19" s="893"/>
      <c r="F19" s="893"/>
      <c r="G19" s="893"/>
      <c r="H19" s="882"/>
    </row>
    <row r="20" spans="1:8" ht="10.199999999999999" customHeight="1"/>
    <row r="21" spans="1:8" ht="15" customHeight="1">
      <c r="A21" s="888" t="s">
        <v>319</v>
      </c>
      <c r="B21" s="888"/>
      <c r="C21" s="888"/>
      <c r="D21" s="888"/>
    </row>
    <row r="22" spans="1:8">
      <c r="A22" s="889" t="s">
        <v>30</v>
      </c>
      <c r="B22" s="890" t="s">
        <v>31</v>
      </c>
      <c r="C22" s="890"/>
      <c r="D22" s="890"/>
      <c r="E22" s="890"/>
      <c r="F22" s="890"/>
      <c r="G22" s="890" t="s">
        <v>320</v>
      </c>
      <c r="H22" s="891"/>
    </row>
    <row r="23" spans="1:8" ht="27" customHeight="1">
      <c r="A23" s="889"/>
      <c r="B23" s="890"/>
      <c r="C23" s="890"/>
      <c r="D23" s="890"/>
      <c r="E23" s="890"/>
      <c r="F23" s="890"/>
      <c r="G23" s="286" t="s">
        <v>321</v>
      </c>
      <c r="H23" s="287" t="s">
        <v>34</v>
      </c>
    </row>
    <row r="24" spans="1:8" ht="17.7" customHeight="1">
      <c r="A24" s="889" t="s">
        <v>35</v>
      </c>
      <c r="B24" s="890"/>
      <c r="C24" s="890"/>
      <c r="D24" s="890"/>
      <c r="E24" s="890"/>
      <c r="F24" s="890"/>
      <c r="G24" s="890"/>
      <c r="H24" s="891"/>
    </row>
    <row r="25" spans="1:8" ht="38.25" customHeight="1">
      <c r="A25" s="286" t="s">
        <v>2449</v>
      </c>
      <c r="B25" s="882" t="s">
        <v>1279</v>
      </c>
      <c r="C25" s="883"/>
      <c r="D25" s="883"/>
      <c r="E25" s="883"/>
      <c r="F25" s="1178"/>
      <c r="G25" s="286" t="s">
        <v>60</v>
      </c>
      <c r="H25" s="303" t="s">
        <v>39</v>
      </c>
    </row>
    <row r="26" spans="1:8" ht="38.25" customHeight="1">
      <c r="A26" s="286" t="s">
        <v>2450</v>
      </c>
      <c r="B26" s="882" t="s">
        <v>1278</v>
      </c>
      <c r="C26" s="883"/>
      <c r="D26" s="883"/>
      <c r="E26" s="883"/>
      <c r="F26" s="1178"/>
      <c r="G26" s="286" t="s">
        <v>74</v>
      </c>
      <c r="H26" s="303" t="s">
        <v>51</v>
      </c>
    </row>
    <row r="27" spans="1:8" ht="17.7" customHeight="1">
      <c r="A27" s="889" t="s">
        <v>326</v>
      </c>
      <c r="B27" s="890"/>
      <c r="C27" s="890"/>
      <c r="D27" s="890"/>
      <c r="E27" s="890"/>
      <c r="F27" s="890"/>
      <c r="G27" s="890"/>
      <c r="H27" s="891"/>
    </row>
    <row r="28" spans="1:8" ht="58.5" customHeight="1">
      <c r="A28" s="286" t="s">
        <v>2451</v>
      </c>
      <c r="B28" s="1176" t="s">
        <v>1277</v>
      </c>
      <c r="C28" s="902"/>
      <c r="D28" s="902"/>
      <c r="E28" s="902"/>
      <c r="F28" s="899"/>
      <c r="G28" s="286" t="s">
        <v>95</v>
      </c>
      <c r="H28" s="635" t="s">
        <v>39</v>
      </c>
    </row>
    <row r="29" spans="1:8" ht="58.5" customHeight="1">
      <c r="A29" s="286" t="s">
        <v>2452</v>
      </c>
      <c r="B29" s="1176" t="s">
        <v>1276</v>
      </c>
      <c r="C29" s="902"/>
      <c r="D29" s="902"/>
      <c r="E29" s="902"/>
      <c r="F29" s="899"/>
      <c r="G29" s="286" t="s">
        <v>97</v>
      </c>
      <c r="H29" s="303" t="s">
        <v>51</v>
      </c>
    </row>
    <row r="30" spans="1:8" ht="17.7" customHeight="1">
      <c r="A30" s="889" t="s">
        <v>333</v>
      </c>
      <c r="B30" s="890"/>
      <c r="C30" s="890"/>
      <c r="D30" s="890"/>
      <c r="E30" s="890"/>
      <c r="F30" s="890"/>
      <c r="G30" s="890"/>
      <c r="H30" s="891"/>
    </row>
    <row r="31" spans="1:8" ht="42" customHeight="1">
      <c r="A31" s="286" t="s">
        <v>2453</v>
      </c>
      <c r="B31" s="893" t="s">
        <v>1274</v>
      </c>
      <c r="C31" s="893"/>
      <c r="D31" s="893"/>
      <c r="E31" s="893"/>
      <c r="F31" s="893"/>
      <c r="G31" s="286" t="s">
        <v>123</v>
      </c>
      <c r="H31" s="303" t="s">
        <v>51</v>
      </c>
    </row>
    <row r="32" spans="1:8" ht="10.199999999999999" customHeight="1"/>
    <row r="33" spans="1:9" ht="15" customHeight="1">
      <c r="A33" s="271" t="s">
        <v>337</v>
      </c>
    </row>
    <row r="34" spans="1:9" s="271" customFormat="1" ht="17.7" customHeight="1">
      <c r="A34" s="900" t="s">
        <v>338</v>
      </c>
      <c r="B34" s="900"/>
      <c r="C34" s="900"/>
      <c r="D34" s="900"/>
      <c r="E34" s="900"/>
      <c r="F34" s="900"/>
      <c r="G34" s="313">
        <v>18</v>
      </c>
      <c r="H34" s="302" t="s">
        <v>339</v>
      </c>
      <c r="I34" s="264"/>
    </row>
    <row r="35" spans="1:9" ht="34.5" customHeight="1">
      <c r="A35" s="1284" t="s">
        <v>340</v>
      </c>
      <c r="B35" s="882" t="s">
        <v>1273</v>
      </c>
      <c r="C35" s="883"/>
      <c r="D35" s="883"/>
      <c r="E35" s="883"/>
      <c r="F35" s="883"/>
      <c r="G35" s="883"/>
      <c r="H35" s="883"/>
      <c r="I35" s="265"/>
    </row>
    <row r="36" spans="1:9" ht="53.25" customHeight="1">
      <c r="A36" s="1284"/>
      <c r="B36" s="882" t="s">
        <v>1272</v>
      </c>
      <c r="C36" s="883"/>
      <c r="D36" s="883"/>
      <c r="E36" s="883"/>
      <c r="F36" s="883"/>
      <c r="G36" s="883"/>
      <c r="H36" s="883"/>
      <c r="I36" s="265"/>
    </row>
    <row r="37" spans="1:9" ht="53.25" customHeight="1">
      <c r="A37" s="1284"/>
      <c r="B37" s="882" t="s">
        <v>1271</v>
      </c>
      <c r="C37" s="883"/>
      <c r="D37" s="883"/>
      <c r="E37" s="883"/>
      <c r="F37" s="883"/>
      <c r="G37" s="883"/>
      <c r="H37" s="883"/>
      <c r="I37" s="265"/>
    </row>
    <row r="38" spans="1:9" ht="51.75" customHeight="1">
      <c r="A38" s="1284"/>
      <c r="B38" s="882" t="s">
        <v>1270</v>
      </c>
      <c r="C38" s="883"/>
      <c r="D38" s="883"/>
      <c r="E38" s="883"/>
      <c r="F38" s="883"/>
      <c r="G38" s="883"/>
      <c r="H38" s="883"/>
      <c r="I38" s="265"/>
    </row>
    <row r="39" spans="1:9" ht="51.75" customHeight="1">
      <c r="A39" s="1284"/>
      <c r="B39" s="882" t="s">
        <v>1269</v>
      </c>
      <c r="C39" s="883"/>
      <c r="D39" s="883"/>
      <c r="E39" s="883"/>
      <c r="F39" s="883"/>
      <c r="G39" s="883"/>
      <c r="H39" s="883"/>
      <c r="I39" s="265"/>
    </row>
    <row r="40" spans="1:9" ht="33" customHeight="1">
      <c r="A40" s="1284"/>
      <c r="B40" s="882" t="s">
        <v>1268</v>
      </c>
      <c r="C40" s="883"/>
      <c r="D40" s="883"/>
      <c r="E40" s="883"/>
      <c r="F40" s="883"/>
      <c r="G40" s="883"/>
      <c r="H40" s="883"/>
      <c r="I40" s="265"/>
    </row>
    <row r="41" spans="1:9">
      <c r="A41" s="896" t="s">
        <v>348</v>
      </c>
      <c r="B41" s="991"/>
      <c r="C41" s="991"/>
      <c r="D41" s="991" t="s">
        <v>2454</v>
      </c>
      <c r="E41" s="991"/>
      <c r="F41" s="991"/>
      <c r="G41" s="991"/>
      <c r="H41" s="992"/>
    </row>
    <row r="42" spans="1:9" ht="43.5" customHeight="1">
      <c r="A42" s="899" t="s">
        <v>350</v>
      </c>
      <c r="B42" s="1170"/>
      <c r="C42" s="1170"/>
      <c r="D42" s="1170" t="s">
        <v>1267</v>
      </c>
      <c r="E42" s="1170"/>
      <c r="F42" s="1170"/>
      <c r="G42" s="1170"/>
      <c r="H42" s="1170"/>
      <c r="I42" s="1152"/>
    </row>
    <row r="43" spans="1:9" s="271" customFormat="1" ht="17.7" customHeight="1">
      <c r="A43" s="900" t="s">
        <v>486</v>
      </c>
      <c r="B43" s="900"/>
      <c r="C43" s="900"/>
      <c r="D43" s="900"/>
      <c r="E43" s="900"/>
      <c r="F43" s="900"/>
      <c r="G43" s="313">
        <v>18</v>
      </c>
      <c r="H43" s="302" t="s">
        <v>339</v>
      </c>
      <c r="I43" s="264"/>
    </row>
    <row r="44" spans="1:9" ht="36" customHeight="1">
      <c r="A44" s="1179" t="s">
        <v>340</v>
      </c>
      <c r="B44" s="882" t="s">
        <v>1266</v>
      </c>
      <c r="C44" s="883"/>
      <c r="D44" s="883"/>
      <c r="E44" s="883"/>
      <c r="F44" s="883"/>
      <c r="G44" s="883"/>
      <c r="H44" s="883"/>
      <c r="I44" s="265"/>
    </row>
    <row r="45" spans="1:9" ht="19.5" customHeight="1">
      <c r="A45" s="1287"/>
      <c r="B45" s="882" t="s">
        <v>1265</v>
      </c>
      <c r="C45" s="883"/>
      <c r="D45" s="883"/>
      <c r="E45" s="883"/>
      <c r="F45" s="883"/>
      <c r="G45" s="883"/>
      <c r="H45" s="883"/>
      <c r="I45" s="265"/>
    </row>
    <row r="46" spans="1:9" ht="36.75" customHeight="1">
      <c r="A46" s="1287"/>
      <c r="B46" s="882" t="s">
        <v>1264</v>
      </c>
      <c r="C46" s="883"/>
      <c r="D46" s="883"/>
      <c r="E46" s="883"/>
      <c r="F46" s="883"/>
      <c r="G46" s="883"/>
      <c r="H46" s="883"/>
      <c r="I46" s="265"/>
    </row>
    <row r="47" spans="1:9" ht="32.25" customHeight="1">
      <c r="A47" s="1287"/>
      <c r="B47" s="882" t="s">
        <v>1263</v>
      </c>
      <c r="C47" s="883"/>
      <c r="D47" s="883"/>
      <c r="E47" s="883"/>
      <c r="F47" s="883"/>
      <c r="G47" s="883"/>
      <c r="H47" s="883"/>
      <c r="I47" s="265"/>
    </row>
    <row r="48" spans="1:9" ht="23.25" customHeight="1">
      <c r="A48" s="1287"/>
      <c r="B48" s="882" t="s">
        <v>1262</v>
      </c>
      <c r="C48" s="883"/>
      <c r="D48" s="883"/>
      <c r="E48" s="883"/>
      <c r="F48" s="883"/>
      <c r="G48" s="883"/>
      <c r="H48" s="883"/>
      <c r="I48" s="265"/>
    </row>
    <row r="49" spans="1:9" ht="31.5" customHeight="1">
      <c r="A49" s="1287"/>
      <c r="B49" s="882" t="s">
        <v>1261</v>
      </c>
      <c r="C49" s="883"/>
      <c r="D49" s="883"/>
      <c r="E49" s="883"/>
      <c r="F49" s="883"/>
      <c r="G49" s="883"/>
      <c r="H49" s="883"/>
      <c r="I49" s="265"/>
    </row>
    <row r="50" spans="1:9" ht="34.5" customHeight="1">
      <c r="A50" s="1180"/>
      <c r="B50" s="882" t="s">
        <v>1260</v>
      </c>
      <c r="C50" s="883"/>
      <c r="D50" s="883"/>
      <c r="E50" s="883"/>
      <c r="F50" s="883"/>
      <c r="G50" s="883"/>
      <c r="H50" s="883"/>
      <c r="I50" s="265"/>
    </row>
    <row r="51" spans="1:9">
      <c r="A51" s="896" t="s">
        <v>348</v>
      </c>
      <c r="B51" s="1285"/>
      <c r="C51" s="1285"/>
      <c r="D51" s="1285" t="s">
        <v>2455</v>
      </c>
      <c r="E51" s="1285"/>
      <c r="F51" s="1285"/>
      <c r="G51" s="1285"/>
      <c r="H51" s="1286"/>
    </row>
    <row r="52" spans="1:9" ht="45.75" customHeight="1">
      <c r="A52" s="899" t="s">
        <v>350</v>
      </c>
      <c r="B52" s="1170"/>
      <c r="C52" s="1170"/>
      <c r="D52" s="1170" t="s">
        <v>1259</v>
      </c>
      <c r="E52" s="1170"/>
      <c r="F52" s="1170"/>
      <c r="G52" s="1170"/>
      <c r="H52" s="1170"/>
      <c r="I52" s="1152"/>
    </row>
    <row r="53" spans="1:9" ht="10.199999999999999" customHeight="1"/>
    <row r="54" spans="1:9" ht="15" customHeight="1">
      <c r="A54" s="271" t="s">
        <v>366</v>
      </c>
    </row>
    <row r="55" spans="1:9" ht="27" customHeight="1">
      <c r="A55" s="880" t="s">
        <v>367</v>
      </c>
      <c r="B55" s="878"/>
      <c r="C55" s="893" t="s">
        <v>1258</v>
      </c>
      <c r="D55" s="893"/>
      <c r="E55" s="893"/>
      <c r="F55" s="893"/>
      <c r="G55" s="893"/>
      <c r="H55" s="882"/>
    </row>
    <row r="56" spans="1:9" ht="27" customHeight="1">
      <c r="A56" s="880"/>
      <c r="B56" s="878"/>
      <c r="C56" s="893" t="s">
        <v>1257</v>
      </c>
      <c r="D56" s="893"/>
      <c r="E56" s="893"/>
      <c r="F56" s="893"/>
      <c r="G56" s="893"/>
      <c r="H56" s="882"/>
    </row>
    <row r="57" spans="1:9" ht="31.5" customHeight="1">
      <c r="A57" s="880"/>
      <c r="B57" s="878"/>
      <c r="C57" s="893" t="s">
        <v>1256</v>
      </c>
      <c r="D57" s="893"/>
      <c r="E57" s="893"/>
      <c r="F57" s="893"/>
      <c r="G57" s="893"/>
      <c r="H57" s="882"/>
    </row>
    <row r="58" spans="1:9" ht="33" customHeight="1">
      <c r="A58" s="880" t="s">
        <v>370</v>
      </c>
      <c r="B58" s="878"/>
      <c r="C58" s="882" t="s">
        <v>1255</v>
      </c>
      <c r="D58" s="883"/>
      <c r="E58" s="883"/>
      <c r="F58" s="883"/>
      <c r="G58" s="883"/>
      <c r="H58" s="883"/>
    </row>
    <row r="59" spans="1:9" ht="10.199999999999999" customHeight="1"/>
    <row r="60" spans="1:9" ht="15" customHeight="1">
      <c r="A60" s="271" t="s">
        <v>372</v>
      </c>
      <c r="B60" s="271"/>
      <c r="C60" s="271"/>
      <c r="D60" s="271"/>
      <c r="E60" s="271"/>
      <c r="F60" s="271"/>
    </row>
    <row r="61" spans="1:9" ht="16.2">
      <c r="A61" s="880" t="s">
        <v>373</v>
      </c>
      <c r="B61" s="880"/>
      <c r="C61" s="880"/>
      <c r="D61" s="880"/>
      <c r="E61" s="880"/>
      <c r="F61" s="880"/>
      <c r="G61" s="294">
        <v>4</v>
      </c>
      <c r="H61" s="295" t="s">
        <v>390</v>
      </c>
    </row>
    <row r="62" spans="1:9" ht="16.2">
      <c r="A62" s="880" t="s">
        <v>375</v>
      </c>
      <c r="B62" s="880"/>
      <c r="C62" s="880"/>
      <c r="D62" s="880"/>
      <c r="E62" s="880"/>
      <c r="F62" s="880"/>
      <c r="G62" s="294">
        <v>1</v>
      </c>
      <c r="H62" s="509" t="s">
        <v>390</v>
      </c>
    </row>
    <row r="63" spans="1:9">
      <c r="A63" s="296"/>
      <c r="B63" s="296"/>
      <c r="C63" s="296"/>
      <c r="D63" s="296"/>
      <c r="E63" s="296"/>
      <c r="F63" s="296"/>
      <c r="G63" s="297"/>
      <c r="H63" s="295"/>
    </row>
    <row r="64" spans="1:9">
      <c r="A64" s="907" t="s">
        <v>376</v>
      </c>
      <c r="B64" s="907"/>
      <c r="C64" s="907"/>
      <c r="D64" s="907"/>
      <c r="E64" s="907"/>
      <c r="F64" s="907"/>
      <c r="G64" s="298"/>
      <c r="H64" s="297"/>
    </row>
    <row r="65" spans="1:9" ht="17.7" customHeight="1">
      <c r="A65" s="883" t="s">
        <v>377</v>
      </c>
      <c r="B65" s="883"/>
      <c r="C65" s="883"/>
      <c r="D65" s="883"/>
      <c r="E65" s="295">
        <f>SUM(E66:E71)</f>
        <v>44</v>
      </c>
      <c r="F65" s="295" t="s">
        <v>339</v>
      </c>
      <c r="G65" s="299">
        <f>E65/25</f>
        <v>1.76</v>
      </c>
      <c r="H65" s="295" t="s">
        <v>390</v>
      </c>
    </row>
    <row r="66" spans="1:9" ht="17.7" customHeight="1">
      <c r="A66" s="186" t="s">
        <v>140</v>
      </c>
      <c r="B66" s="880" t="s">
        <v>143</v>
      </c>
      <c r="C66" s="880"/>
      <c r="D66" s="880"/>
      <c r="E66" s="295">
        <v>18</v>
      </c>
      <c r="F66" s="295" t="s">
        <v>339</v>
      </c>
      <c r="G66" s="190"/>
      <c r="H66" s="189"/>
    </row>
    <row r="67" spans="1:9" ht="17.7" customHeight="1">
      <c r="B67" s="880" t="s">
        <v>378</v>
      </c>
      <c r="C67" s="880"/>
      <c r="D67" s="880"/>
      <c r="E67" s="295">
        <v>18</v>
      </c>
      <c r="F67" s="295" t="s">
        <v>339</v>
      </c>
      <c r="G67" s="190"/>
      <c r="H67" s="189"/>
    </row>
    <row r="68" spans="1:9" ht="17.7" customHeight="1">
      <c r="B68" s="880" t="s">
        <v>379</v>
      </c>
      <c r="C68" s="880"/>
      <c r="D68" s="880"/>
      <c r="E68" s="295">
        <v>4</v>
      </c>
      <c r="F68" s="295" t="s">
        <v>339</v>
      </c>
      <c r="G68" s="190"/>
      <c r="H68" s="189"/>
    </row>
    <row r="69" spans="1:9" ht="17.7" customHeight="1">
      <c r="B69" s="880" t="s">
        <v>380</v>
      </c>
      <c r="C69" s="880"/>
      <c r="D69" s="880"/>
      <c r="E69" s="295">
        <v>0</v>
      </c>
      <c r="F69" s="295" t="s">
        <v>339</v>
      </c>
      <c r="G69" s="190"/>
      <c r="H69" s="189"/>
    </row>
    <row r="70" spans="1:9" ht="17.7" customHeight="1">
      <c r="B70" s="880" t="s">
        <v>381</v>
      </c>
      <c r="C70" s="880"/>
      <c r="D70" s="880"/>
      <c r="E70" s="295">
        <v>0</v>
      </c>
      <c r="F70" s="295" t="s">
        <v>339</v>
      </c>
      <c r="G70" s="190"/>
      <c r="H70" s="189"/>
    </row>
    <row r="71" spans="1:9" ht="17.7" customHeight="1">
      <c r="B71" s="880" t="s">
        <v>382</v>
      </c>
      <c r="C71" s="880"/>
      <c r="D71" s="880"/>
      <c r="E71" s="295">
        <v>4</v>
      </c>
      <c r="F71" s="295" t="s">
        <v>339</v>
      </c>
      <c r="G71" s="190"/>
      <c r="H71" s="189"/>
    </row>
    <row r="72" spans="1:9" ht="31.2" customHeight="1">
      <c r="A72" s="883" t="s">
        <v>383</v>
      </c>
      <c r="B72" s="883"/>
      <c r="C72" s="883"/>
      <c r="D72" s="883"/>
      <c r="E72" s="295">
        <v>0</v>
      </c>
      <c r="F72" s="295" t="s">
        <v>339</v>
      </c>
      <c r="G72" s="299">
        <f>E72/25</f>
        <v>0</v>
      </c>
      <c r="H72" s="295" t="s">
        <v>390</v>
      </c>
    </row>
    <row r="73" spans="1:9" ht="17.7" customHeight="1">
      <c r="A73" s="880" t="s">
        <v>384</v>
      </c>
      <c r="B73" s="880"/>
      <c r="C73" s="880"/>
      <c r="D73" s="880"/>
      <c r="E73" s="295">
        <f>G73*25</f>
        <v>81</v>
      </c>
      <c r="F73" s="295" t="s">
        <v>339</v>
      </c>
      <c r="G73" s="299">
        <f>D6-G72-G65</f>
        <v>3.24</v>
      </c>
      <c r="H73" s="295" t="s">
        <v>390</v>
      </c>
    </row>
    <row r="74" spans="1:9" ht="10.199999999999999" customHeight="1"/>
    <row r="77" spans="1:9">
      <c r="A77" s="186" t="s">
        <v>385</v>
      </c>
    </row>
    <row r="78" spans="1:9" ht="16.2">
      <c r="A78" s="905" t="s">
        <v>389</v>
      </c>
      <c r="B78" s="905"/>
      <c r="C78" s="905"/>
      <c r="D78" s="905"/>
      <c r="E78" s="905"/>
      <c r="F78" s="905"/>
      <c r="G78" s="905"/>
      <c r="H78" s="905"/>
      <c r="I78" s="905"/>
    </row>
    <row r="79" spans="1:9">
      <c r="A79" s="186" t="s">
        <v>387</v>
      </c>
    </row>
    <row r="81" spans="1:9">
      <c r="A81" s="906" t="s">
        <v>388</v>
      </c>
      <c r="B81" s="906"/>
      <c r="C81" s="906"/>
      <c r="D81" s="906"/>
      <c r="E81" s="906"/>
      <c r="F81" s="906"/>
      <c r="G81" s="906"/>
      <c r="H81" s="906"/>
      <c r="I81" s="906"/>
    </row>
    <row r="82" spans="1:9">
      <c r="A82" s="906"/>
      <c r="B82" s="906"/>
      <c r="C82" s="906"/>
      <c r="D82" s="906"/>
      <c r="E82" s="906"/>
      <c r="F82" s="906"/>
      <c r="G82" s="906"/>
      <c r="H82" s="906"/>
      <c r="I82" s="906"/>
    </row>
    <row r="83" spans="1:9">
      <c r="A83" s="906"/>
      <c r="B83" s="906"/>
      <c r="C83" s="906"/>
      <c r="D83" s="906"/>
      <c r="E83" s="906"/>
      <c r="F83" s="906"/>
      <c r="G83" s="906"/>
      <c r="H83" s="906"/>
      <c r="I83" s="906"/>
    </row>
  </sheetData>
  <mergeCells count="80">
    <mergeCell ref="A44:A50"/>
    <mergeCell ref="B50:H50"/>
    <mergeCell ref="B49:H49"/>
    <mergeCell ref="B48:H48"/>
    <mergeCell ref="B47:H47"/>
    <mergeCell ref="B44:H44"/>
    <mergeCell ref="B45:H45"/>
    <mergeCell ref="B46:H46"/>
    <mergeCell ref="A41:C41"/>
    <mergeCell ref="D41:H41"/>
    <mergeCell ref="A42:C42"/>
    <mergeCell ref="D42:I42"/>
    <mergeCell ref="A43:F43"/>
    <mergeCell ref="A64:F64"/>
    <mergeCell ref="A51:C51"/>
    <mergeCell ref="D51:H51"/>
    <mergeCell ref="A52:C52"/>
    <mergeCell ref="A55:B57"/>
    <mergeCell ref="C57:H57"/>
    <mergeCell ref="C56:H56"/>
    <mergeCell ref="A58:B58"/>
    <mergeCell ref="C55:H55"/>
    <mergeCell ref="A61:F61"/>
    <mergeCell ref="A62:F62"/>
    <mergeCell ref="D52:I52"/>
    <mergeCell ref="C58:H58"/>
    <mergeCell ref="A73:D73"/>
    <mergeCell ref="A65:D65"/>
    <mergeCell ref="B66:D66"/>
    <mergeCell ref="B67:D67"/>
    <mergeCell ref="B68:D68"/>
    <mergeCell ref="B69:D69"/>
    <mergeCell ref="B70:D70"/>
    <mergeCell ref="B71:D71"/>
    <mergeCell ref="A72:D72"/>
    <mergeCell ref="B26:F26"/>
    <mergeCell ref="B29:F29"/>
    <mergeCell ref="A34:F34"/>
    <mergeCell ref="A35:A40"/>
    <mergeCell ref="B35:H35"/>
    <mergeCell ref="B36:H36"/>
    <mergeCell ref="B37:H37"/>
    <mergeCell ref="B38:H38"/>
    <mergeCell ref="B39:H39"/>
    <mergeCell ref="B40:H40"/>
    <mergeCell ref="B31:F31"/>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78:I78"/>
    <mergeCell ref="A81:I83"/>
    <mergeCell ref="A12:H12"/>
    <mergeCell ref="B25:F25"/>
    <mergeCell ref="A27:H27"/>
    <mergeCell ref="B28:F28"/>
    <mergeCell ref="A30:H30"/>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zoomScaleNormal="100" workbookViewId="0"/>
  </sheetViews>
  <sheetFormatPr defaultColWidth="8.88671875" defaultRowHeight="13.8"/>
  <cols>
    <col min="1" max="1" width="9.33203125" style="207" customWidth="1"/>
    <col min="2" max="2" width="11.6640625" style="207" customWidth="1"/>
    <col min="3" max="3" width="5.6640625" style="207" customWidth="1"/>
    <col min="4" max="4" width="21.6640625" style="207" customWidth="1"/>
    <col min="5" max="5" width="9.33203125" style="207" customWidth="1"/>
    <col min="6" max="6" width="8.6640625" style="207" customWidth="1"/>
    <col min="7" max="7" width="12.6640625" style="207" customWidth="1"/>
    <col min="8" max="8" width="9.6640625" style="207" customWidth="1"/>
    <col min="9" max="9" width="2.6640625" style="207" customWidth="1"/>
    <col min="10" max="16384" width="8.88671875" style="207"/>
  </cols>
  <sheetData>
    <row r="1" spans="1:9" ht="10.199999999999999" customHeight="1"/>
    <row r="2" spans="1:9" s="220" customFormat="1">
      <c r="A2" s="1053" t="s">
        <v>305</v>
      </c>
      <c r="B2" s="1053"/>
      <c r="C2" s="1053"/>
      <c r="D2" s="1053"/>
      <c r="E2" s="1053"/>
      <c r="F2" s="1053"/>
      <c r="G2" s="1053"/>
      <c r="H2" s="1053"/>
      <c r="I2" s="1053"/>
    </row>
    <row r="3" spans="1:9" ht="10.199999999999999" customHeight="1"/>
    <row r="4" spans="1:9" ht="15" customHeight="1">
      <c r="A4" s="220" t="s">
        <v>306</v>
      </c>
    </row>
    <row r="5" spans="1:9" s="233" customFormat="1" ht="17.7" customHeight="1">
      <c r="A5" s="1291" t="s">
        <v>197</v>
      </c>
      <c r="B5" s="1291"/>
      <c r="C5" s="1291"/>
      <c r="D5" s="1291"/>
      <c r="E5" s="1291"/>
      <c r="F5" s="1291"/>
      <c r="G5" s="1291"/>
      <c r="H5" s="1291"/>
    </row>
    <row r="6" spans="1:9" ht="17.7" customHeight="1">
      <c r="A6" s="1292" t="s">
        <v>138</v>
      </c>
      <c r="B6" s="1293"/>
      <c r="C6" s="1293"/>
      <c r="D6" s="1293">
        <v>5</v>
      </c>
      <c r="E6" s="1293"/>
      <c r="F6" s="1293"/>
      <c r="G6" s="1293"/>
      <c r="H6" s="1294"/>
    </row>
    <row r="7" spans="1:9" ht="13.8" customHeight="1">
      <c r="A7" s="1292" t="s">
        <v>137</v>
      </c>
      <c r="B7" s="1293"/>
      <c r="C7" s="1293"/>
      <c r="D7" s="1295" t="s">
        <v>514</v>
      </c>
      <c r="E7" s="1295"/>
      <c r="F7" s="1295"/>
      <c r="G7" s="1295"/>
      <c r="H7" s="1296"/>
    </row>
    <row r="8" spans="1:9" ht="17.7" customHeight="1">
      <c r="A8" s="1292" t="s">
        <v>141</v>
      </c>
      <c r="B8" s="1293"/>
      <c r="C8" s="1293"/>
      <c r="D8" s="1297" t="s">
        <v>416</v>
      </c>
      <c r="E8" s="1297"/>
      <c r="F8" s="1297"/>
      <c r="G8" s="1297"/>
      <c r="H8" s="1298"/>
    </row>
    <row r="9" spans="1:9" ht="17.7" customHeight="1">
      <c r="A9" s="1292" t="s">
        <v>310</v>
      </c>
      <c r="B9" s="1293"/>
      <c r="C9" s="1293"/>
      <c r="D9" s="1297" t="s">
        <v>1350</v>
      </c>
      <c r="E9" s="1297"/>
      <c r="F9" s="1297"/>
      <c r="G9" s="1297"/>
      <c r="H9" s="1298"/>
    </row>
    <row r="10" spans="1:9" ht="10.199999999999999" customHeight="1"/>
    <row r="11" spans="1:9" ht="15" customHeight="1">
      <c r="A11" s="1063" t="s">
        <v>3</v>
      </c>
      <c r="B11" s="1063"/>
      <c r="C11" s="1063"/>
      <c r="D11" s="1063"/>
      <c r="E11" s="1063"/>
      <c r="F11" s="1063"/>
      <c r="G11" s="1063"/>
      <c r="H11" s="1063"/>
    </row>
    <row r="12" spans="1:9" s="233" customFormat="1" ht="17.7" customHeight="1">
      <c r="A12" s="1290" t="s">
        <v>2602</v>
      </c>
      <c r="B12" s="1290"/>
      <c r="C12" s="1290"/>
      <c r="D12" s="1290"/>
      <c r="E12" s="1290"/>
      <c r="F12" s="1290"/>
      <c r="G12" s="1290"/>
      <c r="H12" s="1290"/>
    </row>
    <row r="13" spans="1:9" ht="17.7" customHeight="1">
      <c r="A13" s="1299" t="s">
        <v>8</v>
      </c>
      <c r="B13" s="1300"/>
      <c r="C13" s="1300"/>
      <c r="D13" s="1300"/>
      <c r="E13" s="1293" t="s">
        <v>9</v>
      </c>
      <c r="F13" s="1293"/>
      <c r="G13" s="1293"/>
      <c r="H13" s="1294"/>
    </row>
    <row r="14" spans="1:9" ht="17.7" customHeight="1">
      <c r="A14" s="1299" t="s">
        <v>312</v>
      </c>
      <c r="B14" s="1300"/>
      <c r="C14" s="1300"/>
      <c r="D14" s="1300"/>
      <c r="E14" s="1293" t="s">
        <v>313</v>
      </c>
      <c r="F14" s="1293"/>
      <c r="G14" s="1293"/>
      <c r="H14" s="1294"/>
    </row>
    <row r="15" spans="1:9" ht="17.7" customHeight="1">
      <c r="A15" s="1299" t="s">
        <v>314</v>
      </c>
      <c r="B15" s="1300"/>
      <c r="C15" s="1300"/>
      <c r="D15" s="1300"/>
      <c r="E15" s="1301" t="s">
        <v>1218</v>
      </c>
      <c r="F15" s="1301"/>
      <c r="G15" s="1301"/>
      <c r="H15" s="1302"/>
    </row>
    <row r="16" spans="1:9" ht="17.7" customHeight="1">
      <c r="A16" s="1299" t="s">
        <v>12</v>
      </c>
      <c r="B16" s="1300"/>
      <c r="C16" s="1300"/>
      <c r="D16" s="1300"/>
      <c r="E16" s="1293" t="s">
        <v>13</v>
      </c>
      <c r="F16" s="1293"/>
      <c r="G16" s="1293"/>
      <c r="H16" s="1294"/>
    </row>
    <row r="17" spans="1:9" ht="10.199999999999999" customHeight="1"/>
    <row r="18" spans="1:9" ht="15" customHeight="1">
      <c r="A18" s="1063" t="s">
        <v>316</v>
      </c>
      <c r="B18" s="1063"/>
      <c r="C18" s="1063"/>
      <c r="D18" s="1063"/>
      <c r="E18" s="1063"/>
      <c r="F18" s="1063"/>
      <c r="G18" s="1063"/>
      <c r="H18" s="1063"/>
    </row>
    <row r="19" spans="1:9" ht="31.2" customHeight="1">
      <c r="A19" s="1304" t="s">
        <v>317</v>
      </c>
      <c r="B19" s="1304"/>
      <c r="C19" s="925" t="s">
        <v>840</v>
      </c>
      <c r="D19" s="925"/>
      <c r="E19" s="925"/>
      <c r="F19" s="925"/>
      <c r="G19" s="925"/>
      <c r="H19" s="1305"/>
    </row>
    <row r="20" spans="1:9" ht="10.199999999999999" customHeight="1"/>
    <row r="21" spans="1:9" ht="15" customHeight="1">
      <c r="A21" s="1078" t="s">
        <v>319</v>
      </c>
      <c r="B21" s="1078"/>
      <c r="C21" s="1078"/>
      <c r="D21" s="1078"/>
    </row>
    <row r="22" spans="1:9">
      <c r="A22" s="1307" t="s">
        <v>30</v>
      </c>
      <c r="B22" s="1308" t="s">
        <v>31</v>
      </c>
      <c r="C22" s="1308"/>
      <c r="D22" s="1308"/>
      <c r="E22" s="1308"/>
      <c r="F22" s="1308"/>
      <c r="G22" s="1308" t="s">
        <v>320</v>
      </c>
      <c r="H22" s="1309"/>
    </row>
    <row r="23" spans="1:9" ht="27" customHeight="1">
      <c r="A23" s="1307"/>
      <c r="B23" s="1308"/>
      <c r="C23" s="1308"/>
      <c r="D23" s="1308"/>
      <c r="E23" s="1308"/>
      <c r="F23" s="1308"/>
      <c r="G23" s="300" t="s">
        <v>321</v>
      </c>
      <c r="H23" s="336" t="s">
        <v>34</v>
      </c>
    </row>
    <row r="24" spans="1:9" ht="17.7" customHeight="1">
      <c r="A24" s="1307" t="s">
        <v>35</v>
      </c>
      <c r="B24" s="1308"/>
      <c r="C24" s="1308"/>
      <c r="D24" s="1308"/>
      <c r="E24" s="1308"/>
      <c r="F24" s="1308"/>
      <c r="G24" s="1308"/>
      <c r="H24" s="1309"/>
    </row>
    <row r="25" spans="1:9" ht="78" customHeight="1">
      <c r="A25" s="335" t="s">
        <v>2460</v>
      </c>
      <c r="B25" s="1310" t="s">
        <v>1349</v>
      </c>
      <c r="C25" s="1310"/>
      <c r="D25" s="1310"/>
      <c r="E25" s="1310"/>
      <c r="F25" s="1310"/>
      <c r="G25" s="334" t="s">
        <v>1348</v>
      </c>
      <c r="H25" s="301" t="s">
        <v>39</v>
      </c>
      <c r="I25" s="221"/>
    </row>
    <row r="26" spans="1:9" ht="47.25" customHeight="1">
      <c r="A26" s="300" t="s">
        <v>2461</v>
      </c>
      <c r="B26" s="1306" t="s">
        <v>1347</v>
      </c>
      <c r="C26" s="1306"/>
      <c r="D26" s="1306"/>
      <c r="E26" s="1306"/>
      <c r="F26" s="1306"/>
      <c r="G26" s="333" t="s">
        <v>69</v>
      </c>
      <c r="H26" s="301" t="s">
        <v>39</v>
      </c>
      <c r="I26" s="221"/>
    </row>
    <row r="27" spans="1:9" ht="17.7" customHeight="1">
      <c r="A27" s="1307" t="s">
        <v>326</v>
      </c>
      <c r="B27" s="1308"/>
      <c r="C27" s="1308"/>
      <c r="D27" s="1308"/>
      <c r="E27" s="1308"/>
      <c r="F27" s="1308"/>
      <c r="G27" s="1308"/>
      <c r="H27" s="1309"/>
      <c r="I27" s="221"/>
    </row>
    <row r="28" spans="1:9" ht="40.5" customHeight="1">
      <c r="A28" s="300" t="s">
        <v>2462</v>
      </c>
      <c r="B28" s="1306" t="s">
        <v>1346</v>
      </c>
      <c r="C28" s="1306"/>
      <c r="D28" s="1306"/>
      <c r="E28" s="1306"/>
      <c r="F28" s="1306"/>
      <c r="G28" s="333" t="s">
        <v>1345</v>
      </c>
      <c r="H28" s="301" t="s">
        <v>39</v>
      </c>
      <c r="I28" s="221"/>
    </row>
    <row r="29" spans="1:9" ht="45" customHeight="1">
      <c r="A29" s="300" t="s">
        <v>2465</v>
      </c>
      <c r="B29" s="1311" t="s">
        <v>1344</v>
      </c>
      <c r="C29" s="1312"/>
      <c r="D29" s="1312"/>
      <c r="E29" s="1312"/>
      <c r="F29" s="1313"/>
      <c r="G29" s="333" t="s">
        <v>1343</v>
      </c>
      <c r="H29" s="301" t="s">
        <v>39</v>
      </c>
      <c r="I29" s="221"/>
    </row>
    <row r="30" spans="1:9" ht="42" customHeight="1">
      <c r="A30" s="300" t="s">
        <v>2464</v>
      </c>
      <c r="B30" s="1306" t="s">
        <v>1342</v>
      </c>
      <c r="C30" s="1306"/>
      <c r="D30" s="1306"/>
      <c r="E30" s="1306"/>
      <c r="F30" s="1306"/>
      <c r="G30" s="333" t="s">
        <v>1341</v>
      </c>
      <c r="H30" s="301" t="s">
        <v>39</v>
      </c>
      <c r="I30" s="221"/>
    </row>
    <row r="31" spans="1:9" ht="17.7" customHeight="1">
      <c r="A31" s="1307" t="s">
        <v>333</v>
      </c>
      <c r="B31" s="1308"/>
      <c r="C31" s="1308"/>
      <c r="D31" s="1308"/>
      <c r="E31" s="1308"/>
      <c r="F31" s="1308"/>
      <c r="G31" s="1308"/>
      <c r="H31" s="1309"/>
      <c r="I31" s="221"/>
    </row>
    <row r="32" spans="1:9" ht="29.25" customHeight="1">
      <c r="A32" s="300" t="s">
        <v>2463</v>
      </c>
      <c r="B32" s="1306" t="s">
        <v>1340</v>
      </c>
      <c r="C32" s="1306"/>
      <c r="D32" s="1306"/>
      <c r="E32" s="1306"/>
      <c r="F32" s="1306"/>
      <c r="G32" s="333" t="s">
        <v>299</v>
      </c>
      <c r="H32" s="301" t="s">
        <v>39</v>
      </c>
      <c r="I32" s="221"/>
    </row>
    <row r="33" spans="1:9" ht="10.199999999999999" customHeight="1">
      <c r="I33" s="221"/>
    </row>
    <row r="34" spans="1:9" ht="15" customHeight="1">
      <c r="A34" s="272" t="s">
        <v>337</v>
      </c>
      <c r="I34" s="221"/>
    </row>
    <row r="35" spans="1:9" s="220" customFormat="1" ht="17.7" customHeight="1">
      <c r="A35" s="1303" t="s">
        <v>338</v>
      </c>
      <c r="B35" s="1303"/>
      <c r="C35" s="1303"/>
      <c r="D35" s="1303"/>
      <c r="E35" s="1303"/>
      <c r="F35" s="1303"/>
      <c r="G35" s="325">
        <v>18</v>
      </c>
      <c r="H35" s="324" t="s">
        <v>339</v>
      </c>
      <c r="I35" s="223"/>
    </row>
    <row r="36" spans="1:9" ht="67.5" customHeight="1">
      <c r="A36" s="1084" t="s">
        <v>340</v>
      </c>
      <c r="B36" s="1306" t="s">
        <v>1339</v>
      </c>
      <c r="C36" s="1314"/>
      <c r="D36" s="1314"/>
      <c r="E36" s="1314"/>
      <c r="F36" s="1314"/>
      <c r="G36" s="1314"/>
      <c r="H36" s="1315"/>
      <c r="I36" s="221"/>
    </row>
    <row r="37" spans="1:9" ht="82.5" customHeight="1">
      <c r="A37" s="1085"/>
      <c r="B37" s="1306" t="s">
        <v>1338</v>
      </c>
      <c r="C37" s="1306"/>
      <c r="D37" s="1306"/>
      <c r="E37" s="1306"/>
      <c r="F37" s="1306"/>
      <c r="G37" s="1306"/>
      <c r="H37" s="1311"/>
      <c r="I37" s="221"/>
    </row>
    <row r="38" spans="1:9" ht="32.25" customHeight="1">
      <c r="A38" s="1085"/>
      <c r="B38" s="1306" t="s">
        <v>1337</v>
      </c>
      <c r="C38" s="1306"/>
      <c r="D38" s="1306"/>
      <c r="E38" s="1306"/>
      <c r="F38" s="1306"/>
      <c r="G38" s="1306"/>
      <c r="H38" s="1311"/>
      <c r="I38" s="221"/>
    </row>
    <row r="39" spans="1:9">
      <c r="A39" s="1316" t="s">
        <v>348</v>
      </c>
      <c r="B39" s="1317"/>
      <c r="C39" s="1317"/>
      <c r="D39" s="991" t="s">
        <v>1336</v>
      </c>
      <c r="E39" s="991"/>
      <c r="F39" s="991"/>
      <c r="G39" s="991"/>
      <c r="H39" s="992"/>
      <c r="I39" s="221"/>
    </row>
    <row r="40" spans="1:9" ht="52.5" customHeight="1">
      <c r="A40" s="1318" t="s">
        <v>350</v>
      </c>
      <c r="B40" s="1319"/>
      <c r="C40" s="1319"/>
      <c r="D40" s="1311" t="s">
        <v>1335</v>
      </c>
      <c r="E40" s="1312"/>
      <c r="F40" s="1312"/>
      <c r="G40" s="1312"/>
      <c r="H40" s="1312"/>
      <c r="I40" s="332"/>
    </row>
    <row r="41" spans="1:9" s="329" customFormat="1" ht="17.7" customHeight="1">
      <c r="A41" s="1320" t="s">
        <v>400</v>
      </c>
      <c r="B41" s="1320"/>
      <c r="C41" s="1320"/>
      <c r="D41" s="1320"/>
      <c r="E41" s="1320"/>
      <c r="F41" s="1320"/>
      <c r="G41" s="325">
        <v>6</v>
      </c>
      <c r="H41" s="331" t="s">
        <v>339</v>
      </c>
      <c r="I41" s="330"/>
    </row>
    <row r="42" spans="1:9" s="326" customFormat="1" ht="30" customHeight="1">
      <c r="A42" s="1321" t="s">
        <v>340</v>
      </c>
      <c r="B42" s="1323" t="s">
        <v>1334</v>
      </c>
      <c r="C42" s="1323"/>
      <c r="D42" s="1323"/>
      <c r="E42" s="1323"/>
      <c r="F42" s="1323"/>
      <c r="G42" s="1323"/>
      <c r="H42" s="1324"/>
      <c r="I42" s="328"/>
    </row>
    <row r="43" spans="1:9" s="326" customFormat="1" ht="26.25" customHeight="1">
      <c r="A43" s="1322"/>
      <c r="B43" s="1325" t="s">
        <v>1333</v>
      </c>
      <c r="C43" s="1326"/>
      <c r="D43" s="1326"/>
      <c r="E43" s="1326"/>
      <c r="F43" s="1326"/>
      <c r="G43" s="1326"/>
      <c r="H43" s="1326"/>
      <c r="I43" s="328"/>
    </row>
    <row r="44" spans="1:9" s="326" customFormat="1" ht="17.25" customHeight="1">
      <c r="A44" s="1322"/>
      <c r="B44" s="1325" t="s">
        <v>1332</v>
      </c>
      <c r="C44" s="1326"/>
      <c r="D44" s="1326"/>
      <c r="E44" s="1326"/>
      <c r="F44" s="1326"/>
      <c r="G44" s="1326"/>
      <c r="H44" s="1326"/>
      <c r="I44" s="328"/>
    </row>
    <row r="45" spans="1:9" s="326" customFormat="1">
      <c r="A45" s="1336" t="s">
        <v>348</v>
      </c>
      <c r="B45" s="1337"/>
      <c r="C45" s="1337"/>
      <c r="D45" s="1143" t="s">
        <v>2637</v>
      </c>
      <c r="E45" s="1143"/>
      <c r="F45" s="1143"/>
      <c r="G45" s="1143"/>
      <c r="H45" s="993"/>
      <c r="I45" s="328"/>
    </row>
    <row r="46" spans="1:9" s="326" customFormat="1" ht="45" customHeight="1">
      <c r="A46" s="1338" t="s">
        <v>350</v>
      </c>
      <c r="B46" s="1339"/>
      <c r="C46" s="1339"/>
      <c r="D46" s="1325" t="s">
        <v>1331</v>
      </c>
      <c r="E46" s="1326"/>
      <c r="F46" s="1326"/>
      <c r="G46" s="1326"/>
      <c r="H46" s="1326"/>
      <c r="I46" s="327"/>
    </row>
    <row r="47" spans="1:9" s="220" customFormat="1" ht="17.7" customHeight="1">
      <c r="A47" s="1320" t="s">
        <v>486</v>
      </c>
      <c r="B47" s="1320"/>
      <c r="C47" s="1320"/>
      <c r="D47" s="1320"/>
      <c r="E47" s="1320"/>
      <c r="F47" s="1320"/>
      <c r="G47" s="325">
        <v>6</v>
      </c>
      <c r="H47" s="324" t="s">
        <v>339</v>
      </c>
      <c r="I47" s="223"/>
    </row>
    <row r="48" spans="1:9" ht="34.5" customHeight="1">
      <c r="A48" s="1085" t="s">
        <v>340</v>
      </c>
      <c r="B48" s="1305" t="s">
        <v>1330</v>
      </c>
      <c r="C48" s="1304"/>
      <c r="D48" s="1304"/>
      <c r="E48" s="1304"/>
      <c r="F48" s="1304"/>
      <c r="G48" s="1304"/>
      <c r="H48" s="1304"/>
      <c r="I48" s="221"/>
    </row>
    <row r="49" spans="1:9" ht="30.75" customHeight="1">
      <c r="A49" s="1085"/>
      <c r="B49" s="1305" t="s">
        <v>1329</v>
      </c>
      <c r="C49" s="1304"/>
      <c r="D49" s="1304"/>
      <c r="E49" s="1304"/>
      <c r="F49" s="1304"/>
      <c r="G49" s="1304"/>
      <c r="H49" s="1304"/>
      <c r="I49" s="221"/>
    </row>
    <row r="50" spans="1:9" ht="23.25" customHeight="1">
      <c r="A50" s="1085"/>
      <c r="B50" s="1305" t="s">
        <v>1328</v>
      </c>
      <c r="C50" s="1304"/>
      <c r="D50" s="1304"/>
      <c r="E50" s="1304"/>
      <c r="F50" s="1304"/>
      <c r="G50" s="1304"/>
      <c r="H50" s="1304"/>
      <c r="I50" s="221"/>
    </row>
    <row r="51" spans="1:9" ht="23.25" customHeight="1">
      <c r="A51" s="1085"/>
      <c r="B51" s="1305" t="s">
        <v>1327</v>
      </c>
      <c r="C51" s="1304"/>
      <c r="D51" s="1304"/>
      <c r="E51" s="1304"/>
      <c r="F51" s="1304"/>
      <c r="G51" s="1304"/>
      <c r="H51" s="1304"/>
      <c r="I51" s="221"/>
    </row>
    <row r="52" spans="1:9" ht="37.5" customHeight="1">
      <c r="A52" s="1085"/>
      <c r="B52" s="1305" t="s">
        <v>1326</v>
      </c>
      <c r="C52" s="1304"/>
      <c r="D52" s="1304"/>
      <c r="E52" s="1304"/>
      <c r="F52" s="1304"/>
      <c r="G52" s="1304"/>
      <c r="H52" s="1304"/>
      <c r="I52" s="221"/>
    </row>
    <row r="53" spans="1:9">
      <c r="A53" s="1316" t="s">
        <v>348</v>
      </c>
      <c r="B53" s="1329"/>
      <c r="C53" s="1329"/>
      <c r="D53" s="1330" t="s">
        <v>2636</v>
      </c>
      <c r="E53" s="1330"/>
      <c r="F53" s="1330"/>
      <c r="G53" s="1330"/>
      <c r="H53" s="898"/>
      <c r="I53" s="221"/>
    </row>
    <row r="54" spans="1:9" ht="27.6" customHeight="1">
      <c r="A54" s="1318" t="s">
        <v>350</v>
      </c>
      <c r="B54" s="1319"/>
      <c r="C54" s="1319"/>
      <c r="D54" s="1333" t="s">
        <v>1325</v>
      </c>
      <c r="E54" s="1333"/>
      <c r="F54" s="1333"/>
      <c r="G54" s="1333"/>
      <c r="H54" s="1333"/>
      <c r="I54" s="1334"/>
    </row>
    <row r="55" spans="1:9" ht="19.5" customHeight="1">
      <c r="A55" s="1320" t="s">
        <v>352</v>
      </c>
      <c r="B55" s="1320"/>
      <c r="C55" s="1320"/>
      <c r="D55" s="1320"/>
      <c r="E55" s="1320"/>
      <c r="F55" s="1320"/>
      <c r="G55" s="325">
        <v>9</v>
      </c>
      <c r="H55" s="324" t="s">
        <v>339</v>
      </c>
      <c r="I55" s="223"/>
    </row>
    <row r="56" spans="1:9" ht="27.6" customHeight="1">
      <c r="A56" s="1084" t="s">
        <v>340</v>
      </c>
      <c r="B56" s="1319" t="s">
        <v>1324</v>
      </c>
      <c r="C56" s="1317"/>
      <c r="D56" s="1317"/>
      <c r="E56" s="1317"/>
      <c r="F56" s="1317"/>
      <c r="G56" s="1317"/>
      <c r="H56" s="1335"/>
      <c r="I56" s="221"/>
    </row>
    <row r="57" spans="1:9" ht="27.6" customHeight="1">
      <c r="A57" s="1085"/>
      <c r="B57" s="1297" t="s">
        <v>1323</v>
      </c>
      <c r="C57" s="1297"/>
      <c r="D57" s="1297"/>
      <c r="E57" s="1297"/>
      <c r="F57" s="1297"/>
      <c r="G57" s="1297"/>
      <c r="H57" s="1298"/>
      <c r="I57" s="221"/>
    </row>
    <row r="58" spans="1:9" ht="27.6" customHeight="1">
      <c r="A58" s="1085"/>
      <c r="B58" s="1317" t="s">
        <v>1322</v>
      </c>
      <c r="C58" s="1317"/>
      <c r="D58" s="1317"/>
      <c r="E58" s="1317"/>
      <c r="F58" s="1317"/>
      <c r="G58" s="1317"/>
      <c r="H58" s="1335"/>
      <c r="I58" s="221"/>
    </row>
    <row r="59" spans="1:9" ht="27.6" customHeight="1">
      <c r="A59" s="1316" t="s">
        <v>348</v>
      </c>
      <c r="B59" s="1317"/>
      <c r="C59" s="1317"/>
      <c r="D59" s="1143" t="s">
        <v>2638</v>
      </c>
      <c r="E59" s="1143"/>
      <c r="F59" s="1143"/>
      <c r="G59" s="1143"/>
      <c r="H59" s="993"/>
      <c r="I59" s="221"/>
    </row>
    <row r="60" spans="1:9" ht="27.6" customHeight="1">
      <c r="A60" s="1318" t="s">
        <v>350</v>
      </c>
      <c r="B60" s="1319"/>
      <c r="C60" s="1319"/>
      <c r="D60" s="1333" t="s">
        <v>1321</v>
      </c>
      <c r="E60" s="1333"/>
      <c r="F60" s="1333"/>
      <c r="G60" s="1333"/>
      <c r="H60" s="1333"/>
      <c r="I60" s="1334"/>
    </row>
    <row r="61" spans="1:9" ht="10.199999999999999" customHeight="1">
      <c r="I61" s="221"/>
    </row>
    <row r="62" spans="1:9" ht="15" customHeight="1">
      <c r="A62" s="272" t="s">
        <v>366</v>
      </c>
      <c r="I62" s="221"/>
    </row>
    <row r="63" spans="1:9" ht="50.25" customHeight="1">
      <c r="A63" s="1327" t="s">
        <v>367</v>
      </c>
      <c r="B63" s="1299"/>
      <c r="C63" s="1176" t="s">
        <v>1320</v>
      </c>
      <c r="D63" s="902"/>
      <c r="E63" s="902"/>
      <c r="F63" s="902"/>
      <c r="G63" s="902"/>
      <c r="H63" s="902"/>
      <c r="I63" s="221"/>
    </row>
    <row r="64" spans="1:9" ht="42" customHeight="1">
      <c r="A64" s="1327"/>
      <c r="B64" s="1299"/>
      <c r="C64" s="1170" t="s">
        <v>1319</v>
      </c>
      <c r="D64" s="1170"/>
      <c r="E64" s="1170"/>
      <c r="F64" s="1170"/>
      <c r="G64" s="1170"/>
      <c r="H64" s="1176"/>
      <c r="I64" s="221"/>
    </row>
    <row r="65" spans="1:10" ht="51.75" customHeight="1">
      <c r="A65" s="1327"/>
      <c r="B65" s="1299"/>
      <c r="C65" s="1170" t="s">
        <v>1318</v>
      </c>
      <c r="D65" s="1170"/>
      <c r="E65" s="1170"/>
      <c r="F65" s="1170"/>
      <c r="G65" s="1170"/>
      <c r="H65" s="1176"/>
      <c r="I65" s="221"/>
    </row>
    <row r="66" spans="1:10" ht="55.5" customHeight="1">
      <c r="A66" s="1331" t="s">
        <v>370</v>
      </c>
      <c r="B66" s="1107"/>
      <c r="C66" s="1170" t="s">
        <v>1317</v>
      </c>
      <c r="D66" s="1170"/>
      <c r="E66" s="1170"/>
      <c r="F66" s="1170"/>
      <c r="G66" s="1170"/>
      <c r="H66" s="1176"/>
      <c r="I66" s="221"/>
    </row>
    <row r="67" spans="1:10" ht="90" customHeight="1">
      <c r="A67" s="1091"/>
      <c r="B67" s="1092"/>
      <c r="C67" s="1176" t="s">
        <v>1316</v>
      </c>
      <c r="D67" s="902"/>
      <c r="E67" s="902"/>
      <c r="F67" s="902"/>
      <c r="G67" s="902"/>
      <c r="H67" s="902"/>
      <c r="I67" s="221"/>
    </row>
    <row r="68" spans="1:10" ht="73.5" customHeight="1">
      <c r="A68" s="1093"/>
      <c r="B68" s="1094"/>
      <c r="C68" s="1170" t="s">
        <v>1315</v>
      </c>
      <c r="D68" s="1170"/>
      <c r="E68" s="1170"/>
      <c r="F68" s="1170"/>
      <c r="G68" s="1170"/>
      <c r="H68" s="1176"/>
      <c r="I68" s="221"/>
    </row>
    <row r="69" spans="1:10" ht="10.199999999999999" customHeight="1"/>
    <row r="70" spans="1:10" ht="15" customHeight="1">
      <c r="A70" s="220" t="s">
        <v>372</v>
      </c>
      <c r="B70" s="323"/>
      <c r="C70" s="323"/>
      <c r="D70" s="323"/>
      <c r="E70" s="323"/>
      <c r="F70" s="323"/>
    </row>
    <row r="71" spans="1:10" ht="16.2">
      <c r="A71" s="1332" t="s">
        <v>373</v>
      </c>
      <c r="B71" s="1332"/>
      <c r="C71" s="1332"/>
      <c r="D71" s="1332"/>
      <c r="E71" s="1332"/>
      <c r="F71" s="1332"/>
      <c r="G71" s="322">
        <v>5</v>
      </c>
      <c r="H71" s="315" t="s">
        <v>601</v>
      </c>
    </row>
    <row r="72" spans="1:10" ht="16.2">
      <c r="A72" s="1332" t="s">
        <v>375</v>
      </c>
      <c r="B72" s="1332"/>
      <c r="C72" s="1332"/>
      <c r="D72" s="1332"/>
      <c r="E72" s="1332"/>
      <c r="F72" s="1332"/>
      <c r="G72" s="322">
        <v>0</v>
      </c>
      <c r="H72" s="315" t="s">
        <v>601</v>
      </c>
    </row>
    <row r="73" spans="1:10">
      <c r="A73" s="321"/>
      <c r="B73" s="321"/>
      <c r="C73" s="321"/>
      <c r="D73" s="321"/>
      <c r="E73" s="321"/>
      <c r="F73" s="321"/>
      <c r="G73" s="320"/>
      <c r="H73" s="315"/>
    </row>
    <row r="74" spans="1:10">
      <c r="A74" s="1328" t="s">
        <v>376</v>
      </c>
      <c r="B74" s="1328"/>
      <c r="C74" s="1328"/>
      <c r="D74" s="1328"/>
      <c r="E74" s="1328"/>
      <c r="F74" s="1328"/>
      <c r="G74" s="319"/>
      <c r="H74" s="318"/>
    </row>
    <row r="75" spans="1:10" ht="17.7" customHeight="1">
      <c r="A75" s="1304" t="s">
        <v>377</v>
      </c>
      <c r="B75" s="1304"/>
      <c r="C75" s="1304"/>
      <c r="D75" s="1304"/>
      <c r="E75" s="317">
        <f>SUM(E76:E81)</f>
        <v>47</v>
      </c>
      <c r="F75" s="317" t="s">
        <v>339</v>
      </c>
      <c r="G75" s="316">
        <f>E75/25</f>
        <v>1.88</v>
      </c>
      <c r="H75" s="315" t="s">
        <v>601</v>
      </c>
    </row>
    <row r="76" spans="1:10" ht="17.7" customHeight="1">
      <c r="A76" s="216" t="s">
        <v>140</v>
      </c>
      <c r="B76" s="1327" t="s">
        <v>143</v>
      </c>
      <c r="C76" s="1327"/>
      <c r="D76" s="1327"/>
      <c r="E76" s="317">
        <v>18</v>
      </c>
      <c r="F76" s="317" t="s">
        <v>339</v>
      </c>
      <c r="G76" s="212"/>
      <c r="H76" s="211"/>
    </row>
    <row r="77" spans="1:10" ht="17.7" customHeight="1">
      <c r="B77" s="1327" t="s">
        <v>378</v>
      </c>
      <c r="C77" s="1327"/>
      <c r="D77" s="1327"/>
      <c r="E77" s="317">
        <v>21</v>
      </c>
      <c r="F77" s="317" t="s">
        <v>339</v>
      </c>
      <c r="G77" s="214"/>
      <c r="H77" s="213"/>
    </row>
    <row r="78" spans="1:10" ht="17.7" customHeight="1">
      <c r="B78" s="1327" t="s">
        <v>379</v>
      </c>
      <c r="C78" s="1327"/>
      <c r="D78" s="1327"/>
      <c r="E78" s="317">
        <v>5</v>
      </c>
      <c r="F78" s="317" t="s">
        <v>339</v>
      </c>
      <c r="G78" s="214"/>
      <c r="H78" s="213"/>
      <c r="J78" s="215"/>
    </row>
    <row r="79" spans="1:10" ht="17.7" customHeight="1">
      <c r="B79" s="1327" t="s">
        <v>380</v>
      </c>
      <c r="C79" s="1327"/>
      <c r="D79" s="1327"/>
      <c r="E79" s="317">
        <v>0</v>
      </c>
      <c r="F79" s="317" t="s">
        <v>339</v>
      </c>
      <c r="G79" s="214"/>
      <c r="H79" s="213"/>
    </row>
    <row r="80" spans="1:10" ht="17.7" customHeight="1">
      <c r="B80" s="1327" t="s">
        <v>381</v>
      </c>
      <c r="C80" s="1327"/>
      <c r="D80" s="1327"/>
      <c r="E80" s="317">
        <v>0</v>
      </c>
      <c r="F80" s="317" t="s">
        <v>339</v>
      </c>
      <c r="G80" s="214"/>
      <c r="H80" s="213"/>
    </row>
    <row r="81" spans="1:9" ht="17.7" customHeight="1">
      <c r="B81" s="1327" t="s">
        <v>382</v>
      </c>
      <c r="C81" s="1327"/>
      <c r="D81" s="1327"/>
      <c r="E81" s="317">
        <v>3</v>
      </c>
      <c r="F81" s="317" t="s">
        <v>339</v>
      </c>
      <c r="G81" s="212"/>
      <c r="H81" s="211"/>
    </row>
    <row r="82" spans="1:9" ht="31.2" customHeight="1">
      <c r="A82" s="1304" t="s">
        <v>383</v>
      </c>
      <c r="B82" s="1304"/>
      <c r="C82" s="1304"/>
      <c r="D82" s="1304"/>
      <c r="E82" s="317">
        <v>0</v>
      </c>
      <c r="F82" s="317" t="s">
        <v>339</v>
      </c>
      <c r="G82" s="316">
        <v>0</v>
      </c>
      <c r="H82" s="315" t="s">
        <v>601</v>
      </c>
    </row>
    <row r="83" spans="1:9" ht="17.7" customHeight="1">
      <c r="A83" s="1327" t="s">
        <v>384</v>
      </c>
      <c r="B83" s="1327"/>
      <c r="C83" s="1327"/>
      <c r="D83" s="1327"/>
      <c r="E83" s="317">
        <f>G83*25</f>
        <v>78</v>
      </c>
      <c r="F83" s="317" t="s">
        <v>339</v>
      </c>
      <c r="G83" s="316">
        <f>D6-G82-G75</f>
        <v>3.12</v>
      </c>
      <c r="H83" s="315" t="s">
        <v>601</v>
      </c>
    </row>
    <row r="84" spans="1:9" ht="10.199999999999999" customHeight="1"/>
    <row r="85" spans="1:9" s="92" customFormat="1"/>
    <row r="87" spans="1:9">
      <c r="A87" s="92" t="s">
        <v>385</v>
      </c>
      <c r="B87" s="92"/>
      <c r="C87" s="92"/>
      <c r="D87" s="92"/>
      <c r="E87" s="92"/>
      <c r="F87" s="92"/>
      <c r="G87" s="92"/>
      <c r="H87" s="92"/>
      <c r="I87" s="92"/>
    </row>
    <row r="88" spans="1:9" ht="15.6">
      <c r="A88" s="1288" t="s">
        <v>1314</v>
      </c>
      <c r="B88" s="1288"/>
      <c r="C88" s="1288"/>
      <c r="D88" s="1288"/>
      <c r="E88" s="1288"/>
      <c r="F88" s="1288"/>
      <c r="G88" s="1288"/>
      <c r="H88" s="1288"/>
      <c r="I88" s="1288"/>
    </row>
    <row r="89" spans="1:9">
      <c r="A89" s="92" t="s">
        <v>387</v>
      </c>
      <c r="B89" s="92"/>
      <c r="C89" s="92"/>
      <c r="D89" s="92"/>
      <c r="E89" s="92"/>
      <c r="F89" s="92"/>
      <c r="G89" s="92"/>
      <c r="H89" s="92"/>
      <c r="I89" s="92"/>
    </row>
    <row r="90" spans="1:9">
      <c r="A90" s="92"/>
      <c r="B90" s="92"/>
      <c r="C90" s="92"/>
      <c r="D90" s="92"/>
      <c r="E90" s="92"/>
      <c r="F90" s="92"/>
      <c r="G90" s="92"/>
      <c r="H90" s="92"/>
      <c r="I90" s="92"/>
    </row>
    <row r="91" spans="1:9">
      <c r="A91" s="1289" t="s">
        <v>388</v>
      </c>
      <c r="B91" s="1289"/>
      <c r="C91" s="1289"/>
      <c r="D91" s="1289"/>
      <c r="E91" s="1289"/>
      <c r="F91" s="1289"/>
      <c r="G91" s="1289"/>
      <c r="H91" s="1289"/>
      <c r="I91" s="1289"/>
    </row>
    <row r="92" spans="1:9">
      <c r="A92" s="1289"/>
      <c r="B92" s="1289"/>
      <c r="C92" s="1289"/>
      <c r="D92" s="1289"/>
      <c r="E92" s="1289"/>
      <c r="F92" s="1289"/>
      <c r="G92" s="1289"/>
      <c r="H92" s="1289"/>
      <c r="I92" s="1289"/>
    </row>
    <row r="93" spans="1:9">
      <c r="A93" s="1289"/>
      <c r="B93" s="1289"/>
      <c r="C93" s="1289"/>
      <c r="D93" s="1289"/>
      <c r="E93" s="1289"/>
      <c r="F93" s="1289"/>
      <c r="G93" s="1289"/>
      <c r="H93" s="1289"/>
      <c r="I93" s="1289"/>
    </row>
    <row r="94" spans="1:9">
      <c r="A94" s="92"/>
      <c r="B94" s="92"/>
      <c r="C94" s="92"/>
      <c r="D94" s="92"/>
      <c r="E94" s="92"/>
      <c r="F94" s="92"/>
      <c r="G94" s="92"/>
      <c r="H94" s="92"/>
      <c r="I94" s="92"/>
    </row>
  </sheetData>
  <mergeCells count="96">
    <mergeCell ref="A45:C45"/>
    <mergeCell ref="D45:H45"/>
    <mergeCell ref="A46:C46"/>
    <mergeCell ref="A47:F47"/>
    <mergeCell ref="B50:H50"/>
    <mergeCell ref="B49:H49"/>
    <mergeCell ref="A48:A52"/>
    <mergeCell ref="D46:H46"/>
    <mergeCell ref="B51:H51"/>
    <mergeCell ref="B48:H48"/>
    <mergeCell ref="B52:H52"/>
    <mergeCell ref="A56:A58"/>
    <mergeCell ref="A59:C59"/>
    <mergeCell ref="D59:H59"/>
    <mergeCell ref="A60:C60"/>
    <mergeCell ref="D60:I60"/>
    <mergeCell ref="B56:H56"/>
    <mergeCell ref="B57:H57"/>
    <mergeCell ref="B58:H58"/>
    <mergeCell ref="A74:F74"/>
    <mergeCell ref="A53:C53"/>
    <mergeCell ref="D53:H53"/>
    <mergeCell ref="A54:C54"/>
    <mergeCell ref="A63:B65"/>
    <mergeCell ref="C63:H63"/>
    <mergeCell ref="C65:H65"/>
    <mergeCell ref="C64:H64"/>
    <mergeCell ref="A66:B68"/>
    <mergeCell ref="C66:H66"/>
    <mergeCell ref="C67:H67"/>
    <mergeCell ref="C68:H68"/>
    <mergeCell ref="A71:F71"/>
    <mergeCell ref="A72:F72"/>
    <mergeCell ref="D54:I54"/>
    <mergeCell ref="A55:F55"/>
    <mergeCell ref="A83:D83"/>
    <mergeCell ref="A75:D75"/>
    <mergeCell ref="B76:D76"/>
    <mergeCell ref="B77:D77"/>
    <mergeCell ref="B78:D78"/>
    <mergeCell ref="B79:D79"/>
    <mergeCell ref="B80:D80"/>
    <mergeCell ref="B81:D81"/>
    <mergeCell ref="A82:D82"/>
    <mergeCell ref="A39:C39"/>
    <mergeCell ref="D39:H39"/>
    <mergeCell ref="A40:C40"/>
    <mergeCell ref="A41:F41"/>
    <mergeCell ref="A42:A44"/>
    <mergeCell ref="B42:H42"/>
    <mergeCell ref="B44:H44"/>
    <mergeCell ref="B43:H43"/>
    <mergeCell ref="D40:H40"/>
    <mergeCell ref="B26:F26"/>
    <mergeCell ref="B29:F29"/>
    <mergeCell ref="A36:A38"/>
    <mergeCell ref="B36:H36"/>
    <mergeCell ref="B37:H37"/>
    <mergeCell ref="B38:H38"/>
    <mergeCell ref="A16:D16"/>
    <mergeCell ref="E16:H16"/>
    <mergeCell ref="A35:F35"/>
    <mergeCell ref="A19:B19"/>
    <mergeCell ref="C19:H19"/>
    <mergeCell ref="B32:F32"/>
    <mergeCell ref="A21:D21"/>
    <mergeCell ref="A22:A23"/>
    <mergeCell ref="B22:F23"/>
    <mergeCell ref="G22:H22"/>
    <mergeCell ref="A24:H24"/>
    <mergeCell ref="B25:F25"/>
    <mergeCell ref="B30:F30"/>
    <mergeCell ref="A27:H27"/>
    <mergeCell ref="B28:F28"/>
    <mergeCell ref="A31:H31"/>
    <mergeCell ref="E13:H13"/>
    <mergeCell ref="A14:D14"/>
    <mergeCell ref="E14:H14"/>
    <mergeCell ref="A15:D15"/>
    <mergeCell ref="E15:H15"/>
    <mergeCell ref="A88:I88"/>
    <mergeCell ref="A91:I93"/>
    <mergeCell ref="A12:H12"/>
    <mergeCell ref="A2:I2"/>
    <mergeCell ref="A5:H5"/>
    <mergeCell ref="A6:C6"/>
    <mergeCell ref="D6:H6"/>
    <mergeCell ref="A7:C7"/>
    <mergeCell ref="D7:H7"/>
    <mergeCell ref="A8:C8"/>
    <mergeCell ref="A18:H18"/>
    <mergeCell ref="D8:H8"/>
    <mergeCell ref="A9:C9"/>
    <mergeCell ref="D9:H9"/>
    <mergeCell ref="A11:H11"/>
    <mergeCell ref="A13:D13"/>
  </mergeCells>
  <pageMargins left="0.25" right="0.25"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198</v>
      </c>
      <c r="B5" s="843"/>
      <c r="C5" s="843"/>
      <c r="D5" s="843"/>
      <c r="E5" s="843"/>
      <c r="F5" s="843"/>
      <c r="G5" s="843"/>
      <c r="H5" s="843"/>
    </row>
    <row r="6" spans="1:9" ht="17.7" customHeight="1">
      <c r="A6" s="908" t="s">
        <v>138</v>
      </c>
      <c r="B6" s="909"/>
      <c r="C6" s="909"/>
      <c r="D6" s="909">
        <v>3</v>
      </c>
      <c r="E6" s="909"/>
      <c r="F6" s="909"/>
      <c r="G6" s="909"/>
      <c r="H6" s="910"/>
    </row>
    <row r="7" spans="1:9" ht="14.4"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1384</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1383</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797</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42.75" customHeight="1">
      <c r="A25" s="275" t="s">
        <v>1382</v>
      </c>
      <c r="B25" s="918" t="s">
        <v>1381</v>
      </c>
      <c r="C25" s="918"/>
      <c r="D25" s="918"/>
      <c r="E25" s="918"/>
      <c r="F25" s="918"/>
      <c r="G25" s="275" t="s">
        <v>1380</v>
      </c>
      <c r="H25" s="277" t="s">
        <v>39</v>
      </c>
      <c r="I25" s="168"/>
    </row>
    <row r="26" spans="1:9" ht="17.7" customHeight="1">
      <c r="A26" s="921" t="s">
        <v>326</v>
      </c>
      <c r="B26" s="922"/>
      <c r="C26" s="922"/>
      <c r="D26" s="922"/>
      <c r="E26" s="922"/>
      <c r="F26" s="922"/>
      <c r="G26" s="922"/>
      <c r="H26" s="923"/>
      <c r="I26" s="168"/>
    </row>
    <row r="27" spans="1:9" ht="69" customHeight="1">
      <c r="A27" s="275" t="s">
        <v>1357</v>
      </c>
      <c r="B27" s="918" t="s">
        <v>1379</v>
      </c>
      <c r="C27" s="918"/>
      <c r="D27" s="918"/>
      <c r="E27" s="918"/>
      <c r="F27" s="918"/>
      <c r="G27" s="275" t="s">
        <v>1378</v>
      </c>
      <c r="H27" s="277" t="s">
        <v>39</v>
      </c>
      <c r="I27" s="168"/>
    </row>
    <row r="28" spans="1:9" ht="17.7" customHeight="1">
      <c r="A28" s="921" t="s">
        <v>333</v>
      </c>
      <c r="B28" s="922"/>
      <c r="C28" s="922"/>
      <c r="D28" s="922"/>
      <c r="E28" s="922"/>
      <c r="F28" s="922"/>
      <c r="G28" s="922"/>
      <c r="H28" s="923"/>
      <c r="I28" s="168"/>
    </row>
    <row r="29" spans="1:9" ht="29.25" customHeight="1">
      <c r="A29" s="275" t="s">
        <v>1377</v>
      </c>
      <c r="B29" s="918" t="s">
        <v>1376</v>
      </c>
      <c r="C29" s="918"/>
      <c r="D29" s="918"/>
      <c r="E29" s="918"/>
      <c r="F29" s="918"/>
      <c r="G29" s="275" t="s">
        <v>123</v>
      </c>
      <c r="H29" s="277" t="s">
        <v>39</v>
      </c>
      <c r="I29" s="168"/>
    </row>
    <row r="30" spans="1:9" ht="10.199999999999999" customHeight="1">
      <c r="I30" s="168"/>
    </row>
    <row r="31" spans="1:9" ht="15" customHeight="1">
      <c r="A31" s="268" t="s">
        <v>337</v>
      </c>
      <c r="I31" s="168"/>
    </row>
    <row r="32" spans="1:9" s="268" customFormat="1" ht="17.7" customHeight="1">
      <c r="A32" s="920" t="s">
        <v>338</v>
      </c>
      <c r="B32" s="920"/>
      <c r="C32" s="920"/>
      <c r="D32" s="920"/>
      <c r="E32" s="920"/>
      <c r="F32" s="920"/>
      <c r="G32" s="278">
        <v>12</v>
      </c>
      <c r="H32" s="279" t="s">
        <v>339</v>
      </c>
      <c r="I32" s="169"/>
    </row>
    <row r="33" spans="1:9" ht="18.600000000000001" customHeight="1">
      <c r="A33" s="864" t="s">
        <v>340</v>
      </c>
      <c r="B33" s="909" t="s">
        <v>1375</v>
      </c>
      <c r="C33" s="909"/>
      <c r="D33" s="909"/>
      <c r="E33" s="909"/>
      <c r="F33" s="909"/>
      <c r="G33" s="909"/>
      <c r="H33" s="910"/>
      <c r="I33" s="168"/>
    </row>
    <row r="34" spans="1:9" ht="19.8" customHeight="1">
      <c r="A34" s="865"/>
      <c r="B34" s="918" t="s">
        <v>1374</v>
      </c>
      <c r="C34" s="918"/>
      <c r="D34" s="918"/>
      <c r="E34" s="918"/>
      <c r="F34" s="918"/>
      <c r="G34" s="918"/>
      <c r="H34" s="919"/>
      <c r="I34" s="168"/>
    </row>
    <row r="35" spans="1:9" ht="19.8" customHeight="1">
      <c r="A35" s="865"/>
      <c r="B35" s="918" t="s">
        <v>1373</v>
      </c>
      <c r="C35" s="918"/>
      <c r="D35" s="918"/>
      <c r="E35" s="918"/>
      <c r="F35" s="918"/>
      <c r="G35" s="918"/>
      <c r="H35" s="919"/>
      <c r="I35" s="168"/>
    </row>
    <row r="36" spans="1:9" ht="31.5" customHeight="1">
      <c r="A36" s="865"/>
      <c r="B36" s="918" t="s">
        <v>1372</v>
      </c>
      <c r="C36" s="918"/>
      <c r="D36" s="918"/>
      <c r="E36" s="918"/>
      <c r="F36" s="918"/>
      <c r="G36" s="918"/>
      <c r="H36" s="919"/>
      <c r="I36" s="168"/>
    </row>
    <row r="37" spans="1:9" ht="38.25" customHeight="1">
      <c r="A37" s="865"/>
      <c r="B37" s="918" t="s">
        <v>1371</v>
      </c>
      <c r="C37" s="918"/>
      <c r="D37" s="918"/>
      <c r="E37" s="918"/>
      <c r="F37" s="918"/>
      <c r="G37" s="918"/>
      <c r="H37" s="919"/>
      <c r="I37" s="168"/>
    </row>
    <row r="38" spans="1:9" ht="17.25" customHeight="1">
      <c r="A38" s="865"/>
      <c r="B38" s="918" t="s">
        <v>1359</v>
      </c>
      <c r="C38" s="918"/>
      <c r="D38" s="918"/>
      <c r="E38" s="918"/>
      <c r="F38" s="918"/>
      <c r="G38" s="918"/>
      <c r="H38" s="919"/>
      <c r="I38" s="168"/>
    </row>
    <row r="39" spans="1:9" ht="17.25" customHeight="1">
      <c r="A39" s="1340"/>
      <c r="B39" s="918" t="s">
        <v>1370</v>
      </c>
      <c r="C39" s="918"/>
      <c r="D39" s="918"/>
      <c r="E39" s="918"/>
      <c r="F39" s="918"/>
      <c r="G39" s="918"/>
      <c r="H39" s="919"/>
      <c r="I39" s="168"/>
    </row>
    <row r="40" spans="1:9">
      <c r="A40" s="932" t="s">
        <v>348</v>
      </c>
      <c r="B40" s="913"/>
      <c r="C40" s="913"/>
      <c r="D40" s="913" t="s">
        <v>1369</v>
      </c>
      <c r="E40" s="913"/>
      <c r="F40" s="913"/>
      <c r="G40" s="913"/>
      <c r="H40" s="914"/>
      <c r="I40" s="168"/>
    </row>
    <row r="41" spans="1:9" ht="52.5" customHeight="1">
      <c r="A41" s="933" t="s">
        <v>350</v>
      </c>
      <c r="B41" s="911"/>
      <c r="C41" s="911"/>
      <c r="D41" s="919" t="s">
        <v>1082</v>
      </c>
      <c r="E41" s="917"/>
      <c r="F41" s="917"/>
      <c r="G41" s="917"/>
      <c r="H41" s="917"/>
      <c r="I41" s="263"/>
    </row>
    <row r="42" spans="1:9" s="268" customFormat="1" ht="17.7" customHeight="1">
      <c r="A42" s="920" t="s">
        <v>352</v>
      </c>
      <c r="B42" s="920"/>
      <c r="C42" s="920"/>
      <c r="D42" s="920"/>
      <c r="E42" s="920"/>
      <c r="F42" s="920"/>
      <c r="G42" s="278">
        <v>9</v>
      </c>
      <c r="H42" s="279" t="s">
        <v>339</v>
      </c>
      <c r="I42" s="169"/>
    </row>
    <row r="43" spans="1:9" ht="21.6" customHeight="1">
      <c r="A43" s="868" t="s">
        <v>340</v>
      </c>
      <c r="B43" s="1187" t="s">
        <v>1368</v>
      </c>
      <c r="C43" s="1187"/>
      <c r="D43" s="1187"/>
      <c r="E43" s="1187"/>
      <c r="F43" s="1187"/>
      <c r="G43" s="1187"/>
      <c r="H43" s="928"/>
      <c r="I43" s="168"/>
    </row>
    <row r="44" spans="1:9" ht="19.8" customHeight="1">
      <c r="A44" s="869"/>
      <c r="B44" s="912" t="s">
        <v>1367</v>
      </c>
      <c r="C44" s="929"/>
      <c r="D44" s="929"/>
      <c r="E44" s="929"/>
      <c r="F44" s="929"/>
      <c r="G44" s="929"/>
      <c r="H44" s="929"/>
      <c r="I44" s="168"/>
    </row>
    <row r="45" spans="1:9" ht="19.8" customHeight="1">
      <c r="A45" s="869"/>
      <c r="B45" s="912" t="s">
        <v>1366</v>
      </c>
      <c r="C45" s="929"/>
      <c r="D45" s="929"/>
      <c r="E45" s="929"/>
      <c r="F45" s="929"/>
      <c r="G45" s="929"/>
      <c r="H45" s="929"/>
      <c r="I45" s="168"/>
    </row>
    <row r="46" spans="1:9" ht="21" customHeight="1">
      <c r="A46" s="869"/>
      <c r="B46" s="911" t="s">
        <v>1365</v>
      </c>
      <c r="C46" s="911"/>
      <c r="D46" s="911"/>
      <c r="E46" s="911"/>
      <c r="F46" s="911"/>
      <c r="G46" s="911"/>
      <c r="H46" s="912"/>
      <c r="I46" s="168"/>
    </row>
    <row r="47" spans="1:9" ht="19.8" customHeight="1">
      <c r="A47" s="926"/>
      <c r="B47" s="930" t="s">
        <v>1364</v>
      </c>
      <c r="C47" s="930"/>
      <c r="D47" s="930"/>
      <c r="E47" s="930"/>
      <c r="F47" s="930"/>
      <c r="G47" s="930"/>
      <c r="H47" s="931"/>
      <c r="I47" s="168"/>
    </row>
    <row r="48" spans="1:9">
      <c r="A48" s="932" t="s">
        <v>348</v>
      </c>
      <c r="B48" s="913"/>
      <c r="C48" s="913"/>
      <c r="D48" s="1143" t="s">
        <v>2639</v>
      </c>
      <c r="E48" s="1143"/>
      <c r="F48" s="1143"/>
      <c r="G48" s="1143"/>
      <c r="H48" s="993"/>
      <c r="I48" s="168"/>
    </row>
    <row r="49" spans="1:9" ht="45" customHeight="1">
      <c r="A49" s="933" t="s">
        <v>350</v>
      </c>
      <c r="B49" s="911"/>
      <c r="C49" s="911"/>
      <c r="D49" s="919" t="s">
        <v>1363</v>
      </c>
      <c r="E49" s="917"/>
      <c r="F49" s="917"/>
      <c r="G49" s="917"/>
      <c r="H49" s="917"/>
      <c r="I49" s="263"/>
    </row>
    <row r="50" spans="1:9" s="268" customFormat="1" ht="17.7" customHeight="1">
      <c r="A50" s="920" t="s">
        <v>400</v>
      </c>
      <c r="B50" s="920"/>
      <c r="C50" s="920"/>
      <c r="D50" s="920"/>
      <c r="E50" s="920"/>
      <c r="F50" s="920"/>
      <c r="G50" s="278">
        <v>9</v>
      </c>
      <c r="H50" s="279" t="s">
        <v>339</v>
      </c>
      <c r="I50" s="169"/>
    </row>
    <row r="51" spans="1:9" ht="17.25" customHeight="1">
      <c r="A51" s="868" t="s">
        <v>340</v>
      </c>
      <c r="B51" s="909" t="s">
        <v>1362</v>
      </c>
      <c r="C51" s="909"/>
      <c r="D51" s="909"/>
      <c r="E51" s="909"/>
      <c r="F51" s="909"/>
      <c r="G51" s="909"/>
      <c r="H51" s="910"/>
      <c r="I51" s="168"/>
    </row>
    <row r="52" spans="1:9" ht="17.25" customHeight="1">
      <c r="A52" s="869"/>
      <c r="B52" s="909" t="s">
        <v>1361</v>
      </c>
      <c r="C52" s="909"/>
      <c r="D52" s="909"/>
      <c r="E52" s="909"/>
      <c r="F52" s="909"/>
      <c r="G52" s="909"/>
      <c r="H52" s="910"/>
      <c r="I52" s="168"/>
    </row>
    <row r="53" spans="1:9" ht="17.25" customHeight="1">
      <c r="A53" s="869"/>
      <c r="B53" s="909" t="s">
        <v>1360</v>
      </c>
      <c r="C53" s="909"/>
      <c r="D53" s="909"/>
      <c r="E53" s="909"/>
      <c r="F53" s="909"/>
      <c r="G53" s="909"/>
      <c r="H53" s="910"/>
      <c r="I53" s="168"/>
    </row>
    <row r="54" spans="1:9" ht="17.25" customHeight="1">
      <c r="A54" s="869"/>
      <c r="B54" s="909" t="s">
        <v>1359</v>
      </c>
      <c r="C54" s="909"/>
      <c r="D54" s="909"/>
      <c r="E54" s="909"/>
      <c r="F54" s="909"/>
      <c r="G54" s="909"/>
      <c r="H54" s="910"/>
      <c r="I54" s="168"/>
    </row>
    <row r="55" spans="1:9" ht="17.25" customHeight="1">
      <c r="A55" s="926"/>
      <c r="B55" s="1155" t="s">
        <v>1358</v>
      </c>
      <c r="C55" s="1155"/>
      <c r="D55" s="1155"/>
      <c r="E55" s="1155"/>
      <c r="F55" s="1155"/>
      <c r="G55" s="1155"/>
      <c r="H55" s="1156"/>
      <c r="I55" s="168"/>
    </row>
    <row r="56" spans="1:9">
      <c r="A56" s="932" t="s">
        <v>348</v>
      </c>
      <c r="B56" s="913"/>
      <c r="C56" s="913"/>
      <c r="D56" s="1143" t="s">
        <v>2639</v>
      </c>
      <c r="E56" s="1143"/>
      <c r="F56" s="1143"/>
      <c r="G56" s="1143"/>
      <c r="H56" s="993"/>
      <c r="I56" s="168"/>
    </row>
    <row r="57" spans="1:9" ht="45" customHeight="1">
      <c r="A57" s="933" t="s">
        <v>350</v>
      </c>
      <c r="B57" s="911"/>
      <c r="C57" s="911"/>
      <c r="D57" s="919" t="s">
        <v>1356</v>
      </c>
      <c r="E57" s="917"/>
      <c r="F57" s="917"/>
      <c r="G57" s="917"/>
      <c r="H57" s="917"/>
      <c r="I57" s="263"/>
    </row>
    <row r="58" spans="1:9" ht="10.199999999999999" customHeight="1">
      <c r="I58" s="168"/>
    </row>
    <row r="59" spans="1:9" ht="15" customHeight="1">
      <c r="A59" s="268" t="s">
        <v>366</v>
      </c>
      <c r="I59" s="168"/>
    </row>
    <row r="60" spans="1:9" ht="27" customHeight="1">
      <c r="A60" s="940" t="s">
        <v>367</v>
      </c>
      <c r="B60" s="908"/>
      <c r="C60" s="919" t="s">
        <v>1355</v>
      </c>
      <c r="D60" s="917"/>
      <c r="E60" s="917"/>
      <c r="F60" s="917"/>
      <c r="G60" s="917"/>
      <c r="H60" s="917"/>
      <c r="I60" s="168"/>
    </row>
    <row r="61" spans="1:9" ht="42.75" customHeight="1">
      <c r="A61" s="940"/>
      <c r="B61" s="908"/>
      <c r="C61" s="918" t="s">
        <v>1354</v>
      </c>
      <c r="D61" s="918"/>
      <c r="E61" s="918"/>
      <c r="F61" s="918"/>
      <c r="G61" s="918"/>
      <c r="H61" s="919"/>
      <c r="I61" s="168"/>
    </row>
    <row r="62" spans="1:9" ht="38.25" customHeight="1">
      <c r="A62" s="940"/>
      <c r="B62" s="908"/>
      <c r="C62" s="918" t="s">
        <v>1353</v>
      </c>
      <c r="D62" s="918"/>
      <c r="E62" s="918"/>
      <c r="F62" s="918"/>
      <c r="G62" s="918"/>
      <c r="H62" s="919"/>
      <c r="I62" s="168"/>
    </row>
    <row r="63" spans="1:9" ht="27" customHeight="1">
      <c r="A63" s="941" t="s">
        <v>370</v>
      </c>
      <c r="B63" s="942"/>
      <c r="C63" s="918" t="s">
        <v>1352</v>
      </c>
      <c r="D63" s="918"/>
      <c r="E63" s="918"/>
      <c r="F63" s="918"/>
      <c r="G63" s="918"/>
      <c r="H63" s="919"/>
      <c r="I63" s="168"/>
    </row>
    <row r="64" spans="1:9" ht="27" customHeight="1">
      <c r="A64" s="843"/>
      <c r="B64" s="943"/>
      <c r="C64" s="918" t="s">
        <v>1351</v>
      </c>
      <c r="D64" s="918"/>
      <c r="E64" s="918"/>
      <c r="F64" s="918"/>
      <c r="G64" s="918"/>
      <c r="H64" s="919"/>
      <c r="I64" s="168"/>
    </row>
    <row r="65" spans="1:8" ht="10.199999999999999" customHeight="1"/>
    <row r="66" spans="1:8" ht="15" customHeight="1">
      <c r="A66" s="268" t="s">
        <v>372</v>
      </c>
      <c r="B66" s="268"/>
      <c r="C66" s="268"/>
      <c r="D66" s="268"/>
      <c r="E66" s="268"/>
      <c r="F66" s="268"/>
    </row>
    <row r="67" spans="1:8" ht="16.2">
      <c r="A67" s="940" t="s">
        <v>373</v>
      </c>
      <c r="B67" s="940"/>
      <c r="C67" s="940"/>
      <c r="D67" s="940"/>
      <c r="E67" s="940"/>
      <c r="F67" s="940"/>
      <c r="G67" s="280">
        <v>3</v>
      </c>
      <c r="H67" s="281" t="s">
        <v>390</v>
      </c>
    </row>
    <row r="68" spans="1:8" ht="16.2">
      <c r="A68" s="940" t="s">
        <v>375</v>
      </c>
      <c r="B68" s="940"/>
      <c r="C68" s="940"/>
      <c r="D68" s="940"/>
      <c r="E68" s="940"/>
      <c r="F68" s="940"/>
      <c r="G68" s="280">
        <v>0</v>
      </c>
      <c r="H68" s="513" t="s">
        <v>390</v>
      </c>
    </row>
    <row r="69" spans="1:8">
      <c r="A69" s="282"/>
      <c r="B69" s="282"/>
      <c r="C69" s="282"/>
      <c r="D69" s="282"/>
      <c r="E69" s="282"/>
      <c r="F69" s="282"/>
      <c r="G69" s="283"/>
      <c r="H69" s="281"/>
    </row>
    <row r="70" spans="1:8">
      <c r="A70" s="944" t="s">
        <v>376</v>
      </c>
      <c r="B70" s="944"/>
      <c r="C70" s="944"/>
      <c r="D70" s="944"/>
      <c r="E70" s="944"/>
      <c r="F70" s="944"/>
      <c r="G70" s="284"/>
      <c r="H70" s="283"/>
    </row>
    <row r="71" spans="1:8" ht="17.7" customHeight="1">
      <c r="A71" s="917" t="s">
        <v>377</v>
      </c>
      <c r="B71" s="917"/>
      <c r="C71" s="917"/>
      <c r="D71" s="917"/>
      <c r="E71" s="281">
        <f>SUM(E72:E77)</f>
        <v>38</v>
      </c>
      <c r="F71" s="281" t="s">
        <v>339</v>
      </c>
      <c r="G71" s="285">
        <f>E71/25</f>
        <v>1.52</v>
      </c>
      <c r="H71" s="281" t="s">
        <v>390</v>
      </c>
    </row>
    <row r="72" spans="1:8" ht="17.7" customHeight="1">
      <c r="A72" s="158" t="s">
        <v>140</v>
      </c>
      <c r="B72" s="940" t="s">
        <v>143</v>
      </c>
      <c r="C72" s="940"/>
      <c r="D72" s="940"/>
      <c r="E72" s="281">
        <v>12</v>
      </c>
      <c r="F72" s="281" t="s">
        <v>339</v>
      </c>
      <c r="G72" s="269"/>
      <c r="H72" s="161"/>
    </row>
    <row r="73" spans="1:8" ht="17.7" customHeight="1">
      <c r="B73" s="940" t="s">
        <v>378</v>
      </c>
      <c r="C73" s="940"/>
      <c r="D73" s="940"/>
      <c r="E73" s="281">
        <v>18</v>
      </c>
      <c r="F73" s="281" t="s">
        <v>339</v>
      </c>
      <c r="G73" s="269"/>
      <c r="H73" s="161"/>
    </row>
    <row r="74" spans="1:8" ht="17.7" customHeight="1">
      <c r="B74" s="940" t="s">
        <v>379</v>
      </c>
      <c r="C74" s="940"/>
      <c r="D74" s="940"/>
      <c r="E74" s="281">
        <v>5</v>
      </c>
      <c r="F74" s="281" t="s">
        <v>339</v>
      </c>
      <c r="G74" s="269"/>
      <c r="H74" s="161"/>
    </row>
    <row r="75" spans="1:8" ht="17.7" customHeight="1">
      <c r="B75" s="940" t="s">
        <v>380</v>
      </c>
      <c r="C75" s="940"/>
      <c r="D75" s="940"/>
      <c r="E75" s="281">
        <v>0</v>
      </c>
      <c r="F75" s="281" t="s">
        <v>339</v>
      </c>
      <c r="G75" s="269"/>
      <c r="H75" s="161"/>
    </row>
    <row r="76" spans="1:8" ht="17.7" customHeight="1">
      <c r="B76" s="940" t="s">
        <v>381</v>
      </c>
      <c r="C76" s="940"/>
      <c r="D76" s="940"/>
      <c r="E76" s="281">
        <v>0</v>
      </c>
      <c r="F76" s="281" t="s">
        <v>339</v>
      </c>
      <c r="G76" s="269"/>
      <c r="H76" s="161"/>
    </row>
    <row r="77" spans="1:8" ht="17.7" customHeight="1">
      <c r="B77" s="940" t="s">
        <v>382</v>
      </c>
      <c r="C77" s="940"/>
      <c r="D77" s="940"/>
      <c r="E77" s="281">
        <v>3</v>
      </c>
      <c r="F77" s="281" t="s">
        <v>339</v>
      </c>
      <c r="G77" s="269"/>
      <c r="H77" s="161"/>
    </row>
    <row r="78" spans="1:8" ht="31.2" customHeight="1">
      <c r="A78" s="917" t="s">
        <v>383</v>
      </c>
      <c r="B78" s="917"/>
      <c r="C78" s="917"/>
      <c r="D78" s="917"/>
      <c r="E78" s="281">
        <v>0</v>
      </c>
      <c r="F78" s="281" t="s">
        <v>339</v>
      </c>
      <c r="G78" s="285">
        <v>0</v>
      </c>
      <c r="H78" s="281" t="s">
        <v>390</v>
      </c>
    </row>
    <row r="79" spans="1:8" ht="17.7" customHeight="1">
      <c r="A79" s="940" t="s">
        <v>384</v>
      </c>
      <c r="B79" s="940"/>
      <c r="C79" s="940"/>
      <c r="D79" s="940"/>
      <c r="E79" s="281">
        <f>G79*25</f>
        <v>37</v>
      </c>
      <c r="F79" s="281" t="s">
        <v>339</v>
      </c>
      <c r="G79" s="285">
        <f>D6-G78-G71</f>
        <v>1.48</v>
      </c>
      <c r="H79" s="281" t="s">
        <v>390</v>
      </c>
    </row>
    <row r="80" spans="1:8" ht="10.199999999999999" customHeight="1"/>
    <row r="83" spans="1:9">
      <c r="A83" s="158" t="s">
        <v>385</v>
      </c>
    </row>
    <row r="84" spans="1:9" ht="16.2">
      <c r="A84" s="849" t="s">
        <v>389</v>
      </c>
      <c r="B84" s="849"/>
      <c r="C84" s="849"/>
      <c r="D84" s="849"/>
      <c r="E84" s="849"/>
      <c r="F84" s="849"/>
      <c r="G84" s="849"/>
      <c r="H84" s="849"/>
      <c r="I84" s="849"/>
    </row>
    <row r="85" spans="1:9">
      <c r="A85" s="158" t="s">
        <v>387</v>
      </c>
    </row>
    <row r="87" spans="1:9">
      <c r="A87" s="850" t="s">
        <v>388</v>
      </c>
      <c r="B87" s="850"/>
      <c r="C87" s="850"/>
      <c r="D87" s="850"/>
      <c r="E87" s="850"/>
      <c r="F87" s="850"/>
      <c r="G87" s="850"/>
      <c r="H87" s="850"/>
      <c r="I87" s="850"/>
    </row>
    <row r="88" spans="1:9">
      <c r="A88" s="850"/>
      <c r="B88" s="850"/>
      <c r="C88" s="850"/>
      <c r="D88" s="850"/>
      <c r="E88" s="850"/>
      <c r="F88" s="850"/>
      <c r="G88" s="850"/>
      <c r="H88" s="850"/>
      <c r="I88" s="850"/>
    </row>
    <row r="89" spans="1:9">
      <c r="A89" s="850"/>
      <c r="B89" s="850"/>
      <c r="C89" s="850"/>
      <c r="D89" s="850"/>
      <c r="E89" s="850"/>
      <c r="F89" s="850"/>
      <c r="G89" s="850"/>
      <c r="H89" s="850"/>
      <c r="I89" s="850"/>
    </row>
  </sheetData>
  <mergeCells count="89">
    <mergeCell ref="B51:H51"/>
    <mergeCell ref="B54:H54"/>
    <mergeCell ref="B55:H55"/>
    <mergeCell ref="A48:C48"/>
    <mergeCell ref="D48:H48"/>
    <mergeCell ref="A49:C49"/>
    <mergeCell ref="A50:F50"/>
    <mergeCell ref="B53:H53"/>
    <mergeCell ref="B52:H52"/>
    <mergeCell ref="A51:A55"/>
    <mergeCell ref="D49:H49"/>
    <mergeCell ref="A70:F70"/>
    <mergeCell ref="A56:C56"/>
    <mergeCell ref="D56:H56"/>
    <mergeCell ref="A57:C57"/>
    <mergeCell ref="A60:B62"/>
    <mergeCell ref="C60:H60"/>
    <mergeCell ref="C62:H62"/>
    <mergeCell ref="C61:H61"/>
    <mergeCell ref="A63:B64"/>
    <mergeCell ref="C63:H63"/>
    <mergeCell ref="C64:H64"/>
    <mergeCell ref="A67:F67"/>
    <mergeCell ref="A68:F68"/>
    <mergeCell ref="D57:H57"/>
    <mergeCell ref="A79:D79"/>
    <mergeCell ref="A71:D71"/>
    <mergeCell ref="B72:D72"/>
    <mergeCell ref="B73:D73"/>
    <mergeCell ref="B74:D74"/>
    <mergeCell ref="B75:D75"/>
    <mergeCell ref="B76:D76"/>
    <mergeCell ref="B77:D77"/>
    <mergeCell ref="A78:D78"/>
    <mergeCell ref="A40:C40"/>
    <mergeCell ref="D40:H40"/>
    <mergeCell ref="A41:C41"/>
    <mergeCell ref="A42:F42"/>
    <mergeCell ref="A43:A47"/>
    <mergeCell ref="B43:H43"/>
    <mergeCell ref="B46:H46"/>
    <mergeCell ref="B47:H47"/>
    <mergeCell ref="B45:H45"/>
    <mergeCell ref="B44:H44"/>
    <mergeCell ref="D41:H41"/>
    <mergeCell ref="A32:F32"/>
    <mergeCell ref="A33:A39"/>
    <mergeCell ref="B33:H33"/>
    <mergeCell ref="B38:H38"/>
    <mergeCell ref="B39:H39"/>
    <mergeCell ref="B34:H34"/>
    <mergeCell ref="B35:H35"/>
    <mergeCell ref="B36:H36"/>
    <mergeCell ref="B37:H37"/>
    <mergeCell ref="A16:D16"/>
    <mergeCell ref="E16:H16"/>
    <mergeCell ref="A18:H18"/>
    <mergeCell ref="B29:F29"/>
    <mergeCell ref="A21:D21"/>
    <mergeCell ref="A22:A23"/>
    <mergeCell ref="B22:F23"/>
    <mergeCell ref="G22:H22"/>
    <mergeCell ref="A24:H24"/>
    <mergeCell ref="B25:F25"/>
    <mergeCell ref="A26:H26"/>
    <mergeCell ref="B27:F27"/>
    <mergeCell ref="A28:H28"/>
    <mergeCell ref="A13:D13"/>
    <mergeCell ref="E13:H13"/>
    <mergeCell ref="A14:D14"/>
    <mergeCell ref="E14:H14"/>
    <mergeCell ref="A15:D15"/>
    <mergeCell ref="E15:H15"/>
    <mergeCell ref="A84:I84"/>
    <mergeCell ref="A87:I89"/>
    <mergeCell ref="A12:H12"/>
    <mergeCell ref="A2:I2"/>
    <mergeCell ref="A5:H5"/>
    <mergeCell ref="A6:C6"/>
    <mergeCell ref="D6:H6"/>
    <mergeCell ref="A7:C7"/>
    <mergeCell ref="D7:H7"/>
    <mergeCell ref="A8:C8"/>
    <mergeCell ref="A19:B19"/>
    <mergeCell ref="C19:H19"/>
    <mergeCell ref="D8:H8"/>
    <mergeCell ref="A9:C9"/>
    <mergeCell ref="D9:H9"/>
    <mergeCell ref="A11:H11"/>
  </mergeCells>
  <pageMargins left="0.25" right="0.25"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200</v>
      </c>
      <c r="B5" s="843"/>
      <c r="C5" s="843"/>
      <c r="D5" s="843"/>
      <c r="E5" s="843"/>
      <c r="F5" s="843"/>
      <c r="G5" s="843"/>
      <c r="H5" s="843"/>
    </row>
    <row r="6" spans="1:9" ht="17.7" customHeight="1">
      <c r="A6" s="908" t="s">
        <v>138</v>
      </c>
      <c r="B6" s="909"/>
      <c r="C6" s="909"/>
      <c r="D6" s="909">
        <v>3</v>
      </c>
      <c r="E6" s="909"/>
      <c r="F6" s="909"/>
      <c r="G6" s="909"/>
      <c r="H6" s="910"/>
    </row>
    <row r="7" spans="1:9" ht="17.399999999999999" customHeight="1">
      <c r="A7" s="908" t="s">
        <v>137</v>
      </c>
      <c r="B7" s="909"/>
      <c r="C7" s="909"/>
      <c r="D7" s="911" t="s">
        <v>514</v>
      </c>
      <c r="E7" s="911"/>
      <c r="F7" s="911"/>
      <c r="G7" s="911"/>
      <c r="H7" s="912"/>
    </row>
    <row r="8" spans="1:9" ht="17.7" customHeight="1">
      <c r="A8" s="908" t="s">
        <v>141</v>
      </c>
      <c r="B8" s="909"/>
      <c r="C8" s="909"/>
      <c r="D8" s="913" t="s">
        <v>1455</v>
      </c>
      <c r="E8" s="913"/>
      <c r="F8" s="913"/>
      <c r="G8" s="913"/>
      <c r="H8" s="914"/>
    </row>
    <row r="9" spans="1:9" ht="17.7" customHeight="1">
      <c r="A9" s="908" t="s">
        <v>310</v>
      </c>
      <c r="B9" s="909"/>
      <c r="C9" s="909"/>
      <c r="D9" s="913" t="s">
        <v>1454</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1218</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1453</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45.75" customHeight="1">
      <c r="A25" s="275" t="s">
        <v>1452</v>
      </c>
      <c r="B25" s="1342" t="s">
        <v>1451</v>
      </c>
      <c r="C25" s="1343"/>
      <c r="D25" s="1343"/>
      <c r="E25" s="1343"/>
      <c r="F25" s="1344"/>
      <c r="G25" s="275" t="s">
        <v>49</v>
      </c>
      <c r="H25" s="277" t="s">
        <v>51</v>
      </c>
      <c r="I25" s="168"/>
    </row>
    <row r="26" spans="1:9" ht="54" customHeight="1">
      <c r="A26" s="275" t="s">
        <v>1450</v>
      </c>
      <c r="B26" s="1341" t="s">
        <v>1449</v>
      </c>
      <c r="C26" s="1341"/>
      <c r="D26" s="1341"/>
      <c r="E26" s="1341"/>
      <c r="F26" s="1341"/>
      <c r="G26" s="275" t="s">
        <v>67</v>
      </c>
      <c r="H26" s="277" t="s">
        <v>51</v>
      </c>
      <c r="I26" s="168"/>
    </row>
    <row r="27" spans="1:9" ht="17.7" customHeight="1">
      <c r="A27" s="921" t="s">
        <v>326</v>
      </c>
      <c r="B27" s="922"/>
      <c r="C27" s="922"/>
      <c r="D27" s="922"/>
      <c r="E27" s="922"/>
      <c r="F27" s="922"/>
      <c r="G27" s="922"/>
      <c r="H27" s="923"/>
      <c r="I27" s="168"/>
    </row>
    <row r="28" spans="1:9" ht="37.5" customHeight="1">
      <c r="A28" s="275" t="s">
        <v>1448</v>
      </c>
      <c r="B28" s="911" t="s">
        <v>1447</v>
      </c>
      <c r="C28" s="911"/>
      <c r="D28" s="911"/>
      <c r="E28" s="911"/>
      <c r="F28" s="911"/>
      <c r="G28" s="275" t="s">
        <v>87</v>
      </c>
      <c r="H28" s="277" t="s">
        <v>39</v>
      </c>
      <c r="I28" s="168"/>
    </row>
    <row r="29" spans="1:9" ht="28.5" customHeight="1">
      <c r="A29" s="275" t="s">
        <v>1446</v>
      </c>
      <c r="B29" s="912" t="s">
        <v>1445</v>
      </c>
      <c r="C29" s="929"/>
      <c r="D29" s="929"/>
      <c r="E29" s="929"/>
      <c r="F29" s="933"/>
      <c r="G29" s="275" t="s">
        <v>99</v>
      </c>
      <c r="H29" s="277" t="s">
        <v>51</v>
      </c>
      <c r="I29" s="168"/>
    </row>
    <row r="30" spans="1:9" ht="28.5" customHeight="1">
      <c r="A30" s="275" t="s">
        <v>1444</v>
      </c>
      <c r="B30" s="919" t="s">
        <v>1443</v>
      </c>
      <c r="C30" s="917"/>
      <c r="D30" s="917"/>
      <c r="E30" s="917"/>
      <c r="F30" s="924"/>
      <c r="G30" s="275" t="s">
        <v>117</v>
      </c>
      <c r="H30" s="277" t="s">
        <v>39</v>
      </c>
      <c r="I30" s="168"/>
    </row>
    <row r="31" spans="1:9" ht="17.7" customHeight="1">
      <c r="A31" s="921" t="s">
        <v>333</v>
      </c>
      <c r="B31" s="922"/>
      <c r="C31" s="922"/>
      <c r="D31" s="922"/>
      <c r="E31" s="922"/>
      <c r="F31" s="922"/>
      <c r="G31" s="922"/>
      <c r="H31" s="923"/>
      <c r="I31" s="168"/>
    </row>
    <row r="32" spans="1:9" ht="29.25" customHeight="1">
      <c r="A32" s="275" t="s">
        <v>1442</v>
      </c>
      <c r="B32" s="918" t="s">
        <v>1441</v>
      </c>
      <c r="C32" s="918"/>
      <c r="D32" s="918"/>
      <c r="E32" s="918"/>
      <c r="F32" s="918"/>
      <c r="G32" s="275" t="s">
        <v>1440</v>
      </c>
      <c r="H32" s="277" t="s">
        <v>51</v>
      </c>
      <c r="I32" s="168"/>
    </row>
    <row r="33" spans="1:9" ht="10.199999999999999" customHeight="1">
      <c r="I33" s="168"/>
    </row>
    <row r="34" spans="1:9" ht="15" customHeight="1">
      <c r="A34" s="268" t="s">
        <v>337</v>
      </c>
      <c r="I34" s="168"/>
    </row>
    <row r="35" spans="1:9" s="268" customFormat="1" ht="17.7" customHeight="1">
      <c r="A35" s="920" t="s">
        <v>338</v>
      </c>
      <c r="B35" s="920"/>
      <c r="C35" s="920"/>
      <c r="D35" s="920"/>
      <c r="E35" s="920"/>
      <c r="F35" s="920"/>
      <c r="G35" s="278">
        <v>12</v>
      </c>
      <c r="H35" s="279" t="s">
        <v>339</v>
      </c>
      <c r="I35" s="169"/>
    </row>
    <row r="36" spans="1:9" ht="51.75" customHeight="1">
      <c r="A36" s="868" t="s">
        <v>340</v>
      </c>
      <c r="B36" s="1345" t="s">
        <v>1439</v>
      </c>
      <c r="C36" s="1345"/>
      <c r="D36" s="1345"/>
      <c r="E36" s="1345"/>
      <c r="F36" s="1345"/>
      <c r="G36" s="1345"/>
      <c r="H36" s="1346"/>
      <c r="I36" s="168"/>
    </row>
    <row r="37" spans="1:9" ht="68.25" customHeight="1">
      <c r="A37" s="869"/>
      <c r="B37" s="918" t="s">
        <v>1438</v>
      </c>
      <c r="C37" s="918"/>
      <c r="D37" s="918"/>
      <c r="E37" s="918"/>
      <c r="F37" s="918"/>
      <c r="G37" s="918"/>
      <c r="H37" s="919"/>
      <c r="I37" s="168"/>
    </row>
    <row r="38" spans="1:9" ht="85.5" customHeight="1">
      <c r="A38" s="869"/>
      <c r="B38" s="1345" t="s">
        <v>1437</v>
      </c>
      <c r="C38" s="1345"/>
      <c r="D38" s="1345"/>
      <c r="E38" s="1345"/>
      <c r="F38" s="1345"/>
      <c r="G38" s="1345"/>
      <c r="H38" s="1346"/>
      <c r="I38" s="168"/>
    </row>
    <row r="39" spans="1:9" ht="49.2" customHeight="1">
      <c r="A39" s="869"/>
      <c r="B39" s="1345" t="s">
        <v>1436</v>
      </c>
      <c r="C39" s="1345"/>
      <c r="D39" s="1345"/>
      <c r="E39" s="1345"/>
      <c r="F39" s="1345"/>
      <c r="G39" s="1345"/>
      <c r="H39" s="1346"/>
      <c r="I39" s="168"/>
    </row>
    <row r="40" spans="1:9" ht="72.75" customHeight="1">
      <c r="A40" s="869"/>
      <c r="B40" s="918" t="s">
        <v>1435</v>
      </c>
      <c r="C40" s="918"/>
      <c r="D40" s="918"/>
      <c r="E40" s="918"/>
      <c r="F40" s="918"/>
      <c r="G40" s="918"/>
      <c r="H40" s="919"/>
      <c r="I40" s="168"/>
    </row>
    <row r="41" spans="1:9">
      <c r="A41" s="932" t="s">
        <v>348</v>
      </c>
      <c r="B41" s="913"/>
      <c r="C41" s="913"/>
      <c r="D41" s="913" t="s">
        <v>1434</v>
      </c>
      <c r="E41" s="913"/>
      <c r="F41" s="913"/>
      <c r="G41" s="913"/>
      <c r="H41" s="914"/>
      <c r="I41" s="168"/>
    </row>
    <row r="42" spans="1:9" ht="52.5" customHeight="1">
      <c r="A42" s="933" t="s">
        <v>350</v>
      </c>
      <c r="B42" s="911"/>
      <c r="C42" s="911"/>
      <c r="D42" s="919" t="s">
        <v>1433</v>
      </c>
      <c r="E42" s="917"/>
      <c r="F42" s="917"/>
      <c r="G42" s="917"/>
      <c r="H42" s="917"/>
      <c r="I42" s="263"/>
    </row>
    <row r="43" spans="1:9" s="268" customFormat="1" ht="17.7" customHeight="1">
      <c r="A43" s="920" t="s">
        <v>352</v>
      </c>
      <c r="B43" s="920"/>
      <c r="C43" s="920"/>
      <c r="D43" s="920"/>
      <c r="E43" s="920"/>
      <c r="F43" s="920"/>
      <c r="G43" s="278">
        <v>9</v>
      </c>
      <c r="H43" s="279" t="s">
        <v>339</v>
      </c>
      <c r="I43" s="169"/>
    </row>
    <row r="44" spans="1:9" ht="48.75" customHeight="1">
      <c r="A44" s="868" t="s">
        <v>340</v>
      </c>
      <c r="B44" s="1345" t="s">
        <v>1432</v>
      </c>
      <c r="C44" s="1345"/>
      <c r="D44" s="1345"/>
      <c r="E44" s="1345"/>
      <c r="F44" s="1345"/>
      <c r="G44" s="1345"/>
      <c r="H44" s="1346"/>
      <c r="I44" s="168"/>
    </row>
    <row r="45" spans="1:9" ht="48.75" customHeight="1">
      <c r="A45" s="869"/>
      <c r="B45" s="918" t="s">
        <v>1431</v>
      </c>
      <c r="C45" s="918"/>
      <c r="D45" s="918"/>
      <c r="E45" s="918"/>
      <c r="F45" s="918"/>
      <c r="G45" s="918"/>
      <c r="H45" s="919"/>
      <c r="I45" s="168"/>
    </row>
    <row r="46" spans="1:9" ht="36" customHeight="1">
      <c r="A46" s="869"/>
      <c r="B46" s="1345" t="s">
        <v>1430</v>
      </c>
      <c r="C46" s="1345"/>
      <c r="D46" s="1345"/>
      <c r="E46" s="1345"/>
      <c r="F46" s="1345"/>
      <c r="G46" s="1345"/>
      <c r="H46" s="1346"/>
      <c r="I46" s="168"/>
    </row>
    <row r="47" spans="1:9" ht="39.75" customHeight="1">
      <c r="A47" s="869"/>
      <c r="B47" s="918" t="s">
        <v>1429</v>
      </c>
      <c r="C47" s="918"/>
      <c r="D47" s="918"/>
      <c r="E47" s="918"/>
      <c r="F47" s="918"/>
      <c r="G47" s="918"/>
      <c r="H47" s="919"/>
      <c r="I47" s="168"/>
    </row>
    <row r="48" spans="1:9">
      <c r="A48" s="932" t="s">
        <v>348</v>
      </c>
      <c r="B48" s="913"/>
      <c r="C48" s="913"/>
      <c r="D48" s="1143" t="s">
        <v>2641</v>
      </c>
      <c r="E48" s="1143"/>
      <c r="F48" s="1143"/>
      <c r="G48" s="1143"/>
      <c r="H48" s="993"/>
      <c r="I48" s="168"/>
    </row>
    <row r="49" spans="1:9" ht="45" customHeight="1">
      <c r="A49" s="933" t="s">
        <v>350</v>
      </c>
      <c r="B49" s="911"/>
      <c r="C49" s="911"/>
      <c r="D49" s="919" t="s">
        <v>1428</v>
      </c>
      <c r="E49" s="917"/>
      <c r="F49" s="917"/>
      <c r="G49" s="917"/>
      <c r="H49" s="917"/>
      <c r="I49" s="263"/>
    </row>
    <row r="50" spans="1:9" s="268" customFormat="1" ht="17.7" customHeight="1">
      <c r="A50" s="920" t="s">
        <v>486</v>
      </c>
      <c r="B50" s="920"/>
      <c r="C50" s="920"/>
      <c r="D50" s="920"/>
      <c r="E50" s="920"/>
      <c r="F50" s="920"/>
      <c r="G50" s="278">
        <v>9</v>
      </c>
      <c r="H50" s="279" t="s">
        <v>339</v>
      </c>
      <c r="I50" s="169"/>
    </row>
    <row r="51" spans="1:9" ht="38.25" customHeight="1">
      <c r="A51" s="868" t="s">
        <v>340</v>
      </c>
      <c r="B51" s="918" t="s">
        <v>1427</v>
      </c>
      <c r="C51" s="918"/>
      <c r="D51" s="918"/>
      <c r="E51" s="918"/>
      <c r="F51" s="918"/>
      <c r="G51" s="918"/>
      <c r="H51" s="919"/>
      <c r="I51" s="168"/>
    </row>
    <row r="52" spans="1:9" ht="38.25" customHeight="1">
      <c r="A52" s="869"/>
      <c r="B52" s="925" t="s">
        <v>1426</v>
      </c>
      <c r="C52" s="925"/>
      <c r="D52" s="925"/>
      <c r="E52" s="925"/>
      <c r="F52" s="925"/>
      <c r="G52" s="925"/>
      <c r="H52" s="1305"/>
      <c r="I52" s="168"/>
    </row>
    <row r="53" spans="1:9" ht="38.25" customHeight="1">
      <c r="A53" s="869"/>
      <c r="B53" s="918" t="s">
        <v>1425</v>
      </c>
      <c r="C53" s="918"/>
      <c r="D53" s="918"/>
      <c r="E53" s="918"/>
      <c r="F53" s="918"/>
      <c r="G53" s="918"/>
      <c r="H53" s="919"/>
      <c r="I53" s="168"/>
    </row>
    <row r="54" spans="1:9" ht="38.25" customHeight="1">
      <c r="A54" s="869"/>
      <c r="B54" s="918" t="s">
        <v>1424</v>
      </c>
      <c r="C54" s="918"/>
      <c r="D54" s="918"/>
      <c r="E54" s="918"/>
      <c r="F54" s="918"/>
      <c r="G54" s="918"/>
      <c r="H54" s="919"/>
      <c r="I54" s="168"/>
    </row>
    <row r="55" spans="1:9" ht="38.25" customHeight="1">
      <c r="A55" s="926"/>
      <c r="B55" s="918" t="s">
        <v>1423</v>
      </c>
      <c r="C55" s="918"/>
      <c r="D55" s="918"/>
      <c r="E55" s="918"/>
      <c r="F55" s="918"/>
      <c r="G55" s="918"/>
      <c r="H55" s="919"/>
      <c r="I55" s="168"/>
    </row>
    <row r="56" spans="1:9">
      <c r="A56" s="932" t="s">
        <v>348</v>
      </c>
      <c r="B56" s="913"/>
      <c r="C56" s="913"/>
      <c r="D56" s="1143" t="s">
        <v>2640</v>
      </c>
      <c r="E56" s="1143"/>
      <c r="F56" s="1143"/>
      <c r="G56" s="1143"/>
      <c r="H56" s="993"/>
      <c r="I56" s="168"/>
    </row>
    <row r="57" spans="1:9" ht="35.25" customHeight="1">
      <c r="A57" s="933" t="s">
        <v>350</v>
      </c>
      <c r="B57" s="911"/>
      <c r="C57" s="911"/>
      <c r="D57" s="919" t="s">
        <v>1422</v>
      </c>
      <c r="E57" s="917"/>
      <c r="F57" s="917"/>
      <c r="G57" s="917"/>
      <c r="H57" s="917"/>
      <c r="I57" s="263"/>
    </row>
    <row r="58" spans="1:9" ht="10.199999999999999" customHeight="1">
      <c r="I58" s="168"/>
    </row>
    <row r="59" spans="1:9" ht="15" customHeight="1">
      <c r="A59" s="268" t="s">
        <v>366</v>
      </c>
      <c r="I59" s="168"/>
    </row>
    <row r="60" spans="1:9" ht="39" customHeight="1">
      <c r="A60" s="940" t="s">
        <v>367</v>
      </c>
      <c r="B60" s="908"/>
      <c r="C60" s="919" t="s">
        <v>1421</v>
      </c>
      <c r="D60" s="917"/>
      <c r="E60" s="917"/>
      <c r="F60" s="917"/>
      <c r="G60" s="917"/>
      <c r="H60" s="917"/>
      <c r="I60" s="168"/>
    </row>
    <row r="61" spans="1:9" ht="53.25" customHeight="1">
      <c r="A61" s="940"/>
      <c r="B61" s="908"/>
      <c r="C61" s="918" t="s">
        <v>1420</v>
      </c>
      <c r="D61" s="918"/>
      <c r="E61" s="918"/>
      <c r="F61" s="918"/>
      <c r="G61" s="918"/>
      <c r="H61" s="919"/>
      <c r="I61" s="168"/>
    </row>
    <row r="62" spans="1:9" ht="54.75" customHeight="1">
      <c r="A62" s="940"/>
      <c r="B62" s="908"/>
      <c r="C62" s="918" t="s">
        <v>1419</v>
      </c>
      <c r="D62" s="918"/>
      <c r="E62" s="918"/>
      <c r="F62" s="918"/>
      <c r="G62" s="918"/>
      <c r="H62" s="919"/>
      <c r="I62" s="168"/>
    </row>
    <row r="63" spans="1:9" ht="37.5" customHeight="1">
      <c r="A63" s="941" t="s">
        <v>370</v>
      </c>
      <c r="B63" s="942"/>
      <c r="C63" s="919" t="s">
        <v>1418</v>
      </c>
      <c r="D63" s="917"/>
      <c r="E63" s="917"/>
      <c r="F63" s="917"/>
      <c r="G63" s="917"/>
      <c r="H63" s="917"/>
      <c r="I63" s="168"/>
    </row>
    <row r="64" spans="1:9" ht="45.75" customHeight="1">
      <c r="A64" s="843"/>
      <c r="B64" s="943"/>
      <c r="C64" s="918" t="s">
        <v>1417</v>
      </c>
      <c r="D64" s="918"/>
      <c r="E64" s="918"/>
      <c r="F64" s="918"/>
      <c r="G64" s="918"/>
      <c r="H64" s="919"/>
      <c r="I64" s="168"/>
    </row>
    <row r="65" spans="1:8" ht="10.199999999999999" customHeight="1"/>
    <row r="66" spans="1:8" ht="15" customHeight="1">
      <c r="A66" s="268" t="s">
        <v>372</v>
      </c>
      <c r="B66" s="268"/>
      <c r="C66" s="268"/>
      <c r="D66" s="268"/>
      <c r="E66" s="268"/>
      <c r="F66" s="268"/>
    </row>
    <row r="67" spans="1:8" ht="16.2">
      <c r="A67" s="940" t="s">
        <v>373</v>
      </c>
      <c r="B67" s="940"/>
      <c r="C67" s="940"/>
      <c r="D67" s="940"/>
      <c r="E67" s="940"/>
      <c r="F67" s="940"/>
      <c r="G67" s="280">
        <v>2</v>
      </c>
      <c r="H67" s="281" t="s">
        <v>390</v>
      </c>
    </row>
    <row r="68" spans="1:8" ht="16.2">
      <c r="A68" s="940" t="s">
        <v>375</v>
      </c>
      <c r="B68" s="940"/>
      <c r="C68" s="940"/>
      <c r="D68" s="940"/>
      <c r="E68" s="940"/>
      <c r="F68" s="940"/>
      <c r="G68" s="280">
        <v>1</v>
      </c>
      <c r="H68" s="513" t="s">
        <v>390</v>
      </c>
    </row>
    <row r="69" spans="1:8">
      <c r="A69" s="282"/>
      <c r="B69" s="282"/>
      <c r="C69" s="282"/>
      <c r="D69" s="282"/>
      <c r="E69" s="282"/>
      <c r="F69" s="282"/>
      <c r="G69" s="283"/>
      <c r="H69" s="281"/>
    </row>
    <row r="70" spans="1:8">
      <c r="A70" s="944" t="s">
        <v>376</v>
      </c>
      <c r="B70" s="944"/>
      <c r="C70" s="944"/>
      <c r="D70" s="944"/>
      <c r="E70" s="944"/>
      <c r="F70" s="944"/>
      <c r="G70" s="284"/>
      <c r="H70" s="283"/>
    </row>
    <row r="71" spans="1:8" ht="17.7" customHeight="1">
      <c r="A71" s="917" t="s">
        <v>377</v>
      </c>
      <c r="B71" s="917"/>
      <c r="C71" s="917"/>
      <c r="D71" s="917"/>
      <c r="E71" s="281">
        <f>SUM(E72:E77)</f>
        <v>35</v>
      </c>
      <c r="F71" s="281" t="s">
        <v>339</v>
      </c>
      <c r="G71" s="285">
        <f>E71/25</f>
        <v>1.4</v>
      </c>
      <c r="H71" s="281" t="s">
        <v>390</v>
      </c>
    </row>
    <row r="72" spans="1:8" ht="17.7" customHeight="1">
      <c r="A72" s="158" t="s">
        <v>140</v>
      </c>
      <c r="B72" s="940" t="s">
        <v>143</v>
      </c>
      <c r="C72" s="940"/>
      <c r="D72" s="940"/>
      <c r="E72" s="281">
        <v>12</v>
      </c>
      <c r="F72" s="281" t="s">
        <v>339</v>
      </c>
      <c r="G72" s="269"/>
      <c r="H72" s="161"/>
    </row>
    <row r="73" spans="1:8" ht="17.7" customHeight="1">
      <c r="B73" s="940" t="s">
        <v>378</v>
      </c>
      <c r="C73" s="940"/>
      <c r="D73" s="940"/>
      <c r="E73" s="281">
        <v>18</v>
      </c>
      <c r="F73" s="281" t="s">
        <v>339</v>
      </c>
      <c r="G73" s="269"/>
      <c r="H73" s="161"/>
    </row>
    <row r="74" spans="1:8" ht="17.7" customHeight="1">
      <c r="B74" s="940" t="s">
        <v>379</v>
      </c>
      <c r="C74" s="940"/>
      <c r="D74" s="940"/>
      <c r="E74" s="281">
        <v>2</v>
      </c>
      <c r="F74" s="281" t="s">
        <v>339</v>
      </c>
      <c r="G74" s="269"/>
      <c r="H74" s="161"/>
    </row>
    <row r="75" spans="1:8" ht="17.7" customHeight="1">
      <c r="B75" s="940" t="s">
        <v>380</v>
      </c>
      <c r="C75" s="940"/>
      <c r="D75" s="940"/>
      <c r="E75" s="281">
        <v>0</v>
      </c>
      <c r="F75" s="281" t="s">
        <v>339</v>
      </c>
      <c r="G75" s="269"/>
      <c r="H75" s="161"/>
    </row>
    <row r="76" spans="1:8" ht="17.7" customHeight="1">
      <c r="B76" s="940" t="s">
        <v>381</v>
      </c>
      <c r="C76" s="940"/>
      <c r="D76" s="940"/>
      <c r="E76" s="281">
        <v>0</v>
      </c>
      <c r="F76" s="281" t="s">
        <v>339</v>
      </c>
      <c r="G76" s="269"/>
      <c r="H76" s="161"/>
    </row>
    <row r="77" spans="1:8" ht="17.7" customHeight="1">
      <c r="B77" s="940" t="s">
        <v>382</v>
      </c>
      <c r="C77" s="940"/>
      <c r="D77" s="940"/>
      <c r="E77" s="281">
        <v>3</v>
      </c>
      <c r="F77" s="281" t="s">
        <v>339</v>
      </c>
      <c r="G77" s="269"/>
      <c r="H77" s="161"/>
    </row>
    <row r="78" spans="1:8" ht="31.2" customHeight="1">
      <c r="A78" s="917" t="s">
        <v>383</v>
      </c>
      <c r="B78" s="917"/>
      <c r="C78" s="917"/>
      <c r="D78" s="917"/>
      <c r="E78" s="281">
        <v>0</v>
      </c>
      <c r="F78" s="281" t="s">
        <v>339</v>
      </c>
      <c r="G78" s="285">
        <f>E78/25</f>
        <v>0</v>
      </c>
      <c r="H78" s="281" t="s">
        <v>390</v>
      </c>
    </row>
    <row r="79" spans="1:8" ht="17.7" customHeight="1">
      <c r="A79" s="940" t="s">
        <v>384</v>
      </c>
      <c r="B79" s="940"/>
      <c r="C79" s="940"/>
      <c r="D79" s="940"/>
      <c r="E79" s="281">
        <f>G79*25</f>
        <v>40</v>
      </c>
      <c r="F79" s="281" t="s">
        <v>339</v>
      </c>
      <c r="G79" s="285">
        <f>D6-G78-G71</f>
        <v>1.6</v>
      </c>
      <c r="H79" s="281" t="s">
        <v>390</v>
      </c>
    </row>
    <row r="80" spans="1:8" ht="10.199999999999999" customHeight="1"/>
    <row r="83" spans="1:9">
      <c r="A83" s="158" t="s">
        <v>385</v>
      </c>
    </row>
    <row r="84" spans="1:9" ht="16.2">
      <c r="A84" s="849" t="s">
        <v>389</v>
      </c>
      <c r="B84" s="849"/>
      <c r="C84" s="849"/>
      <c r="D84" s="849"/>
      <c r="E84" s="849"/>
      <c r="F84" s="849"/>
      <c r="G84" s="849"/>
      <c r="H84" s="849"/>
      <c r="I84" s="849"/>
    </row>
    <row r="85" spans="1:9">
      <c r="A85" s="158" t="s">
        <v>387</v>
      </c>
    </row>
    <row r="87" spans="1:9">
      <c r="A87" s="850" t="s">
        <v>388</v>
      </c>
      <c r="B87" s="850"/>
      <c r="C87" s="850"/>
      <c r="D87" s="850"/>
      <c r="E87" s="850"/>
      <c r="F87" s="850"/>
      <c r="G87" s="850"/>
      <c r="H87" s="850"/>
      <c r="I87" s="850"/>
    </row>
    <row r="88" spans="1:9">
      <c r="A88" s="850"/>
      <c r="B88" s="850"/>
      <c r="C88" s="850"/>
      <c r="D88" s="850"/>
      <c r="E88" s="850"/>
      <c r="F88" s="850"/>
      <c r="G88" s="850"/>
      <c r="H88" s="850"/>
      <c r="I88" s="850"/>
    </row>
    <row r="89" spans="1:9">
      <c r="A89" s="850"/>
      <c r="B89" s="850"/>
      <c r="C89" s="850"/>
      <c r="D89" s="850"/>
      <c r="E89" s="850"/>
      <c r="F89" s="850"/>
      <c r="G89" s="850"/>
      <c r="H89" s="850"/>
      <c r="I89" s="850"/>
    </row>
  </sheetData>
  <mergeCells count="89">
    <mergeCell ref="B51:H51"/>
    <mergeCell ref="B55:H55"/>
    <mergeCell ref="A48:C48"/>
    <mergeCell ref="D48:H48"/>
    <mergeCell ref="A49:C49"/>
    <mergeCell ref="A50:F50"/>
    <mergeCell ref="B53:H53"/>
    <mergeCell ref="A51:A55"/>
    <mergeCell ref="B54:H54"/>
    <mergeCell ref="B52:H52"/>
    <mergeCell ref="D49:H49"/>
    <mergeCell ref="A63:B64"/>
    <mergeCell ref="C64:H64"/>
    <mergeCell ref="C63:H63"/>
    <mergeCell ref="A67:F67"/>
    <mergeCell ref="A68:F68"/>
    <mergeCell ref="A57:C57"/>
    <mergeCell ref="A60:B62"/>
    <mergeCell ref="C60:H60"/>
    <mergeCell ref="C62:H62"/>
    <mergeCell ref="C61:H61"/>
    <mergeCell ref="D57:H57"/>
    <mergeCell ref="A41:C41"/>
    <mergeCell ref="D41:H41"/>
    <mergeCell ref="A42:C42"/>
    <mergeCell ref="D42:H42"/>
    <mergeCell ref="A79:D79"/>
    <mergeCell ref="A71:D71"/>
    <mergeCell ref="B72:D72"/>
    <mergeCell ref="B73:D73"/>
    <mergeCell ref="B74:D74"/>
    <mergeCell ref="B75:D75"/>
    <mergeCell ref="B76:D76"/>
    <mergeCell ref="B77:D77"/>
    <mergeCell ref="A78:D78"/>
    <mergeCell ref="A70:F70"/>
    <mergeCell ref="A56:C56"/>
    <mergeCell ref="D56:H56"/>
    <mergeCell ref="A43:F43"/>
    <mergeCell ref="A44:A47"/>
    <mergeCell ref="B44:H44"/>
    <mergeCell ref="B46:H46"/>
    <mergeCell ref="B45:H45"/>
    <mergeCell ref="B47:H47"/>
    <mergeCell ref="B32:F32"/>
    <mergeCell ref="A35:F35"/>
    <mergeCell ref="A36:A40"/>
    <mergeCell ref="B36:H36"/>
    <mergeCell ref="B37:H37"/>
    <mergeCell ref="B38:H38"/>
    <mergeCell ref="B39:H39"/>
    <mergeCell ref="B40:H40"/>
    <mergeCell ref="A27:H27"/>
    <mergeCell ref="B28:F28"/>
    <mergeCell ref="B30:F30"/>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84:I84"/>
    <mergeCell ref="A87:I89"/>
    <mergeCell ref="A12:H12"/>
    <mergeCell ref="A15:D15"/>
    <mergeCell ref="E15:H15"/>
    <mergeCell ref="A31:H31"/>
    <mergeCell ref="B26:F26"/>
    <mergeCell ref="A16:D16"/>
    <mergeCell ref="E16:H16"/>
    <mergeCell ref="A18:H18"/>
    <mergeCell ref="A19:B19"/>
    <mergeCell ref="C19:H19"/>
    <mergeCell ref="B25:F25"/>
    <mergeCell ref="B29:F29"/>
    <mergeCell ref="A2:I2"/>
    <mergeCell ref="A5:H5"/>
    <mergeCell ref="A6:C6"/>
    <mergeCell ref="D6:H6"/>
    <mergeCell ref="A7:C7"/>
    <mergeCell ref="D7:H7"/>
  </mergeCells>
  <pageMargins left="0.25" right="0.25"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203</v>
      </c>
      <c r="B5" s="843"/>
      <c r="C5" s="843"/>
      <c r="D5" s="843"/>
      <c r="E5" s="843"/>
      <c r="F5" s="843"/>
      <c r="G5" s="843"/>
      <c r="H5" s="843"/>
    </row>
    <row r="6" spans="1:9" ht="17.7" customHeight="1">
      <c r="A6" s="908" t="s">
        <v>138</v>
      </c>
      <c r="B6" s="909"/>
      <c r="C6" s="909"/>
      <c r="D6" s="909">
        <v>3</v>
      </c>
      <c r="E6" s="909"/>
      <c r="F6" s="909"/>
      <c r="G6" s="909"/>
      <c r="H6" s="910"/>
    </row>
    <row r="7" spans="1:9" ht="17.399999999999999" customHeight="1">
      <c r="A7" s="908" t="s">
        <v>137</v>
      </c>
      <c r="B7" s="909"/>
      <c r="C7" s="909"/>
      <c r="D7" s="911" t="s">
        <v>514</v>
      </c>
      <c r="E7" s="911"/>
      <c r="F7" s="911"/>
      <c r="G7" s="911"/>
      <c r="H7" s="912"/>
    </row>
    <row r="8" spans="1:9" ht="17.7" customHeight="1">
      <c r="A8" s="908" t="s">
        <v>141</v>
      </c>
      <c r="B8" s="909"/>
      <c r="C8" s="909"/>
      <c r="D8" s="913" t="s">
        <v>416</v>
      </c>
      <c r="E8" s="913"/>
      <c r="F8" s="913"/>
      <c r="G8" s="913"/>
      <c r="H8" s="914"/>
    </row>
    <row r="9" spans="1:9" ht="17.7" customHeight="1">
      <c r="A9" s="908" t="s">
        <v>310</v>
      </c>
      <c r="B9" s="909"/>
      <c r="C9" s="909"/>
      <c r="D9" s="913" t="s">
        <v>1485</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1484</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1065</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40.5" customHeight="1">
      <c r="A25" s="275" t="s">
        <v>1483</v>
      </c>
      <c r="B25" s="918" t="s">
        <v>1482</v>
      </c>
      <c r="C25" s="918"/>
      <c r="D25" s="918"/>
      <c r="E25" s="918"/>
      <c r="F25" s="918"/>
      <c r="G25" s="275" t="s">
        <v>40</v>
      </c>
      <c r="H25" s="277" t="s">
        <v>39</v>
      </c>
      <c r="I25" s="168"/>
    </row>
    <row r="26" spans="1:9" ht="44.25" customHeight="1">
      <c r="A26" s="275" t="s">
        <v>1481</v>
      </c>
      <c r="B26" s="918" t="s">
        <v>1480</v>
      </c>
      <c r="C26" s="918"/>
      <c r="D26" s="918"/>
      <c r="E26" s="918"/>
      <c r="F26" s="918"/>
      <c r="G26" s="275" t="s">
        <v>69</v>
      </c>
      <c r="H26" s="277" t="s">
        <v>39</v>
      </c>
      <c r="I26" s="168"/>
    </row>
    <row r="27" spans="1:9" ht="17.7" customHeight="1">
      <c r="A27" s="921" t="s">
        <v>326</v>
      </c>
      <c r="B27" s="922"/>
      <c r="C27" s="922"/>
      <c r="D27" s="922"/>
      <c r="E27" s="922"/>
      <c r="F27" s="922"/>
      <c r="G27" s="922"/>
      <c r="H27" s="923"/>
      <c r="I27" s="168"/>
    </row>
    <row r="28" spans="1:9" ht="48" customHeight="1">
      <c r="A28" s="275" t="s">
        <v>1479</v>
      </c>
      <c r="B28" s="918" t="s">
        <v>1478</v>
      </c>
      <c r="C28" s="918"/>
      <c r="D28" s="918"/>
      <c r="E28" s="918"/>
      <c r="F28" s="918"/>
      <c r="G28" s="275" t="s">
        <v>80</v>
      </c>
      <c r="H28" s="277" t="s">
        <v>39</v>
      </c>
      <c r="I28" s="168"/>
    </row>
    <row r="29" spans="1:9" ht="28.5" customHeight="1">
      <c r="A29" s="275" t="s">
        <v>1477</v>
      </c>
      <c r="B29" s="918" t="s">
        <v>1476</v>
      </c>
      <c r="C29" s="918"/>
      <c r="D29" s="918"/>
      <c r="E29" s="918"/>
      <c r="F29" s="918"/>
      <c r="G29" s="275" t="s">
        <v>103</v>
      </c>
      <c r="H29" s="277" t="s">
        <v>39</v>
      </c>
      <c r="I29" s="168"/>
    </row>
    <row r="30" spans="1:9" ht="17.7" customHeight="1">
      <c r="A30" s="921" t="s">
        <v>333</v>
      </c>
      <c r="B30" s="922"/>
      <c r="C30" s="922"/>
      <c r="D30" s="922"/>
      <c r="E30" s="922"/>
      <c r="F30" s="922"/>
      <c r="G30" s="922"/>
      <c r="H30" s="923"/>
      <c r="I30" s="168"/>
    </row>
    <row r="31" spans="1:9" ht="46.8" customHeight="1">
      <c r="A31" s="275" t="s">
        <v>1475</v>
      </c>
      <c r="B31" s="918" t="s">
        <v>1474</v>
      </c>
      <c r="C31" s="918"/>
      <c r="D31" s="918"/>
      <c r="E31" s="918"/>
      <c r="F31" s="918"/>
      <c r="G31" s="275" t="s">
        <v>123</v>
      </c>
      <c r="H31" s="277" t="s">
        <v>39</v>
      </c>
      <c r="I31" s="168"/>
    </row>
    <row r="32" spans="1:9" ht="10.199999999999999" customHeight="1">
      <c r="I32" s="168"/>
    </row>
    <row r="33" spans="1:9" ht="15" customHeight="1">
      <c r="A33" s="268" t="s">
        <v>337</v>
      </c>
      <c r="I33" s="168"/>
    </row>
    <row r="34" spans="1:9" s="268" customFormat="1" ht="17.7" customHeight="1">
      <c r="A34" s="920" t="s">
        <v>338</v>
      </c>
      <c r="B34" s="920"/>
      <c r="C34" s="920"/>
      <c r="D34" s="920"/>
      <c r="E34" s="920"/>
      <c r="F34" s="920"/>
      <c r="G34" s="278">
        <v>12</v>
      </c>
      <c r="H34" s="279" t="s">
        <v>339</v>
      </c>
      <c r="I34" s="169"/>
    </row>
    <row r="35" spans="1:9" ht="80.400000000000006" customHeight="1">
      <c r="A35" s="868" t="s">
        <v>340</v>
      </c>
      <c r="B35" s="918" t="s">
        <v>1473</v>
      </c>
      <c r="C35" s="918"/>
      <c r="D35" s="918"/>
      <c r="E35" s="918"/>
      <c r="F35" s="918"/>
      <c r="G35" s="918"/>
      <c r="H35" s="919"/>
      <c r="I35" s="168"/>
    </row>
    <row r="36" spans="1:9" ht="48.75" customHeight="1">
      <c r="A36" s="869"/>
      <c r="B36" s="918" t="s">
        <v>1472</v>
      </c>
      <c r="C36" s="918"/>
      <c r="D36" s="918"/>
      <c r="E36" s="918"/>
      <c r="F36" s="918"/>
      <c r="G36" s="918"/>
      <c r="H36" s="919"/>
      <c r="I36" s="168"/>
    </row>
    <row r="37" spans="1:9" ht="58.2" customHeight="1">
      <c r="A37" s="869"/>
      <c r="B37" s="918" t="s">
        <v>1471</v>
      </c>
      <c r="C37" s="918"/>
      <c r="D37" s="918"/>
      <c r="E37" s="918"/>
      <c r="F37" s="918"/>
      <c r="G37" s="918"/>
      <c r="H37" s="919"/>
      <c r="I37" s="168"/>
    </row>
    <row r="38" spans="1:9" ht="130.80000000000001" customHeight="1">
      <c r="A38" s="869"/>
      <c r="B38" s="918" t="s">
        <v>1470</v>
      </c>
      <c r="C38" s="918"/>
      <c r="D38" s="918"/>
      <c r="E38" s="918"/>
      <c r="F38" s="918"/>
      <c r="G38" s="918"/>
      <c r="H38" s="919"/>
      <c r="I38" s="168"/>
    </row>
    <row r="39" spans="1:9" ht="60" customHeight="1">
      <c r="A39" s="869"/>
      <c r="B39" s="918" t="s">
        <v>1469</v>
      </c>
      <c r="C39" s="918"/>
      <c r="D39" s="918"/>
      <c r="E39" s="918"/>
      <c r="F39" s="918"/>
      <c r="G39" s="918"/>
      <c r="H39" s="919"/>
      <c r="I39" s="168"/>
    </row>
    <row r="40" spans="1:9">
      <c r="A40" s="932" t="s">
        <v>348</v>
      </c>
      <c r="B40" s="913"/>
      <c r="C40" s="913"/>
      <c r="D40" s="991" t="s">
        <v>1468</v>
      </c>
      <c r="E40" s="991"/>
      <c r="F40" s="991"/>
      <c r="G40" s="991"/>
      <c r="H40" s="992"/>
      <c r="I40" s="168"/>
    </row>
    <row r="41" spans="1:9" ht="52.5" customHeight="1">
      <c r="A41" s="933" t="s">
        <v>350</v>
      </c>
      <c r="B41" s="911"/>
      <c r="C41" s="911"/>
      <c r="D41" s="911" t="s">
        <v>1467</v>
      </c>
      <c r="E41" s="911"/>
      <c r="F41" s="911"/>
      <c r="G41" s="911"/>
      <c r="H41" s="911"/>
      <c r="I41" s="872"/>
    </row>
    <row r="42" spans="1:9" s="268" customFormat="1" ht="17.7" customHeight="1">
      <c r="A42" s="920" t="s">
        <v>400</v>
      </c>
      <c r="B42" s="920"/>
      <c r="C42" s="920"/>
      <c r="D42" s="920"/>
      <c r="E42" s="920"/>
      <c r="F42" s="920"/>
      <c r="G42" s="278">
        <v>15</v>
      </c>
      <c r="H42" s="279" t="s">
        <v>339</v>
      </c>
      <c r="I42" s="169"/>
    </row>
    <row r="43" spans="1:9" s="268" customFormat="1" ht="63" customHeight="1">
      <c r="A43" s="975" t="s">
        <v>340</v>
      </c>
      <c r="B43" s="1184" t="s">
        <v>1466</v>
      </c>
      <c r="C43" s="1184"/>
      <c r="D43" s="1184"/>
      <c r="E43" s="1184"/>
      <c r="F43" s="1184"/>
      <c r="G43" s="1184"/>
      <c r="H43" s="937"/>
      <c r="I43" s="169"/>
    </row>
    <row r="44" spans="1:9" s="268" customFormat="1" ht="33" customHeight="1">
      <c r="A44" s="1347"/>
      <c r="B44" s="1184" t="s">
        <v>1465</v>
      </c>
      <c r="C44" s="1184"/>
      <c r="D44" s="1184"/>
      <c r="E44" s="1184"/>
      <c r="F44" s="1184"/>
      <c r="G44" s="1184"/>
      <c r="H44" s="937"/>
      <c r="I44" s="169"/>
    </row>
    <row r="45" spans="1:9" s="268" customFormat="1" ht="36" customHeight="1">
      <c r="A45" s="1347"/>
      <c r="B45" s="1184" t="s">
        <v>1464</v>
      </c>
      <c r="C45" s="1184"/>
      <c r="D45" s="1184"/>
      <c r="E45" s="1184"/>
      <c r="F45" s="1184"/>
      <c r="G45" s="1184"/>
      <c r="H45" s="937"/>
      <c r="I45" s="169"/>
    </row>
    <row r="46" spans="1:9" ht="21.75" customHeight="1">
      <c r="A46" s="1347"/>
      <c r="B46" s="1184" t="s">
        <v>1463</v>
      </c>
      <c r="C46" s="1184"/>
      <c r="D46" s="1184"/>
      <c r="E46" s="1184"/>
      <c r="F46" s="1184"/>
      <c r="G46" s="1184"/>
      <c r="H46" s="937"/>
      <c r="I46" s="168"/>
    </row>
    <row r="47" spans="1:9" ht="49.5" customHeight="1">
      <c r="A47" s="977"/>
      <c r="B47" s="1184" t="s">
        <v>1462</v>
      </c>
      <c r="C47" s="1184"/>
      <c r="D47" s="1184"/>
      <c r="E47" s="1184"/>
      <c r="F47" s="1184"/>
      <c r="G47" s="1184"/>
      <c r="H47" s="937"/>
      <c r="I47" s="168"/>
    </row>
    <row r="48" spans="1:9">
      <c r="A48" s="932" t="s">
        <v>348</v>
      </c>
      <c r="B48" s="913"/>
      <c r="C48" s="913"/>
      <c r="D48" s="1143" t="s">
        <v>2642</v>
      </c>
      <c r="E48" s="1143"/>
      <c r="F48" s="1143"/>
      <c r="G48" s="1143"/>
      <c r="H48" s="993"/>
      <c r="I48" s="168"/>
    </row>
    <row r="49" spans="1:9" ht="27.6" customHeight="1">
      <c r="A49" s="933" t="s">
        <v>350</v>
      </c>
      <c r="B49" s="911"/>
      <c r="C49" s="911"/>
      <c r="D49" s="911" t="s">
        <v>1461</v>
      </c>
      <c r="E49" s="911"/>
      <c r="F49" s="911"/>
      <c r="G49" s="911"/>
      <c r="H49" s="911"/>
      <c r="I49" s="872"/>
    </row>
    <row r="50" spans="1:9" ht="10.199999999999999" customHeight="1">
      <c r="I50" s="168"/>
    </row>
    <row r="51" spans="1:9" ht="15" customHeight="1">
      <c r="A51" s="268" t="s">
        <v>366</v>
      </c>
      <c r="I51" s="168"/>
    </row>
    <row r="52" spans="1:9" ht="35.25" customHeight="1">
      <c r="A52" s="940" t="s">
        <v>367</v>
      </c>
      <c r="B52" s="908"/>
      <c r="C52" s="882" t="s">
        <v>1460</v>
      </c>
      <c r="D52" s="883"/>
      <c r="E52" s="883"/>
      <c r="F52" s="883"/>
      <c r="G52" s="883"/>
      <c r="H52" s="883"/>
      <c r="I52" s="168"/>
    </row>
    <row r="53" spans="1:9" ht="52.5" customHeight="1">
      <c r="A53" s="940"/>
      <c r="B53" s="908"/>
      <c r="C53" s="893" t="s">
        <v>1459</v>
      </c>
      <c r="D53" s="893"/>
      <c r="E53" s="893"/>
      <c r="F53" s="893"/>
      <c r="G53" s="893"/>
      <c r="H53" s="882"/>
      <c r="I53" s="168"/>
    </row>
    <row r="54" spans="1:9" ht="35.25" customHeight="1">
      <c r="A54" s="940"/>
      <c r="B54" s="908"/>
      <c r="C54" s="893" t="s">
        <v>1458</v>
      </c>
      <c r="D54" s="893"/>
      <c r="E54" s="893"/>
      <c r="F54" s="893"/>
      <c r="G54" s="893"/>
      <c r="H54" s="882"/>
      <c r="I54" s="168"/>
    </row>
    <row r="55" spans="1:9" ht="35.25" customHeight="1">
      <c r="A55" s="941" t="s">
        <v>370</v>
      </c>
      <c r="B55" s="942"/>
      <c r="C55" s="893" t="s">
        <v>1457</v>
      </c>
      <c r="D55" s="893"/>
      <c r="E55" s="893"/>
      <c r="F55" s="893"/>
      <c r="G55" s="893"/>
      <c r="H55" s="882"/>
      <c r="I55" s="168"/>
    </row>
    <row r="56" spans="1:9" ht="35.25" customHeight="1">
      <c r="A56" s="843"/>
      <c r="B56" s="943"/>
      <c r="C56" s="893" t="s">
        <v>1456</v>
      </c>
      <c r="D56" s="893"/>
      <c r="E56" s="893"/>
      <c r="F56" s="893"/>
      <c r="G56" s="893"/>
      <c r="H56" s="882"/>
      <c r="I56" s="168"/>
    </row>
    <row r="57" spans="1:9" ht="10.199999999999999" customHeight="1"/>
    <row r="58" spans="1:9" ht="15" customHeight="1">
      <c r="A58" s="268" t="s">
        <v>372</v>
      </c>
      <c r="B58" s="268"/>
      <c r="C58" s="268"/>
      <c r="D58" s="268"/>
      <c r="E58" s="268"/>
      <c r="F58" s="268"/>
    </row>
    <row r="59" spans="1:9" ht="16.2">
      <c r="A59" s="940" t="s">
        <v>373</v>
      </c>
      <c r="B59" s="940"/>
      <c r="C59" s="940"/>
      <c r="D59" s="940"/>
      <c r="E59" s="940"/>
      <c r="F59" s="940"/>
      <c r="G59" s="280">
        <v>2.7</v>
      </c>
      <c r="H59" s="281" t="s">
        <v>390</v>
      </c>
    </row>
    <row r="60" spans="1:9">
      <c r="A60" s="940" t="s">
        <v>375</v>
      </c>
      <c r="B60" s="940"/>
      <c r="C60" s="940"/>
      <c r="D60" s="940"/>
      <c r="E60" s="940"/>
      <c r="F60" s="940"/>
      <c r="G60" s="280">
        <v>0.3</v>
      </c>
      <c r="H60" s="281"/>
    </row>
    <row r="61" spans="1:9">
      <c r="A61" s="282"/>
      <c r="B61" s="282"/>
      <c r="C61" s="282"/>
      <c r="D61" s="282"/>
      <c r="E61" s="282"/>
      <c r="F61" s="282"/>
      <c r="G61" s="283"/>
      <c r="H61" s="281"/>
    </row>
    <row r="62" spans="1:9">
      <c r="A62" s="944" t="s">
        <v>376</v>
      </c>
      <c r="B62" s="944"/>
      <c r="C62" s="944"/>
      <c r="D62" s="944"/>
      <c r="E62" s="944"/>
      <c r="F62" s="944"/>
      <c r="G62" s="284"/>
      <c r="H62" s="283"/>
    </row>
    <row r="63" spans="1:9" ht="17.7" customHeight="1">
      <c r="A63" s="917" t="s">
        <v>377</v>
      </c>
      <c r="B63" s="917"/>
      <c r="C63" s="917"/>
      <c r="D63" s="917"/>
      <c r="E63" s="281">
        <v>30</v>
      </c>
      <c r="F63" s="281" t="s">
        <v>339</v>
      </c>
      <c r="G63" s="285">
        <f>E63/25</f>
        <v>1.2</v>
      </c>
      <c r="H63" s="281" t="s">
        <v>390</v>
      </c>
    </row>
    <row r="64" spans="1:9" ht="17.7" customHeight="1">
      <c r="A64" s="158" t="s">
        <v>140</v>
      </c>
      <c r="B64" s="940" t="s">
        <v>143</v>
      </c>
      <c r="C64" s="940"/>
      <c r="D64" s="940"/>
      <c r="E64" s="281">
        <v>12</v>
      </c>
      <c r="F64" s="281" t="s">
        <v>339</v>
      </c>
      <c r="G64" s="269"/>
      <c r="H64" s="161"/>
    </row>
    <row r="65" spans="1:9" ht="17.7" customHeight="1">
      <c r="B65" s="940" t="s">
        <v>378</v>
      </c>
      <c r="C65" s="940"/>
      <c r="D65" s="940"/>
      <c r="E65" s="281">
        <v>15</v>
      </c>
      <c r="F65" s="281" t="s">
        <v>339</v>
      </c>
      <c r="G65" s="269"/>
      <c r="H65" s="161"/>
    </row>
    <row r="66" spans="1:9" ht="17.7" customHeight="1">
      <c r="B66" s="940" t="s">
        <v>379</v>
      </c>
      <c r="C66" s="940"/>
      <c r="D66" s="940"/>
      <c r="E66" s="281">
        <v>2</v>
      </c>
      <c r="F66" s="281" t="s">
        <v>339</v>
      </c>
      <c r="G66" s="269"/>
      <c r="H66" s="161"/>
    </row>
    <row r="67" spans="1:9" ht="17.7" customHeight="1">
      <c r="B67" s="940" t="s">
        <v>380</v>
      </c>
      <c r="C67" s="940"/>
      <c r="D67" s="940"/>
      <c r="E67" s="281">
        <v>0</v>
      </c>
      <c r="F67" s="281" t="s">
        <v>339</v>
      </c>
      <c r="G67" s="269"/>
      <c r="H67" s="161"/>
    </row>
    <row r="68" spans="1:9" ht="17.7" customHeight="1">
      <c r="B68" s="940" t="s">
        <v>381</v>
      </c>
      <c r="C68" s="940"/>
      <c r="D68" s="940"/>
      <c r="E68" s="281">
        <v>0</v>
      </c>
      <c r="F68" s="281" t="s">
        <v>339</v>
      </c>
      <c r="G68" s="269"/>
      <c r="H68" s="161"/>
    </row>
    <row r="69" spans="1:9" ht="17.7" customHeight="1">
      <c r="B69" s="940" t="s">
        <v>382</v>
      </c>
      <c r="C69" s="940"/>
      <c r="D69" s="940"/>
      <c r="E69" s="281">
        <v>1</v>
      </c>
      <c r="F69" s="281" t="s">
        <v>339</v>
      </c>
      <c r="G69" s="269"/>
      <c r="H69" s="161"/>
    </row>
    <row r="70" spans="1:9" ht="31.2" customHeight="1">
      <c r="A70" s="917" t="s">
        <v>383</v>
      </c>
      <c r="B70" s="917"/>
      <c r="C70" s="917"/>
      <c r="D70" s="917"/>
      <c r="E70" s="281">
        <v>0</v>
      </c>
      <c r="F70" s="281" t="s">
        <v>339</v>
      </c>
      <c r="G70" s="285">
        <v>0</v>
      </c>
      <c r="H70" s="281" t="s">
        <v>390</v>
      </c>
    </row>
    <row r="71" spans="1:9" ht="17.7" customHeight="1">
      <c r="A71" s="940" t="s">
        <v>384</v>
      </c>
      <c r="B71" s="940"/>
      <c r="C71" s="940"/>
      <c r="D71" s="940"/>
      <c r="E71" s="281">
        <f>G71*25</f>
        <v>45</v>
      </c>
      <c r="F71" s="281" t="s">
        <v>339</v>
      </c>
      <c r="G71" s="285">
        <f>D6-G70-G63</f>
        <v>1.8</v>
      </c>
      <c r="H71" s="281" t="s">
        <v>390</v>
      </c>
    </row>
    <row r="72" spans="1:9" ht="10.199999999999999" customHeight="1"/>
    <row r="75" spans="1:9">
      <c r="A75" s="158" t="s">
        <v>385</v>
      </c>
    </row>
    <row r="76" spans="1:9" ht="16.2">
      <c r="A76" s="849" t="s">
        <v>389</v>
      </c>
      <c r="B76" s="849"/>
      <c r="C76" s="849"/>
      <c r="D76" s="849"/>
      <c r="E76" s="849"/>
      <c r="F76" s="849"/>
      <c r="G76" s="849"/>
      <c r="H76" s="849"/>
      <c r="I76" s="849"/>
    </row>
    <row r="77" spans="1:9">
      <c r="A77" s="158" t="s">
        <v>387</v>
      </c>
    </row>
    <row r="79" spans="1:9">
      <c r="A79" s="850" t="s">
        <v>388</v>
      </c>
      <c r="B79" s="850"/>
      <c r="C79" s="850"/>
      <c r="D79" s="850"/>
      <c r="E79" s="850"/>
      <c r="F79" s="850"/>
      <c r="G79" s="850"/>
      <c r="H79" s="850"/>
      <c r="I79" s="850"/>
    </row>
    <row r="80" spans="1:9">
      <c r="A80" s="850"/>
      <c r="B80" s="850"/>
      <c r="C80" s="850"/>
      <c r="D80" s="850"/>
      <c r="E80" s="850"/>
      <c r="F80" s="850"/>
      <c r="G80" s="850"/>
      <c r="H80" s="850"/>
      <c r="I80" s="850"/>
    </row>
    <row r="81" spans="1:9">
      <c r="A81" s="850"/>
      <c r="B81" s="850"/>
      <c r="C81" s="850"/>
      <c r="D81" s="850"/>
      <c r="E81" s="850"/>
      <c r="F81" s="850"/>
      <c r="G81" s="850"/>
      <c r="H81" s="850"/>
      <c r="I81" s="850"/>
    </row>
  </sheetData>
  <mergeCells count="78">
    <mergeCell ref="D8:H8"/>
    <mergeCell ref="A9:C9"/>
    <mergeCell ref="D9:H9"/>
    <mergeCell ref="A11:H11"/>
    <mergeCell ref="A76:I76"/>
    <mergeCell ref="B26:F26"/>
    <mergeCell ref="A16:D16"/>
    <mergeCell ref="E16:H16"/>
    <mergeCell ref="A18:H18"/>
    <mergeCell ref="A19:B19"/>
    <mergeCell ref="C19:H19"/>
    <mergeCell ref="B31:F31"/>
    <mergeCell ref="A21:D21"/>
    <mergeCell ref="A22:A23"/>
    <mergeCell ref="B22:F23"/>
    <mergeCell ref="G22:H22"/>
    <mergeCell ref="A79:I81"/>
    <mergeCell ref="A12:H12"/>
    <mergeCell ref="A2:I2"/>
    <mergeCell ref="A5:H5"/>
    <mergeCell ref="A6:C6"/>
    <mergeCell ref="D6:H6"/>
    <mergeCell ref="A7:C7"/>
    <mergeCell ref="D7:H7"/>
    <mergeCell ref="A8:C8"/>
    <mergeCell ref="A13:D13"/>
    <mergeCell ref="E13:H13"/>
    <mergeCell ref="A14:D14"/>
    <mergeCell ref="E14:H14"/>
    <mergeCell ref="A15:D15"/>
    <mergeCell ref="E15:H15"/>
    <mergeCell ref="A30:H30"/>
    <mergeCell ref="A24:H24"/>
    <mergeCell ref="B25:F25"/>
    <mergeCell ref="B29:F29"/>
    <mergeCell ref="A27:H27"/>
    <mergeCell ref="B28:F28"/>
    <mergeCell ref="A62:F62"/>
    <mergeCell ref="A34:F34"/>
    <mergeCell ref="A35:A39"/>
    <mergeCell ref="B35:H35"/>
    <mergeCell ref="B36:H36"/>
    <mergeCell ref="B37:H37"/>
    <mergeCell ref="B38:H38"/>
    <mergeCell ref="B39:H39"/>
    <mergeCell ref="A40:C40"/>
    <mergeCell ref="D40:H40"/>
    <mergeCell ref="A41:C41"/>
    <mergeCell ref="D41:I41"/>
    <mergeCell ref="A49:C49"/>
    <mergeCell ref="A42:F42"/>
    <mergeCell ref="A55:B56"/>
    <mergeCell ref="C55:H55"/>
    <mergeCell ref="A71:D71"/>
    <mergeCell ref="A63:D63"/>
    <mergeCell ref="B64:D64"/>
    <mergeCell ref="B65:D65"/>
    <mergeCell ref="B66:D66"/>
    <mergeCell ref="B67:D67"/>
    <mergeCell ref="B68:D68"/>
    <mergeCell ref="B69:D69"/>
    <mergeCell ref="A70:D70"/>
    <mergeCell ref="C56:H56"/>
    <mergeCell ref="A59:F59"/>
    <mergeCell ref="A60:F60"/>
    <mergeCell ref="A52:B54"/>
    <mergeCell ref="C52:H52"/>
    <mergeCell ref="C54:H54"/>
    <mergeCell ref="C53:H53"/>
    <mergeCell ref="A48:C48"/>
    <mergeCell ref="D48:H48"/>
    <mergeCell ref="D49:I49"/>
    <mergeCell ref="B46:H46"/>
    <mergeCell ref="B47:H47"/>
    <mergeCell ref="A43:A47"/>
    <mergeCell ref="B43:H43"/>
    <mergeCell ref="B44:H44"/>
    <mergeCell ref="B45:H45"/>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1"/>
  <sheetViews>
    <sheetView zoomScaleNormal="100" zoomScaleSheetLayoutView="100" workbookViewId="0"/>
  </sheetViews>
  <sheetFormatPr defaultColWidth="9.21875" defaultRowHeight="13.8"/>
  <cols>
    <col min="1" max="2" width="9.21875" style="98"/>
    <col min="3" max="3" width="43.5546875" style="98" customWidth="1"/>
    <col min="4" max="4" width="11.77734375" style="98" customWidth="1"/>
    <col min="5" max="8" width="9.21875" style="98"/>
    <col min="9" max="9" width="9.77734375" style="98" customWidth="1"/>
    <col min="10" max="10" width="9.21875" style="544"/>
    <col min="11" max="12" width="9.21875" style="98"/>
    <col min="13" max="13" width="5.77734375" style="98" customWidth="1"/>
    <col min="14" max="18" width="5.77734375" style="562" customWidth="1"/>
    <col min="19" max="19" width="9.21875" style="562"/>
    <col min="20" max="16384" width="9.21875" style="98"/>
  </cols>
  <sheetData>
    <row r="1" spans="1:22">
      <c r="B1" s="99"/>
      <c r="M1" s="100"/>
      <c r="N1" s="561"/>
      <c r="O1" s="561"/>
      <c r="P1" s="561"/>
    </row>
    <row r="2" spans="1:22" ht="15" customHeight="1">
      <c r="B2" s="765" t="s">
        <v>132</v>
      </c>
      <c r="C2" s="765"/>
      <c r="D2" s="765"/>
      <c r="E2" s="765"/>
      <c r="F2" s="765"/>
      <c r="G2" s="765"/>
      <c r="H2" s="765"/>
      <c r="I2" s="765"/>
      <c r="J2" s="765"/>
      <c r="K2" s="765"/>
      <c r="M2" s="100"/>
      <c r="N2" s="561"/>
      <c r="O2" s="561"/>
      <c r="P2" s="561"/>
    </row>
    <row r="3" spans="1:22">
      <c r="B3" s="99"/>
      <c r="M3" s="100"/>
      <c r="N3" s="561"/>
      <c r="O3" s="561"/>
      <c r="P3" s="561"/>
    </row>
    <row r="4" spans="1:22">
      <c r="A4" s="1"/>
      <c r="B4" s="766" t="s">
        <v>26</v>
      </c>
      <c r="C4" s="766"/>
      <c r="D4" s="101"/>
      <c r="E4" s="1"/>
      <c r="F4" s="1"/>
      <c r="G4" s="1"/>
      <c r="H4" s="1"/>
      <c r="I4" s="1"/>
      <c r="J4" s="95"/>
      <c r="K4" s="1"/>
    </row>
    <row r="5" spans="1:22">
      <c r="A5" s="1"/>
      <c r="B5" s="14" t="s">
        <v>27</v>
      </c>
      <c r="C5" s="14"/>
      <c r="D5" s="1"/>
      <c r="E5" s="2"/>
      <c r="F5" s="2"/>
      <c r="G5" s="1"/>
      <c r="H5" s="1"/>
      <c r="I5" s="1"/>
      <c r="J5" s="92"/>
      <c r="K5" s="1"/>
    </row>
    <row r="6" spans="1:22">
      <c r="A6" s="1"/>
      <c r="B6" s="14" t="s">
        <v>28</v>
      </c>
      <c r="C6" s="14"/>
      <c r="D6" s="1"/>
      <c r="E6" s="2"/>
      <c r="F6" s="2"/>
      <c r="G6" s="1"/>
      <c r="H6" s="1"/>
      <c r="I6" s="1"/>
      <c r="J6" s="92"/>
      <c r="K6" s="1"/>
    </row>
    <row r="7" spans="1:22">
      <c r="A7" s="1"/>
      <c r="B7" s="14" t="s">
        <v>301</v>
      </c>
      <c r="C7" s="14"/>
      <c r="D7" s="38"/>
      <c r="E7" s="2"/>
      <c r="F7" s="2"/>
      <c r="G7" s="1"/>
      <c r="H7" s="1"/>
      <c r="I7" s="1"/>
      <c r="J7" s="92"/>
      <c r="K7" s="1"/>
    </row>
    <row r="8" spans="1:22">
      <c r="A8" s="1"/>
      <c r="B8" s="1"/>
      <c r="C8" s="1"/>
      <c r="D8" s="1"/>
      <c r="E8" s="1"/>
      <c r="F8" s="1"/>
      <c r="G8" s="1"/>
      <c r="H8" s="1"/>
      <c r="I8" s="102" t="s">
        <v>133</v>
      </c>
      <c r="J8" s="92"/>
      <c r="K8" s="102" t="s">
        <v>134</v>
      </c>
      <c r="M8" s="493"/>
      <c r="N8" s="753"/>
      <c r="O8" s="753"/>
      <c r="P8" s="753"/>
      <c r="Q8" s="753"/>
    </row>
    <row r="9" spans="1:22">
      <c r="A9" s="1"/>
      <c r="B9" s="759" t="s">
        <v>135</v>
      </c>
      <c r="C9" s="761" t="s">
        <v>136</v>
      </c>
      <c r="D9" s="761" t="s">
        <v>137</v>
      </c>
      <c r="E9" s="756" t="s">
        <v>138</v>
      </c>
      <c r="F9" s="756" t="s">
        <v>139</v>
      </c>
      <c r="G9" s="758" t="s">
        <v>140</v>
      </c>
      <c r="H9" s="758"/>
      <c r="I9" s="758"/>
      <c r="J9" s="758"/>
      <c r="K9" s="754" t="s">
        <v>141</v>
      </c>
    </row>
    <row r="10" spans="1:22">
      <c r="A10" s="1"/>
      <c r="B10" s="760"/>
      <c r="C10" s="762"/>
      <c r="D10" s="762"/>
      <c r="E10" s="756"/>
      <c r="F10" s="756"/>
      <c r="G10" s="756" t="s">
        <v>143</v>
      </c>
      <c r="H10" s="756" t="s">
        <v>144</v>
      </c>
      <c r="I10" s="758" t="s">
        <v>142</v>
      </c>
      <c r="J10" s="758"/>
      <c r="K10" s="754"/>
    </row>
    <row r="11" spans="1:22" ht="27.6">
      <c r="A11" s="1"/>
      <c r="B11" s="760"/>
      <c r="C11" s="762"/>
      <c r="D11" s="762"/>
      <c r="E11" s="757"/>
      <c r="F11" s="757"/>
      <c r="G11" s="757"/>
      <c r="H11" s="757"/>
      <c r="I11" s="88" t="s">
        <v>145</v>
      </c>
      <c r="J11" s="545" t="s">
        <v>146</v>
      </c>
      <c r="K11" s="755"/>
    </row>
    <row r="12" spans="1:22">
      <c r="A12" s="1"/>
      <c r="B12" s="763" t="s">
        <v>147</v>
      </c>
      <c r="C12" s="763"/>
      <c r="D12" s="763"/>
      <c r="E12" s="763"/>
      <c r="F12" s="763"/>
      <c r="G12" s="763"/>
      <c r="H12" s="763"/>
      <c r="I12" s="763"/>
      <c r="J12" s="763"/>
      <c r="K12" s="763"/>
      <c r="M12" s="66"/>
      <c r="N12" s="563"/>
      <c r="O12" s="563"/>
      <c r="P12" s="563"/>
      <c r="Q12" s="563"/>
      <c r="R12" s="563"/>
      <c r="S12" s="563"/>
      <c r="T12" s="66"/>
      <c r="U12" s="66"/>
      <c r="V12" s="66"/>
    </row>
    <row r="13" spans="1:22">
      <c r="A13" s="2"/>
      <c r="B13" s="81">
        <v>1</v>
      </c>
      <c r="C13" s="20" t="s">
        <v>151</v>
      </c>
      <c r="D13" s="82" t="s">
        <v>152</v>
      </c>
      <c r="E13" s="82">
        <v>6</v>
      </c>
      <c r="F13" s="82">
        <f t="shared" ref="F13:F21" si="0">SUM(G13:J13)</f>
        <v>48</v>
      </c>
      <c r="G13" s="87">
        <v>24</v>
      </c>
      <c r="H13" s="87">
        <v>0</v>
      </c>
      <c r="I13" s="87">
        <v>24</v>
      </c>
      <c r="J13" s="546">
        <v>0</v>
      </c>
      <c r="K13" s="21" t="s">
        <v>153</v>
      </c>
      <c r="M13" s="23"/>
      <c r="N13" s="23"/>
      <c r="O13" s="24"/>
      <c r="P13" s="23"/>
      <c r="Q13" s="22"/>
      <c r="R13" s="23"/>
      <c r="S13" s="23"/>
      <c r="T13" s="25"/>
      <c r="U13" s="22"/>
      <c r="V13" s="22"/>
    </row>
    <row r="14" spans="1:22">
      <c r="A14" s="2"/>
      <c r="B14" s="81">
        <v>2</v>
      </c>
      <c r="C14" s="20" t="s">
        <v>154</v>
      </c>
      <c r="D14" s="82" t="s">
        <v>152</v>
      </c>
      <c r="E14" s="82">
        <v>3</v>
      </c>
      <c r="F14" s="82">
        <f t="shared" si="0"/>
        <v>18</v>
      </c>
      <c r="G14" s="87">
        <v>9</v>
      </c>
      <c r="H14" s="87">
        <v>0</v>
      </c>
      <c r="I14" s="87">
        <v>0</v>
      </c>
      <c r="J14" s="546">
        <v>9</v>
      </c>
      <c r="K14" s="21" t="s">
        <v>155</v>
      </c>
      <c r="M14" s="23"/>
      <c r="N14" s="23"/>
      <c r="O14" s="24"/>
      <c r="P14" s="23"/>
      <c r="Q14" s="24"/>
      <c r="R14" s="24"/>
      <c r="S14" s="22"/>
      <c r="T14" s="22"/>
      <c r="U14" s="22"/>
      <c r="V14" s="104"/>
    </row>
    <row r="15" spans="1:22">
      <c r="A15" s="2"/>
      <c r="B15" s="81">
        <v>3</v>
      </c>
      <c r="C15" s="20" t="s">
        <v>156</v>
      </c>
      <c r="D15" s="82" t="s">
        <v>148</v>
      </c>
      <c r="E15" s="82">
        <v>3</v>
      </c>
      <c r="F15" s="82">
        <f t="shared" si="0"/>
        <v>19</v>
      </c>
      <c r="G15" s="87">
        <v>9</v>
      </c>
      <c r="H15" s="87">
        <v>0</v>
      </c>
      <c r="I15" s="87">
        <v>0</v>
      </c>
      <c r="J15" s="546">
        <v>10</v>
      </c>
      <c r="K15" s="21" t="s">
        <v>153</v>
      </c>
      <c r="M15" s="23"/>
      <c r="N15" s="23"/>
      <c r="O15" s="24"/>
      <c r="P15" s="23"/>
      <c r="Q15" s="22"/>
      <c r="R15" s="23"/>
      <c r="S15" s="23"/>
      <c r="T15" s="23"/>
      <c r="U15" s="22"/>
      <c r="V15" s="22"/>
    </row>
    <row r="16" spans="1:22">
      <c r="A16" s="2"/>
      <c r="B16" s="81">
        <v>4</v>
      </c>
      <c r="C16" s="20" t="s">
        <v>157</v>
      </c>
      <c r="D16" s="82" t="s">
        <v>158</v>
      </c>
      <c r="E16" s="82">
        <v>3</v>
      </c>
      <c r="F16" s="82">
        <f t="shared" si="0"/>
        <v>27</v>
      </c>
      <c r="G16" s="87">
        <v>12</v>
      </c>
      <c r="H16" s="87">
        <v>0</v>
      </c>
      <c r="I16" s="87">
        <v>6</v>
      </c>
      <c r="J16" s="546">
        <v>9</v>
      </c>
      <c r="K16" s="21" t="s">
        <v>153</v>
      </c>
      <c r="M16" s="23"/>
      <c r="N16" s="23"/>
      <c r="O16" s="24"/>
      <c r="P16" s="23"/>
      <c r="Q16" s="24"/>
      <c r="R16" s="24"/>
      <c r="S16" s="22"/>
      <c r="T16" s="26"/>
      <c r="U16" s="22"/>
      <c r="V16" s="104"/>
    </row>
    <row r="17" spans="1:22">
      <c r="A17" s="2"/>
      <c r="B17" s="81">
        <v>5</v>
      </c>
      <c r="C17" s="20" t="s">
        <v>159</v>
      </c>
      <c r="D17" s="82" t="s">
        <v>152</v>
      </c>
      <c r="E17" s="82">
        <v>2</v>
      </c>
      <c r="F17" s="82">
        <f t="shared" si="0"/>
        <v>18</v>
      </c>
      <c r="G17" s="87">
        <v>9</v>
      </c>
      <c r="H17" s="87">
        <v>0</v>
      </c>
      <c r="I17" s="87">
        <v>0</v>
      </c>
      <c r="J17" s="546">
        <v>9</v>
      </c>
      <c r="K17" s="21" t="s">
        <v>153</v>
      </c>
      <c r="M17" s="66"/>
      <c r="N17" s="563"/>
      <c r="O17" s="563"/>
      <c r="P17" s="563"/>
      <c r="Q17" s="563"/>
      <c r="R17" s="563"/>
      <c r="S17" s="563"/>
      <c r="T17" s="66"/>
      <c r="U17" s="66"/>
      <c r="V17" s="66"/>
    </row>
    <row r="18" spans="1:22">
      <c r="A18" s="2"/>
      <c r="B18" s="81">
        <v>6</v>
      </c>
      <c r="C18" s="20" t="s">
        <v>160</v>
      </c>
      <c r="D18" s="82" t="s">
        <v>161</v>
      </c>
      <c r="E18" s="82">
        <v>3</v>
      </c>
      <c r="F18" s="82">
        <f t="shared" si="0"/>
        <v>27</v>
      </c>
      <c r="G18" s="87">
        <v>12</v>
      </c>
      <c r="H18" s="87">
        <v>0</v>
      </c>
      <c r="I18" s="87">
        <v>15</v>
      </c>
      <c r="J18" s="546">
        <v>0</v>
      </c>
      <c r="K18" s="21" t="s">
        <v>155</v>
      </c>
      <c r="M18" s="23"/>
      <c r="N18" s="23"/>
      <c r="O18" s="24"/>
      <c r="P18" s="23"/>
      <c r="Q18" s="24"/>
      <c r="R18" s="24"/>
      <c r="S18" s="22"/>
      <c r="T18" s="22"/>
      <c r="U18" s="22"/>
      <c r="V18" s="104"/>
    </row>
    <row r="19" spans="1:22">
      <c r="A19" s="2"/>
      <c r="B19" s="81">
        <v>7</v>
      </c>
      <c r="C19" s="20" t="s">
        <v>162</v>
      </c>
      <c r="D19" s="82" t="s">
        <v>158</v>
      </c>
      <c r="E19" s="82">
        <v>4</v>
      </c>
      <c r="F19" s="82">
        <f t="shared" si="0"/>
        <v>37</v>
      </c>
      <c r="G19" s="87">
        <v>15</v>
      </c>
      <c r="H19" s="87">
        <v>0</v>
      </c>
      <c r="I19" s="87">
        <v>9</v>
      </c>
      <c r="J19" s="546">
        <v>13</v>
      </c>
      <c r="K19" s="21" t="s">
        <v>155</v>
      </c>
      <c r="M19" s="23"/>
      <c r="N19" s="23"/>
      <c r="O19" s="24"/>
      <c r="P19" s="22"/>
      <c r="Q19" s="24"/>
      <c r="R19" s="24"/>
      <c r="S19" s="22"/>
      <c r="T19" s="22"/>
      <c r="U19" s="22"/>
      <c r="V19" s="104"/>
    </row>
    <row r="20" spans="1:22">
      <c r="A20" s="2"/>
      <c r="B20" s="81">
        <v>8</v>
      </c>
      <c r="C20" s="20" t="s">
        <v>163</v>
      </c>
      <c r="D20" s="82" t="s">
        <v>158</v>
      </c>
      <c r="E20" s="82">
        <v>1</v>
      </c>
      <c r="F20" s="82">
        <f t="shared" si="0"/>
        <v>12</v>
      </c>
      <c r="G20" s="87">
        <v>12</v>
      </c>
      <c r="H20" s="87">
        <v>0</v>
      </c>
      <c r="I20" s="87">
        <v>0</v>
      </c>
      <c r="J20" s="546">
        <v>0</v>
      </c>
      <c r="K20" s="21" t="s">
        <v>153</v>
      </c>
      <c r="M20" s="23"/>
      <c r="N20" s="23"/>
      <c r="O20" s="24"/>
      <c r="P20" s="23"/>
      <c r="Q20" s="24"/>
      <c r="R20" s="24"/>
      <c r="S20" s="22"/>
      <c r="T20" s="22"/>
      <c r="U20" s="22"/>
      <c r="V20" s="104"/>
    </row>
    <row r="21" spans="1:22">
      <c r="A21" s="2"/>
      <c r="B21" s="81">
        <v>9</v>
      </c>
      <c r="C21" s="20" t="s">
        <v>164</v>
      </c>
      <c r="D21" s="82" t="s">
        <v>158</v>
      </c>
      <c r="E21" s="82">
        <v>5</v>
      </c>
      <c r="F21" s="82">
        <f t="shared" si="0"/>
        <v>36</v>
      </c>
      <c r="G21" s="87">
        <v>9</v>
      </c>
      <c r="H21" s="87">
        <v>0</v>
      </c>
      <c r="I21" s="87">
        <v>0</v>
      </c>
      <c r="J21" s="546">
        <v>27</v>
      </c>
      <c r="K21" s="21" t="s">
        <v>153</v>
      </c>
      <c r="M21" s="23"/>
      <c r="N21" s="23"/>
      <c r="O21" s="24"/>
      <c r="P21" s="22"/>
      <c r="Q21" s="24"/>
      <c r="R21" s="24"/>
      <c r="S21" s="22"/>
      <c r="T21" s="22"/>
      <c r="U21" s="22"/>
      <c r="V21" s="104"/>
    </row>
    <row r="22" spans="1:22">
      <c r="A22" s="38"/>
      <c r="B22" s="27" t="s">
        <v>152</v>
      </c>
      <c r="C22" s="28" t="s">
        <v>165</v>
      </c>
      <c r="D22" s="28"/>
      <c r="E22" s="28">
        <f t="shared" ref="E22:J22" si="1">SUM(E13:E21)</f>
        <v>30</v>
      </c>
      <c r="F22" s="28">
        <f t="shared" si="1"/>
        <v>242</v>
      </c>
      <c r="G22" s="28">
        <f t="shared" si="1"/>
        <v>111</v>
      </c>
      <c r="H22" s="28">
        <f t="shared" si="1"/>
        <v>0</v>
      </c>
      <c r="I22" s="28">
        <f t="shared" si="1"/>
        <v>54</v>
      </c>
      <c r="J22" s="547">
        <f t="shared" si="1"/>
        <v>77</v>
      </c>
      <c r="K22" s="29" t="s">
        <v>166</v>
      </c>
      <c r="M22" s="66"/>
      <c r="N22" s="563"/>
      <c r="O22" s="563"/>
      <c r="P22" s="563"/>
      <c r="Q22" s="563"/>
      <c r="R22" s="563"/>
      <c r="S22" s="563"/>
      <c r="T22" s="66"/>
      <c r="U22" s="66"/>
      <c r="V22" s="66"/>
    </row>
    <row r="23" spans="1:22">
      <c r="A23" s="1"/>
      <c r="B23" s="764" t="s">
        <v>167</v>
      </c>
      <c r="C23" s="764"/>
      <c r="D23" s="764"/>
      <c r="E23" s="764"/>
      <c r="F23" s="764"/>
      <c r="G23" s="764"/>
      <c r="H23" s="764"/>
      <c r="I23" s="764"/>
      <c r="J23" s="764"/>
      <c r="K23" s="764"/>
      <c r="M23" s="23"/>
      <c r="N23" s="23"/>
      <c r="O23" s="24"/>
      <c r="P23" s="22"/>
      <c r="Q23" s="24"/>
      <c r="R23" s="24"/>
      <c r="S23" s="22"/>
      <c r="T23" s="22"/>
      <c r="U23" s="22"/>
      <c r="V23" s="24"/>
    </row>
    <row r="24" spans="1:22">
      <c r="A24" s="1"/>
      <c r="B24" s="85"/>
      <c r="C24" s="2"/>
      <c r="D24" s="87"/>
      <c r="E24" s="90">
        <v>0</v>
      </c>
      <c r="F24" s="90">
        <v>0</v>
      </c>
      <c r="G24" s="87">
        <v>0</v>
      </c>
      <c r="H24" s="87">
        <v>0</v>
      </c>
      <c r="I24" s="89">
        <v>0</v>
      </c>
      <c r="J24" s="546">
        <v>0</v>
      </c>
      <c r="K24" s="89" t="s">
        <v>166</v>
      </c>
      <c r="M24" s="66"/>
      <c r="N24" s="563"/>
      <c r="O24" s="563"/>
      <c r="P24" s="563"/>
      <c r="Q24" s="563"/>
      <c r="R24" s="563"/>
      <c r="S24" s="563"/>
      <c r="T24" s="66"/>
      <c r="U24" s="66"/>
      <c r="V24" s="66"/>
    </row>
    <row r="25" spans="1:22" ht="15.6">
      <c r="A25" s="38"/>
      <c r="B25" s="78" t="s">
        <v>158</v>
      </c>
      <c r="C25" s="15" t="s">
        <v>168</v>
      </c>
      <c r="D25" s="79"/>
      <c r="E25" s="79">
        <v>0</v>
      </c>
      <c r="F25" s="79">
        <f>SUM(F24:F24)</f>
        <v>0</v>
      </c>
      <c r="G25" s="79">
        <f>SUM(G24:G24)</f>
        <v>0</v>
      </c>
      <c r="H25" s="79">
        <f>SUM(H24:H24)</f>
        <v>0</v>
      </c>
      <c r="I25" s="79">
        <f>SUM(I24:I24)</f>
        <v>0</v>
      </c>
      <c r="J25" s="548">
        <f>SUM(J24:J24)</f>
        <v>0</v>
      </c>
      <c r="K25" s="80" t="s">
        <v>166</v>
      </c>
      <c r="M25" s="66"/>
      <c r="N25" s="563"/>
      <c r="O25" s="563"/>
      <c r="P25" s="563"/>
      <c r="Q25" s="563"/>
      <c r="R25" s="563"/>
      <c r="S25" s="563"/>
      <c r="T25" s="66"/>
      <c r="U25" s="66"/>
      <c r="V25" s="66"/>
    </row>
    <row r="26" spans="1:22">
      <c r="A26" s="38"/>
      <c r="B26" s="70" t="s">
        <v>169</v>
      </c>
      <c r="C26" s="43" t="s">
        <v>170</v>
      </c>
      <c r="D26" s="105"/>
      <c r="E26" s="105">
        <f t="shared" ref="E26:J26" si="2">+E22+E25</f>
        <v>30</v>
      </c>
      <c r="F26" s="105">
        <f t="shared" si="2"/>
        <v>242</v>
      </c>
      <c r="G26" s="105">
        <f t="shared" si="2"/>
        <v>111</v>
      </c>
      <c r="H26" s="105">
        <f t="shared" si="2"/>
        <v>0</v>
      </c>
      <c r="I26" s="105">
        <f t="shared" si="2"/>
        <v>54</v>
      </c>
      <c r="J26" s="549">
        <f t="shared" si="2"/>
        <v>77</v>
      </c>
      <c r="K26" s="106" t="s">
        <v>166</v>
      </c>
      <c r="L26" s="66"/>
    </row>
    <row r="27" spans="1:22">
      <c r="A27" s="38"/>
      <c r="B27" s="77"/>
      <c r="C27" s="77"/>
      <c r="D27" s="77"/>
      <c r="E27" s="77"/>
      <c r="F27" s="77"/>
      <c r="G27" s="77"/>
      <c r="H27" s="77"/>
      <c r="I27" s="77"/>
      <c r="J27" s="508"/>
      <c r="K27" s="77"/>
      <c r="L27" s="66"/>
    </row>
    <row r="28" spans="1:22">
      <c r="A28" s="1"/>
      <c r="B28" s="1"/>
      <c r="C28" s="1"/>
      <c r="D28" s="3"/>
      <c r="E28" s="1"/>
      <c r="F28" s="1"/>
      <c r="G28" s="1"/>
      <c r="H28" s="1"/>
      <c r="I28" s="1"/>
      <c r="J28" s="92"/>
      <c r="K28" s="1"/>
    </row>
    <row r="29" spans="1:22">
      <c r="A29" s="1"/>
      <c r="B29" s="1"/>
      <c r="C29" s="1"/>
      <c r="D29" s="1"/>
      <c r="E29" s="1"/>
      <c r="F29" s="1"/>
      <c r="G29" s="1"/>
      <c r="H29" s="1"/>
      <c r="I29" s="102" t="s">
        <v>133</v>
      </c>
      <c r="J29" s="92"/>
      <c r="K29" s="102" t="s">
        <v>171</v>
      </c>
    </row>
    <row r="30" spans="1:22">
      <c r="A30" s="1"/>
      <c r="B30" s="759" t="s">
        <v>135</v>
      </c>
      <c r="C30" s="761" t="s">
        <v>136</v>
      </c>
      <c r="D30" s="761" t="s">
        <v>137</v>
      </c>
      <c r="E30" s="756" t="s">
        <v>138</v>
      </c>
      <c r="F30" s="756" t="s">
        <v>139</v>
      </c>
      <c r="G30" s="758" t="s">
        <v>140</v>
      </c>
      <c r="H30" s="758"/>
      <c r="I30" s="758"/>
      <c r="J30" s="758"/>
      <c r="K30" s="754" t="s">
        <v>141</v>
      </c>
    </row>
    <row r="31" spans="1:22">
      <c r="A31" s="1"/>
      <c r="B31" s="760"/>
      <c r="C31" s="762"/>
      <c r="D31" s="762"/>
      <c r="E31" s="756"/>
      <c r="F31" s="756"/>
      <c r="G31" s="756" t="s">
        <v>143</v>
      </c>
      <c r="H31" s="756" t="s">
        <v>144</v>
      </c>
      <c r="I31" s="758" t="s">
        <v>142</v>
      </c>
      <c r="J31" s="758"/>
      <c r="K31" s="754"/>
    </row>
    <row r="32" spans="1:22" ht="27.6">
      <c r="A32" s="1"/>
      <c r="B32" s="760"/>
      <c r="C32" s="762"/>
      <c r="D32" s="762"/>
      <c r="E32" s="757"/>
      <c r="F32" s="757"/>
      <c r="G32" s="757"/>
      <c r="H32" s="757"/>
      <c r="I32" s="88" t="s">
        <v>145</v>
      </c>
      <c r="J32" s="545" t="s">
        <v>146</v>
      </c>
      <c r="K32" s="755"/>
    </row>
    <row r="33" spans="1:30">
      <c r="A33" s="1"/>
      <c r="B33" s="763" t="s">
        <v>147</v>
      </c>
      <c r="C33" s="763"/>
      <c r="D33" s="763"/>
      <c r="E33" s="763"/>
      <c r="F33" s="763"/>
      <c r="G33" s="763"/>
      <c r="H33" s="763"/>
      <c r="I33" s="763"/>
      <c r="J33" s="763"/>
      <c r="K33" s="763"/>
    </row>
    <row r="34" spans="1:30">
      <c r="A34" s="2"/>
      <c r="B34" s="89">
        <v>1</v>
      </c>
      <c r="C34" s="20" t="s">
        <v>172</v>
      </c>
      <c r="D34" s="87" t="s">
        <v>148</v>
      </c>
      <c r="E34" s="87">
        <v>2</v>
      </c>
      <c r="F34" s="87">
        <f t="shared" ref="F34:F42" si="3">SUM(G34:J34)</f>
        <v>21</v>
      </c>
      <c r="G34" s="87">
        <v>0</v>
      </c>
      <c r="H34" s="87">
        <v>0</v>
      </c>
      <c r="I34" s="87">
        <v>21</v>
      </c>
      <c r="J34" s="546">
        <v>0</v>
      </c>
      <c r="K34" s="90" t="s">
        <v>150</v>
      </c>
    </row>
    <row r="35" spans="1:30">
      <c r="A35" s="2"/>
      <c r="B35" s="89">
        <v>2</v>
      </c>
      <c r="C35" s="103" t="s">
        <v>173</v>
      </c>
      <c r="D35" s="87" t="s">
        <v>152</v>
      </c>
      <c r="E35" s="87">
        <v>5</v>
      </c>
      <c r="F35" s="87">
        <f t="shared" si="3"/>
        <v>45</v>
      </c>
      <c r="G35" s="87">
        <v>15</v>
      </c>
      <c r="H35" s="87">
        <v>0</v>
      </c>
      <c r="I35" s="87">
        <v>15</v>
      </c>
      <c r="J35" s="546">
        <v>15</v>
      </c>
      <c r="K35" s="90" t="s">
        <v>155</v>
      </c>
      <c r="M35" s="66"/>
      <c r="N35" s="563"/>
      <c r="O35" s="563"/>
      <c r="P35" s="563"/>
      <c r="Q35" s="563"/>
      <c r="R35" s="563"/>
      <c r="S35" s="563"/>
      <c r="T35" s="66"/>
      <c r="U35" s="66"/>
      <c r="V35" s="66"/>
      <c r="W35" s="66"/>
      <c r="X35" s="66"/>
      <c r="Y35" s="66"/>
      <c r="Z35" s="66"/>
      <c r="AA35" s="66"/>
      <c r="AB35" s="66"/>
      <c r="AC35" s="66"/>
      <c r="AD35" s="66"/>
    </row>
    <row r="36" spans="1:30">
      <c r="A36" s="2"/>
      <c r="B36" s="89">
        <v>3</v>
      </c>
      <c r="C36" s="20" t="s">
        <v>174</v>
      </c>
      <c r="D36" s="87" t="s">
        <v>152</v>
      </c>
      <c r="E36" s="82">
        <v>2</v>
      </c>
      <c r="F36" s="87">
        <f t="shared" si="3"/>
        <v>18</v>
      </c>
      <c r="G36" s="87">
        <v>9</v>
      </c>
      <c r="H36" s="87">
        <v>0</v>
      </c>
      <c r="I36" s="87">
        <v>0</v>
      </c>
      <c r="J36" s="546">
        <v>9</v>
      </c>
      <c r="K36" s="90" t="s">
        <v>155</v>
      </c>
      <c r="M36" s="23"/>
      <c r="N36" s="23"/>
      <c r="O36" s="22"/>
      <c r="P36" s="22"/>
      <c r="Q36" s="22"/>
      <c r="R36" s="22"/>
      <c r="S36" s="22"/>
      <c r="T36" s="22"/>
      <c r="U36" s="22"/>
      <c r="V36" s="22"/>
      <c r="W36" s="104"/>
      <c r="X36" s="22"/>
      <c r="Y36" s="104"/>
      <c r="Z36" s="22"/>
      <c r="AA36" s="22"/>
      <c r="AB36" s="22"/>
      <c r="AC36" s="22"/>
      <c r="AD36" s="104"/>
    </row>
    <row r="37" spans="1:30">
      <c r="A37" s="2"/>
      <c r="B37" s="89">
        <v>4</v>
      </c>
      <c r="C37" s="20" t="s">
        <v>175</v>
      </c>
      <c r="D37" s="87" t="s">
        <v>152</v>
      </c>
      <c r="E37" s="82">
        <v>3</v>
      </c>
      <c r="F37" s="87">
        <f t="shared" si="3"/>
        <v>18</v>
      </c>
      <c r="G37" s="87">
        <v>9</v>
      </c>
      <c r="H37" s="87">
        <v>0</v>
      </c>
      <c r="I37" s="87">
        <v>0</v>
      </c>
      <c r="J37" s="546">
        <v>9</v>
      </c>
      <c r="K37" s="90" t="s">
        <v>153</v>
      </c>
      <c r="M37" s="23"/>
      <c r="N37" s="23"/>
      <c r="O37" s="22"/>
      <c r="P37" s="22"/>
      <c r="Q37" s="22"/>
      <c r="R37" s="22"/>
      <c r="S37" s="22"/>
      <c r="T37" s="22"/>
      <c r="U37" s="22"/>
      <c r="V37" s="22"/>
      <c r="W37" s="104"/>
      <c r="X37" s="22"/>
      <c r="Y37" s="104"/>
      <c r="Z37" s="22"/>
      <c r="AA37" s="22"/>
      <c r="AB37" s="22"/>
      <c r="AC37" s="22"/>
      <c r="AD37" s="104"/>
    </row>
    <row r="38" spans="1:30" ht="14.4" customHeight="1">
      <c r="A38" s="2"/>
      <c r="B38" s="89">
        <v>5</v>
      </c>
      <c r="C38" s="31" t="s">
        <v>176</v>
      </c>
      <c r="D38" s="87" t="s">
        <v>161</v>
      </c>
      <c r="E38" s="82">
        <v>5</v>
      </c>
      <c r="F38" s="87">
        <f t="shared" si="3"/>
        <v>36</v>
      </c>
      <c r="G38" s="87">
        <v>18</v>
      </c>
      <c r="H38" s="87">
        <v>0</v>
      </c>
      <c r="I38" s="87">
        <v>18</v>
      </c>
      <c r="J38" s="546">
        <v>0</v>
      </c>
      <c r="K38" s="90" t="s">
        <v>153</v>
      </c>
      <c r="M38" s="23"/>
      <c r="N38" s="23"/>
      <c r="O38" s="22"/>
      <c r="P38" s="22"/>
      <c r="Q38" s="22"/>
      <c r="R38" s="22"/>
      <c r="S38" s="22"/>
      <c r="T38" s="22"/>
      <c r="U38" s="22"/>
      <c r="V38" s="22"/>
      <c r="W38" s="104"/>
      <c r="X38" s="22"/>
      <c r="Y38" s="104"/>
      <c r="Z38" s="22"/>
      <c r="AA38" s="22"/>
      <c r="AB38" s="22"/>
      <c r="AC38" s="22"/>
      <c r="AD38" s="104"/>
    </row>
    <row r="39" spans="1:30">
      <c r="A39" s="2"/>
      <c r="B39" s="89">
        <v>6</v>
      </c>
      <c r="C39" s="20" t="s">
        <v>177</v>
      </c>
      <c r="D39" s="87" t="s">
        <v>158</v>
      </c>
      <c r="E39" s="87">
        <v>4</v>
      </c>
      <c r="F39" s="87">
        <f t="shared" si="3"/>
        <v>30</v>
      </c>
      <c r="G39" s="87">
        <v>15</v>
      </c>
      <c r="H39" s="87">
        <v>0</v>
      </c>
      <c r="I39" s="87">
        <v>15</v>
      </c>
      <c r="J39" s="546">
        <v>0</v>
      </c>
      <c r="K39" s="90" t="s">
        <v>153</v>
      </c>
      <c r="M39" s="23"/>
      <c r="N39" s="23"/>
      <c r="O39" s="22"/>
      <c r="P39" s="22"/>
      <c r="Q39" s="22"/>
      <c r="R39" s="22"/>
      <c r="S39" s="22"/>
      <c r="T39" s="22"/>
      <c r="U39" s="22"/>
      <c r="V39" s="22"/>
      <c r="W39" s="104"/>
      <c r="X39" s="22"/>
      <c r="Y39" s="104"/>
      <c r="Z39" s="22"/>
      <c r="AA39" s="22"/>
      <c r="AB39" s="22"/>
      <c r="AC39" s="22"/>
      <c r="AD39" s="104"/>
    </row>
    <row r="40" spans="1:30">
      <c r="A40" s="2"/>
      <c r="B40" s="89">
        <v>7</v>
      </c>
      <c r="C40" s="20" t="s">
        <v>178</v>
      </c>
      <c r="D40" s="87" t="s">
        <v>158</v>
      </c>
      <c r="E40" s="87">
        <v>4</v>
      </c>
      <c r="F40" s="87">
        <f t="shared" si="3"/>
        <v>36</v>
      </c>
      <c r="G40" s="87">
        <v>18</v>
      </c>
      <c r="H40" s="87">
        <v>0</v>
      </c>
      <c r="I40" s="87">
        <v>18</v>
      </c>
      <c r="J40" s="546">
        <v>0</v>
      </c>
      <c r="K40" s="90" t="s">
        <v>155</v>
      </c>
      <c r="M40" s="23"/>
      <c r="N40" s="23"/>
      <c r="O40" s="22"/>
      <c r="P40" s="22"/>
      <c r="Q40" s="22"/>
      <c r="R40" s="22"/>
      <c r="S40" s="22"/>
      <c r="T40" s="22"/>
      <c r="U40" s="22"/>
      <c r="V40" s="22"/>
      <c r="W40" s="104"/>
      <c r="X40" s="22"/>
      <c r="Y40" s="104"/>
      <c r="Z40" s="22"/>
      <c r="AA40" s="22"/>
      <c r="AB40" s="22"/>
      <c r="AC40" s="22"/>
      <c r="AD40" s="104"/>
    </row>
    <row r="41" spans="1:30">
      <c r="A41" s="2"/>
      <c r="B41" s="89">
        <v>8</v>
      </c>
      <c r="C41" s="47" t="s">
        <v>179</v>
      </c>
      <c r="D41" s="87" t="s">
        <v>158</v>
      </c>
      <c r="E41" s="87">
        <v>4</v>
      </c>
      <c r="F41" s="87">
        <f t="shared" si="3"/>
        <v>30</v>
      </c>
      <c r="G41" s="87">
        <v>12</v>
      </c>
      <c r="H41" s="87">
        <v>0</v>
      </c>
      <c r="I41" s="87">
        <v>0</v>
      </c>
      <c r="J41" s="546">
        <v>18</v>
      </c>
      <c r="K41" s="90" t="s">
        <v>155</v>
      </c>
      <c r="M41" s="23"/>
      <c r="N41" s="23"/>
      <c r="O41" s="22"/>
      <c r="P41" s="22"/>
      <c r="Q41" s="22"/>
      <c r="R41" s="22"/>
      <c r="S41" s="22"/>
      <c r="T41" s="22"/>
      <c r="U41" s="22"/>
      <c r="V41" s="22"/>
      <c r="W41" s="104"/>
      <c r="X41" s="22"/>
      <c r="Y41" s="104"/>
      <c r="Z41" s="22"/>
      <c r="AA41" s="22"/>
      <c r="AB41" s="22"/>
      <c r="AC41" s="22"/>
      <c r="AD41" s="104"/>
    </row>
    <row r="42" spans="1:30">
      <c r="A42" s="2"/>
      <c r="B42" s="89">
        <v>9</v>
      </c>
      <c r="C42" s="47" t="s">
        <v>180</v>
      </c>
      <c r="D42" s="87" t="s">
        <v>158</v>
      </c>
      <c r="E42" s="87">
        <v>1</v>
      </c>
      <c r="F42" s="87">
        <f t="shared" si="3"/>
        <v>24</v>
      </c>
      <c r="G42" s="87">
        <v>24</v>
      </c>
      <c r="H42" s="87">
        <v>0</v>
      </c>
      <c r="I42" s="87">
        <v>0</v>
      </c>
      <c r="J42" s="546">
        <v>0</v>
      </c>
      <c r="K42" s="90" t="s">
        <v>153</v>
      </c>
      <c r="M42" s="23"/>
      <c r="N42" s="23"/>
      <c r="O42" s="22"/>
      <c r="P42" s="22"/>
      <c r="Q42" s="22"/>
      <c r="R42" s="22"/>
      <c r="S42" s="22"/>
      <c r="T42" s="22"/>
      <c r="U42" s="22"/>
      <c r="V42" s="22"/>
      <c r="W42" s="104"/>
      <c r="X42" s="22"/>
      <c r="Y42" s="104"/>
      <c r="Z42" s="22"/>
      <c r="AA42" s="22"/>
      <c r="AB42" s="22"/>
      <c r="AC42" s="22"/>
      <c r="AD42" s="104"/>
    </row>
    <row r="43" spans="1:30">
      <c r="A43" s="38"/>
      <c r="B43" s="15" t="s">
        <v>152</v>
      </c>
      <c r="C43" s="79" t="s">
        <v>165</v>
      </c>
      <c r="D43" s="79"/>
      <c r="E43" s="79">
        <f t="shared" ref="E43:J43" si="4">SUM(E34:E42)</f>
        <v>30</v>
      </c>
      <c r="F43" s="79">
        <f t="shared" si="4"/>
        <v>258</v>
      </c>
      <c r="G43" s="79">
        <f t="shared" si="4"/>
        <v>120</v>
      </c>
      <c r="H43" s="79">
        <f t="shared" si="4"/>
        <v>0</v>
      </c>
      <c r="I43" s="79">
        <f t="shared" si="4"/>
        <v>87</v>
      </c>
      <c r="J43" s="548">
        <f t="shared" si="4"/>
        <v>51</v>
      </c>
      <c r="K43" s="80" t="s">
        <v>166</v>
      </c>
    </row>
    <row r="44" spans="1:30">
      <c r="A44" s="1"/>
      <c r="B44" s="767" t="s">
        <v>167</v>
      </c>
      <c r="C44" s="767"/>
      <c r="D44" s="767"/>
      <c r="E44" s="767"/>
      <c r="F44" s="767"/>
      <c r="G44" s="767"/>
      <c r="H44" s="767"/>
      <c r="I44" s="767"/>
      <c r="J44" s="767"/>
      <c r="K44" s="767"/>
    </row>
    <row r="45" spans="1:30">
      <c r="A45" s="1"/>
      <c r="B45" s="107"/>
      <c r="C45" s="14"/>
      <c r="D45" s="108"/>
      <c r="E45" s="108">
        <v>0</v>
      </c>
      <c r="F45" s="108">
        <v>0</v>
      </c>
      <c r="G45" s="108">
        <v>0</v>
      </c>
      <c r="H45" s="108">
        <v>0</v>
      </c>
      <c r="I45" s="108">
        <v>0</v>
      </c>
      <c r="J45" s="550">
        <v>0</v>
      </c>
      <c r="K45" s="17" t="s">
        <v>166</v>
      </c>
    </row>
    <row r="46" spans="1:30" ht="15.6">
      <c r="A46" s="38"/>
      <c r="B46" s="78" t="s">
        <v>158</v>
      </c>
      <c r="C46" s="15" t="s">
        <v>168</v>
      </c>
      <c r="D46" s="79"/>
      <c r="E46" s="79">
        <f t="shared" ref="E46:J46" si="5">SUM(E45:E45)</f>
        <v>0</v>
      </c>
      <c r="F46" s="79">
        <f t="shared" si="5"/>
        <v>0</v>
      </c>
      <c r="G46" s="79">
        <f t="shared" si="5"/>
        <v>0</v>
      </c>
      <c r="H46" s="79">
        <f t="shared" si="5"/>
        <v>0</v>
      </c>
      <c r="I46" s="79">
        <f t="shared" si="5"/>
        <v>0</v>
      </c>
      <c r="J46" s="548">
        <f t="shared" si="5"/>
        <v>0</v>
      </c>
      <c r="K46" s="80" t="s">
        <v>166</v>
      </c>
    </row>
    <row r="47" spans="1:30">
      <c r="A47" s="38"/>
      <c r="B47" s="70" t="s">
        <v>169</v>
      </c>
      <c r="C47" s="43" t="s">
        <v>170</v>
      </c>
      <c r="D47" s="105"/>
      <c r="E47" s="105">
        <f t="shared" ref="E47:J47" si="6">+E43+E46</f>
        <v>30</v>
      </c>
      <c r="F47" s="105">
        <f t="shared" si="6"/>
        <v>258</v>
      </c>
      <c r="G47" s="105">
        <f t="shared" si="6"/>
        <v>120</v>
      </c>
      <c r="H47" s="105">
        <f t="shared" si="6"/>
        <v>0</v>
      </c>
      <c r="I47" s="105">
        <f t="shared" si="6"/>
        <v>87</v>
      </c>
      <c r="J47" s="549">
        <f t="shared" si="6"/>
        <v>51</v>
      </c>
      <c r="K47" s="106" t="s">
        <v>166</v>
      </c>
    </row>
    <row r="48" spans="1:30">
      <c r="A48" s="1"/>
      <c r="B48" s="1"/>
      <c r="C48" s="1"/>
      <c r="D48" s="3"/>
      <c r="E48" s="1"/>
      <c r="F48" s="1"/>
      <c r="G48" s="1"/>
      <c r="H48" s="1"/>
      <c r="I48" s="1"/>
      <c r="J48" s="92"/>
      <c r="K48" s="1"/>
    </row>
    <row r="49" spans="1:26">
      <c r="A49" s="1"/>
      <c r="B49" s="1"/>
      <c r="C49" s="1"/>
      <c r="D49" s="3"/>
      <c r="E49" s="1"/>
      <c r="F49" s="1"/>
      <c r="G49" s="1"/>
      <c r="H49" s="1"/>
      <c r="I49" s="1"/>
      <c r="J49" s="92"/>
      <c r="K49" s="1"/>
    </row>
    <row r="50" spans="1:26">
      <c r="A50" s="1"/>
      <c r="B50" s="1"/>
      <c r="C50" s="1"/>
      <c r="D50" s="1"/>
      <c r="E50" s="1"/>
      <c r="F50" s="1"/>
      <c r="G50" s="1"/>
      <c r="H50" s="1"/>
      <c r="I50" s="102" t="s">
        <v>181</v>
      </c>
      <c r="J50" s="92"/>
      <c r="K50" s="102" t="s">
        <v>182</v>
      </c>
    </row>
    <row r="51" spans="1:26">
      <c r="A51" s="1"/>
      <c r="B51" s="759" t="s">
        <v>135</v>
      </c>
      <c r="C51" s="761" t="s">
        <v>136</v>
      </c>
      <c r="D51" s="761" t="s">
        <v>137</v>
      </c>
      <c r="E51" s="756" t="s">
        <v>138</v>
      </c>
      <c r="F51" s="756" t="s">
        <v>139</v>
      </c>
      <c r="G51" s="758" t="s">
        <v>140</v>
      </c>
      <c r="H51" s="758"/>
      <c r="I51" s="758"/>
      <c r="J51" s="758"/>
      <c r="K51" s="754" t="s">
        <v>141</v>
      </c>
      <c r="M51" s="66"/>
      <c r="N51" s="563"/>
      <c r="O51" s="563"/>
      <c r="P51" s="563"/>
      <c r="Q51" s="563"/>
      <c r="R51" s="563"/>
      <c r="S51" s="563"/>
      <c r="T51" s="66"/>
      <c r="U51" s="66"/>
      <c r="V51" s="66"/>
      <c r="W51" s="66"/>
      <c r="X51" s="66"/>
      <c r="Y51" s="66"/>
      <c r="Z51" s="66"/>
    </row>
    <row r="52" spans="1:26">
      <c r="A52" s="1"/>
      <c r="B52" s="760"/>
      <c r="C52" s="762"/>
      <c r="D52" s="762"/>
      <c r="E52" s="756"/>
      <c r="F52" s="756"/>
      <c r="G52" s="756" t="s">
        <v>143</v>
      </c>
      <c r="H52" s="756" t="s">
        <v>144</v>
      </c>
      <c r="I52" s="758" t="s">
        <v>142</v>
      </c>
      <c r="J52" s="758"/>
      <c r="K52" s="754"/>
      <c r="M52" s="66"/>
      <c r="N52" s="563"/>
      <c r="O52" s="563"/>
      <c r="P52" s="563"/>
      <c r="Q52" s="563"/>
      <c r="R52" s="563"/>
      <c r="S52" s="563"/>
      <c r="T52" s="66"/>
      <c r="U52" s="66"/>
      <c r="V52" s="66"/>
      <c r="W52" s="66"/>
      <c r="X52" s="66"/>
      <c r="Y52" s="66"/>
      <c r="Z52" s="66"/>
    </row>
    <row r="53" spans="1:26" ht="27.6">
      <c r="A53" s="1"/>
      <c r="B53" s="760"/>
      <c r="C53" s="762"/>
      <c r="D53" s="762"/>
      <c r="E53" s="757"/>
      <c r="F53" s="757"/>
      <c r="G53" s="757"/>
      <c r="H53" s="757"/>
      <c r="I53" s="88" t="s">
        <v>145</v>
      </c>
      <c r="J53" s="545" t="s">
        <v>146</v>
      </c>
      <c r="K53" s="755"/>
      <c r="M53" s="22"/>
      <c r="N53" s="22"/>
      <c r="O53" s="24"/>
      <c r="P53" s="23"/>
      <c r="Q53" s="22"/>
      <c r="R53" s="23"/>
      <c r="S53" s="23"/>
      <c r="T53" s="23"/>
      <c r="U53" s="22"/>
      <c r="V53" s="22"/>
      <c r="W53" s="66"/>
      <c r="X53" s="66"/>
      <c r="Y53" s="66"/>
      <c r="Z53" s="66"/>
    </row>
    <row r="54" spans="1:26">
      <c r="A54" s="1"/>
      <c r="B54" s="763" t="s">
        <v>147</v>
      </c>
      <c r="C54" s="763"/>
      <c r="D54" s="763"/>
      <c r="E54" s="763"/>
      <c r="F54" s="763"/>
      <c r="G54" s="763"/>
      <c r="H54" s="763"/>
      <c r="I54" s="763"/>
      <c r="J54" s="763"/>
      <c r="K54" s="763"/>
      <c r="M54" s="66"/>
      <c r="N54" s="563"/>
      <c r="O54" s="563"/>
      <c r="P54" s="563"/>
      <c r="Q54" s="563"/>
      <c r="R54" s="563"/>
      <c r="S54" s="563"/>
      <c r="T54" s="66"/>
      <c r="U54" s="66"/>
      <c r="V54" s="66"/>
      <c r="W54" s="66"/>
      <c r="X54" s="66"/>
      <c r="Y54" s="66"/>
      <c r="Z54" s="66"/>
    </row>
    <row r="55" spans="1:26">
      <c r="A55" s="2"/>
      <c r="B55" s="85">
        <v>1</v>
      </c>
      <c r="C55" s="47" t="s">
        <v>172</v>
      </c>
      <c r="D55" s="87" t="s">
        <v>148</v>
      </c>
      <c r="E55" s="87">
        <v>2</v>
      </c>
      <c r="F55" s="87">
        <f t="shared" ref="F55:F61" si="7">SUM(G55:J55)</f>
        <v>21</v>
      </c>
      <c r="G55" s="87">
        <v>0</v>
      </c>
      <c r="H55" s="87">
        <v>0</v>
      </c>
      <c r="I55" s="87">
        <v>21</v>
      </c>
      <c r="J55" s="546">
        <v>0</v>
      </c>
      <c r="K55" s="90" t="s">
        <v>183</v>
      </c>
      <c r="M55" s="22"/>
      <c r="N55" s="22"/>
      <c r="O55" s="22"/>
      <c r="P55" s="22"/>
      <c r="Q55" s="22"/>
      <c r="R55" s="22"/>
      <c r="S55" s="22"/>
      <c r="T55" s="22"/>
      <c r="U55" s="22"/>
      <c r="V55" s="22"/>
      <c r="W55" s="66"/>
      <c r="X55" s="66"/>
      <c r="Y55" s="66"/>
      <c r="Z55" s="66"/>
    </row>
    <row r="56" spans="1:26">
      <c r="A56" s="2"/>
      <c r="B56" s="85">
        <v>2</v>
      </c>
      <c r="C56" s="20" t="s">
        <v>184</v>
      </c>
      <c r="D56" s="87" t="s">
        <v>158</v>
      </c>
      <c r="E56" s="87">
        <v>4</v>
      </c>
      <c r="F56" s="87">
        <f t="shared" si="7"/>
        <v>27</v>
      </c>
      <c r="G56" s="87">
        <v>12</v>
      </c>
      <c r="H56" s="87">
        <v>0</v>
      </c>
      <c r="I56" s="87">
        <v>0</v>
      </c>
      <c r="J56" s="546">
        <v>15</v>
      </c>
      <c r="K56" s="90" t="s">
        <v>155</v>
      </c>
      <c r="M56" s="22"/>
      <c r="N56" s="22"/>
      <c r="O56" s="23"/>
      <c r="P56" s="22"/>
      <c r="Q56" s="22"/>
      <c r="R56" s="22"/>
      <c r="S56" s="22"/>
      <c r="T56" s="22"/>
      <c r="U56" s="22"/>
      <c r="V56" s="22"/>
      <c r="W56" s="66"/>
      <c r="X56" s="66"/>
      <c r="Y56" s="66"/>
      <c r="Z56" s="66"/>
    </row>
    <row r="57" spans="1:26">
      <c r="A57" s="2"/>
      <c r="B57" s="85">
        <v>3</v>
      </c>
      <c r="C57" s="20" t="s">
        <v>185</v>
      </c>
      <c r="D57" s="87" t="s">
        <v>158</v>
      </c>
      <c r="E57" s="87">
        <v>4</v>
      </c>
      <c r="F57" s="87">
        <f t="shared" si="7"/>
        <v>27</v>
      </c>
      <c r="G57" s="87">
        <v>12</v>
      </c>
      <c r="H57" s="87">
        <v>0</v>
      </c>
      <c r="I57" s="87">
        <v>0</v>
      </c>
      <c r="J57" s="546">
        <v>15</v>
      </c>
      <c r="K57" s="90" t="s">
        <v>155</v>
      </c>
      <c r="M57" s="22"/>
      <c r="N57" s="22"/>
      <c r="O57" s="24"/>
      <c r="P57" s="23"/>
      <c r="Q57" s="22"/>
      <c r="R57" s="23"/>
      <c r="S57" s="23"/>
      <c r="T57" s="23"/>
      <c r="U57" s="22"/>
      <c r="V57" s="22"/>
      <c r="W57" s="66"/>
      <c r="X57" s="66"/>
      <c r="Y57" s="66"/>
      <c r="Z57" s="66"/>
    </row>
    <row r="58" spans="1:26">
      <c r="A58" s="2"/>
      <c r="B58" s="85">
        <v>4</v>
      </c>
      <c r="C58" s="47" t="s">
        <v>186</v>
      </c>
      <c r="D58" s="87" t="s">
        <v>158</v>
      </c>
      <c r="E58" s="87">
        <v>5</v>
      </c>
      <c r="F58" s="87">
        <f t="shared" si="7"/>
        <v>38</v>
      </c>
      <c r="G58" s="87">
        <v>18</v>
      </c>
      <c r="H58" s="87">
        <v>0</v>
      </c>
      <c r="I58" s="87">
        <v>0</v>
      </c>
      <c r="J58" s="546">
        <v>20</v>
      </c>
      <c r="K58" s="90" t="s">
        <v>155</v>
      </c>
      <c r="M58" s="22"/>
      <c r="N58" s="22"/>
      <c r="O58" s="24"/>
      <c r="P58" s="23"/>
      <c r="Q58" s="24"/>
      <c r="R58" s="24"/>
      <c r="S58" s="22"/>
      <c r="T58" s="22"/>
      <c r="U58" s="22"/>
      <c r="V58" s="109"/>
      <c r="W58" s="66"/>
      <c r="X58" s="66"/>
      <c r="Y58" s="66"/>
      <c r="Z58" s="66"/>
    </row>
    <row r="59" spans="1:26">
      <c r="A59" s="2"/>
      <c r="B59" s="85">
        <v>5</v>
      </c>
      <c r="C59" s="47" t="s">
        <v>187</v>
      </c>
      <c r="D59" s="87" t="s">
        <v>158</v>
      </c>
      <c r="E59" s="87">
        <v>4</v>
      </c>
      <c r="F59" s="87">
        <f t="shared" si="7"/>
        <v>39</v>
      </c>
      <c r="G59" s="87">
        <v>18</v>
      </c>
      <c r="H59" s="87">
        <v>0</v>
      </c>
      <c r="I59" s="87">
        <v>12</v>
      </c>
      <c r="J59" s="546">
        <v>9</v>
      </c>
      <c r="K59" s="90" t="s">
        <v>155</v>
      </c>
      <c r="M59" s="22"/>
      <c r="N59" s="22"/>
      <c r="O59" s="24"/>
      <c r="P59" s="23"/>
      <c r="Q59" s="24"/>
      <c r="R59" s="24"/>
      <c r="S59" s="22"/>
      <c r="T59" s="22"/>
      <c r="U59" s="22"/>
      <c r="V59" s="109"/>
      <c r="W59" s="66"/>
      <c r="X59" s="66"/>
      <c r="Y59" s="66"/>
      <c r="Z59" s="66"/>
    </row>
    <row r="60" spans="1:26">
      <c r="A60" s="2"/>
      <c r="B60" s="85">
        <v>6</v>
      </c>
      <c r="C60" s="53" t="s">
        <v>188</v>
      </c>
      <c r="D60" s="87" t="s">
        <v>158</v>
      </c>
      <c r="E60" s="87">
        <v>4</v>
      </c>
      <c r="F60" s="87">
        <f t="shared" si="7"/>
        <v>30</v>
      </c>
      <c r="G60" s="87">
        <v>12</v>
      </c>
      <c r="H60" s="87">
        <v>0</v>
      </c>
      <c r="I60" s="87">
        <v>9</v>
      </c>
      <c r="J60" s="546">
        <v>9</v>
      </c>
      <c r="K60" s="90" t="s">
        <v>153</v>
      </c>
      <c r="M60" s="22"/>
      <c r="N60" s="22"/>
      <c r="O60" s="24"/>
      <c r="P60" s="22"/>
      <c r="Q60" s="24"/>
      <c r="R60" s="24"/>
      <c r="S60" s="22"/>
      <c r="T60" s="22"/>
      <c r="U60" s="22"/>
      <c r="V60" s="24"/>
      <c r="W60" s="66"/>
      <c r="X60" s="66"/>
      <c r="Y60" s="66"/>
      <c r="Z60" s="66"/>
    </row>
    <row r="61" spans="1:26">
      <c r="A61" s="2"/>
      <c r="B61" s="85">
        <v>7</v>
      </c>
      <c r="C61" s="53" t="s">
        <v>189</v>
      </c>
      <c r="D61" s="87" t="s">
        <v>158</v>
      </c>
      <c r="E61" s="87">
        <v>3</v>
      </c>
      <c r="F61" s="87">
        <f t="shared" si="7"/>
        <v>27</v>
      </c>
      <c r="G61" s="87">
        <v>12</v>
      </c>
      <c r="H61" s="87">
        <v>0</v>
      </c>
      <c r="I61" s="87">
        <v>0</v>
      </c>
      <c r="J61" s="546">
        <v>15</v>
      </c>
      <c r="K61" s="90" t="s">
        <v>153</v>
      </c>
      <c r="M61" s="66"/>
      <c r="N61" s="563"/>
      <c r="O61" s="563"/>
      <c r="P61" s="563"/>
      <c r="Q61" s="563"/>
      <c r="R61" s="563"/>
      <c r="S61" s="563"/>
      <c r="T61" s="66"/>
      <c r="U61" s="66"/>
      <c r="V61" s="66"/>
      <c r="W61" s="66"/>
      <c r="X61" s="66"/>
      <c r="Y61" s="66"/>
      <c r="Z61" s="66"/>
    </row>
    <row r="62" spans="1:26">
      <c r="A62" s="2"/>
      <c r="B62" s="85">
        <v>8</v>
      </c>
      <c r="C62" s="47" t="s">
        <v>302</v>
      </c>
      <c r="D62" s="87" t="s">
        <v>158</v>
      </c>
      <c r="E62" s="90">
        <v>3</v>
      </c>
      <c r="F62" s="87">
        <f>SUM(G62:J62)</f>
        <v>27</v>
      </c>
      <c r="G62" s="87">
        <v>9</v>
      </c>
      <c r="H62" s="87">
        <v>0</v>
      </c>
      <c r="I62" s="87">
        <v>0</v>
      </c>
      <c r="J62" s="546">
        <v>18</v>
      </c>
      <c r="K62" s="90" t="s">
        <v>153</v>
      </c>
      <c r="M62" s="22"/>
      <c r="W62" s="66"/>
      <c r="X62" s="66"/>
      <c r="Y62" s="66"/>
      <c r="Z62" s="66"/>
    </row>
    <row r="63" spans="1:26">
      <c r="A63" s="38"/>
      <c r="B63" s="15" t="s">
        <v>152</v>
      </c>
      <c r="C63" s="79" t="s">
        <v>165</v>
      </c>
      <c r="D63" s="79"/>
      <c r="E63" s="79">
        <f t="shared" ref="E63:J63" si="8">SUM(E55:E62)</f>
        <v>29</v>
      </c>
      <c r="F63" s="79">
        <f t="shared" si="8"/>
        <v>236</v>
      </c>
      <c r="G63" s="79">
        <f t="shared" si="8"/>
        <v>93</v>
      </c>
      <c r="H63" s="79">
        <f t="shared" si="8"/>
        <v>0</v>
      </c>
      <c r="I63" s="79">
        <f t="shared" si="8"/>
        <v>42</v>
      </c>
      <c r="J63" s="548">
        <f t="shared" si="8"/>
        <v>101</v>
      </c>
      <c r="K63" s="80" t="s">
        <v>166</v>
      </c>
      <c r="M63" s="22"/>
      <c r="N63" s="22"/>
      <c r="O63" s="24"/>
      <c r="P63" s="22"/>
      <c r="Q63" s="24"/>
      <c r="R63" s="24"/>
      <c r="S63" s="22"/>
      <c r="T63" s="22"/>
      <c r="U63" s="22"/>
      <c r="V63" s="109"/>
      <c r="W63" s="66"/>
      <c r="X63" s="66"/>
      <c r="Y63" s="66"/>
      <c r="Z63" s="66"/>
    </row>
    <row r="64" spans="1:26">
      <c r="A64" s="1"/>
      <c r="B64" s="767" t="s">
        <v>167</v>
      </c>
      <c r="C64" s="767"/>
      <c r="D64" s="767"/>
      <c r="E64" s="767"/>
      <c r="F64" s="767"/>
      <c r="G64" s="767"/>
      <c r="H64" s="767"/>
      <c r="I64" s="767"/>
      <c r="J64" s="767"/>
      <c r="K64" s="767"/>
      <c r="M64" s="66"/>
      <c r="N64" s="563"/>
      <c r="O64" s="563"/>
      <c r="P64" s="563"/>
      <c r="Q64" s="563"/>
      <c r="R64" s="563"/>
      <c r="S64" s="563"/>
      <c r="T64" s="66"/>
      <c r="U64" s="66"/>
      <c r="V64" s="66"/>
      <c r="W64" s="66"/>
      <c r="X64" s="66"/>
      <c r="Y64" s="66"/>
      <c r="Z64" s="66"/>
    </row>
    <row r="65" spans="1:30">
      <c r="A65" s="1"/>
      <c r="B65" s="107">
        <v>1</v>
      </c>
      <c r="C65" s="110" t="s">
        <v>191</v>
      </c>
      <c r="D65" s="108" t="s">
        <v>161</v>
      </c>
      <c r="E65" s="108">
        <v>1</v>
      </c>
      <c r="F65" s="108">
        <f>SUM(G65:J65)</f>
        <v>12</v>
      </c>
      <c r="G65" s="108">
        <v>6</v>
      </c>
      <c r="H65" s="108">
        <v>0</v>
      </c>
      <c r="I65" s="108">
        <v>6</v>
      </c>
      <c r="J65" s="550">
        <v>0</v>
      </c>
      <c r="K65" s="17" t="s">
        <v>153</v>
      </c>
      <c r="M65" s="66"/>
      <c r="N65" s="563"/>
      <c r="O65" s="563"/>
      <c r="P65" s="563"/>
      <c r="Q65" s="563"/>
      <c r="R65" s="563"/>
      <c r="S65" s="563"/>
      <c r="T65" s="66"/>
      <c r="U65" s="66"/>
      <c r="V65" s="66"/>
      <c r="W65" s="66"/>
      <c r="X65" s="66"/>
      <c r="Y65" s="66"/>
      <c r="Z65" s="66"/>
    </row>
    <row r="66" spans="1:30" ht="15.6">
      <c r="A66" s="38"/>
      <c r="B66" s="67" t="s">
        <v>158</v>
      </c>
      <c r="C66" s="77" t="s">
        <v>168</v>
      </c>
      <c r="D66" s="111"/>
      <c r="E66" s="111">
        <f t="shared" ref="E66:J66" si="9">E65</f>
        <v>1</v>
      </c>
      <c r="F66" s="111">
        <f t="shared" si="9"/>
        <v>12</v>
      </c>
      <c r="G66" s="111">
        <f t="shared" si="9"/>
        <v>6</v>
      </c>
      <c r="H66" s="111">
        <f t="shared" si="9"/>
        <v>0</v>
      </c>
      <c r="I66" s="111">
        <f t="shared" si="9"/>
        <v>6</v>
      </c>
      <c r="J66" s="551">
        <f t="shared" si="9"/>
        <v>0</v>
      </c>
      <c r="K66" s="112" t="s">
        <v>166</v>
      </c>
      <c r="M66" s="66"/>
      <c r="N66" s="563"/>
      <c r="O66" s="563"/>
      <c r="P66" s="563"/>
      <c r="Q66" s="563"/>
      <c r="R66" s="563"/>
      <c r="S66" s="563"/>
      <c r="T66" s="66"/>
      <c r="U66" s="66"/>
      <c r="V66" s="66"/>
      <c r="W66" s="66"/>
      <c r="X66" s="66"/>
      <c r="Y66" s="66"/>
      <c r="Z66" s="66"/>
    </row>
    <row r="67" spans="1:30">
      <c r="A67" s="38"/>
      <c r="B67" s="78" t="s">
        <v>169</v>
      </c>
      <c r="C67" s="15" t="s">
        <v>170</v>
      </c>
      <c r="D67" s="79"/>
      <c r="E67" s="79">
        <f t="shared" ref="E67:J67" si="10">+E63+E66</f>
        <v>30</v>
      </c>
      <c r="F67" s="79">
        <f t="shared" si="10"/>
        <v>248</v>
      </c>
      <c r="G67" s="79">
        <f t="shared" si="10"/>
        <v>99</v>
      </c>
      <c r="H67" s="79">
        <f t="shared" si="10"/>
        <v>0</v>
      </c>
      <c r="I67" s="79">
        <f t="shared" si="10"/>
        <v>48</v>
      </c>
      <c r="J67" s="548">
        <f t="shared" si="10"/>
        <v>101</v>
      </c>
      <c r="K67" s="80" t="s">
        <v>166</v>
      </c>
    </row>
    <row r="68" spans="1:30">
      <c r="A68" s="1"/>
      <c r="B68" s="1"/>
      <c r="C68" s="1"/>
      <c r="D68" s="3"/>
      <c r="E68" s="1"/>
      <c r="F68" s="1"/>
      <c r="G68" s="1"/>
      <c r="H68" s="1"/>
      <c r="I68" s="1"/>
      <c r="J68" s="92"/>
      <c r="K68" s="1"/>
    </row>
    <row r="69" spans="1:30">
      <c r="A69" s="1"/>
      <c r="B69" s="1"/>
      <c r="C69" s="1"/>
      <c r="D69" s="3"/>
      <c r="E69" s="1"/>
      <c r="F69" s="1"/>
      <c r="G69" s="1"/>
      <c r="H69" s="1"/>
      <c r="I69" s="1"/>
      <c r="J69" s="92"/>
      <c r="K69" s="1"/>
    </row>
    <row r="70" spans="1:30">
      <c r="A70" s="1"/>
      <c r="B70" s="1"/>
      <c r="C70" s="1"/>
      <c r="D70" s="1"/>
      <c r="E70" s="1"/>
      <c r="F70" s="1"/>
      <c r="G70" s="1"/>
      <c r="H70" s="1"/>
      <c r="I70" s="102" t="s">
        <v>181</v>
      </c>
      <c r="J70" s="92"/>
      <c r="K70" s="102" t="s">
        <v>192</v>
      </c>
    </row>
    <row r="71" spans="1:30">
      <c r="A71" s="1"/>
      <c r="B71" s="759" t="s">
        <v>135</v>
      </c>
      <c r="C71" s="761" t="s">
        <v>136</v>
      </c>
      <c r="D71" s="761" t="s">
        <v>137</v>
      </c>
      <c r="E71" s="756" t="s">
        <v>138</v>
      </c>
      <c r="F71" s="756" t="s">
        <v>139</v>
      </c>
      <c r="G71" s="758" t="s">
        <v>140</v>
      </c>
      <c r="H71" s="758"/>
      <c r="I71" s="758"/>
      <c r="J71" s="758"/>
      <c r="K71" s="754" t="s">
        <v>141</v>
      </c>
    </row>
    <row r="72" spans="1:30">
      <c r="A72" s="1"/>
      <c r="B72" s="760"/>
      <c r="C72" s="762"/>
      <c r="D72" s="762"/>
      <c r="E72" s="756"/>
      <c r="F72" s="756"/>
      <c r="G72" s="756" t="s">
        <v>143</v>
      </c>
      <c r="H72" s="756" t="s">
        <v>144</v>
      </c>
      <c r="I72" s="758" t="s">
        <v>142</v>
      </c>
      <c r="J72" s="758"/>
      <c r="K72" s="754"/>
    </row>
    <row r="73" spans="1:30" ht="27.6">
      <c r="A73" s="1"/>
      <c r="B73" s="760"/>
      <c r="C73" s="762"/>
      <c r="D73" s="762"/>
      <c r="E73" s="757"/>
      <c r="F73" s="757"/>
      <c r="G73" s="757"/>
      <c r="H73" s="757"/>
      <c r="I73" s="88" t="s">
        <v>145</v>
      </c>
      <c r="J73" s="545" t="s">
        <v>146</v>
      </c>
      <c r="K73" s="755"/>
    </row>
    <row r="74" spans="1:30">
      <c r="A74" s="1"/>
      <c r="B74" s="763" t="s">
        <v>147</v>
      </c>
      <c r="C74" s="763"/>
      <c r="D74" s="763"/>
      <c r="E74" s="763"/>
      <c r="F74" s="763"/>
      <c r="G74" s="763"/>
      <c r="H74" s="763"/>
      <c r="I74" s="763"/>
      <c r="J74" s="763"/>
      <c r="K74" s="763"/>
      <c r="M74" s="66"/>
      <c r="N74" s="563"/>
      <c r="O74" s="563"/>
      <c r="P74" s="563"/>
      <c r="Q74" s="563"/>
      <c r="R74" s="563"/>
      <c r="S74" s="563"/>
      <c r="T74" s="66"/>
      <c r="U74" s="66"/>
      <c r="V74" s="66"/>
      <c r="W74" s="66"/>
      <c r="X74" s="66"/>
      <c r="Y74" s="66"/>
      <c r="Z74" s="66"/>
      <c r="AA74" s="66"/>
      <c r="AB74" s="66"/>
      <c r="AC74" s="66"/>
      <c r="AD74" s="66"/>
    </row>
    <row r="75" spans="1:30">
      <c r="A75" s="2"/>
      <c r="B75" s="85">
        <v>1</v>
      </c>
      <c r="C75" s="47" t="s">
        <v>172</v>
      </c>
      <c r="D75" s="87" t="s">
        <v>148</v>
      </c>
      <c r="E75" s="90">
        <v>2</v>
      </c>
      <c r="F75" s="87">
        <f t="shared" ref="F75:F83" si="11">SUM(G75:J75)</f>
        <v>21</v>
      </c>
      <c r="G75" s="87">
        <v>0</v>
      </c>
      <c r="H75" s="87">
        <v>0</v>
      </c>
      <c r="I75" s="87">
        <v>21</v>
      </c>
      <c r="J75" s="552">
        <v>0</v>
      </c>
      <c r="K75" s="90" t="s">
        <v>183</v>
      </c>
      <c r="M75" s="66"/>
      <c r="N75" s="563"/>
      <c r="O75" s="563"/>
      <c r="P75" s="563"/>
      <c r="Q75" s="563"/>
      <c r="R75" s="563"/>
      <c r="S75" s="563"/>
      <c r="T75" s="66"/>
      <c r="U75" s="66"/>
      <c r="V75" s="66"/>
      <c r="W75" s="66"/>
      <c r="X75" s="66"/>
      <c r="Y75" s="66"/>
      <c r="Z75" s="66"/>
      <c r="AA75" s="66"/>
      <c r="AB75" s="66"/>
      <c r="AC75" s="66"/>
      <c r="AD75" s="66"/>
    </row>
    <row r="76" spans="1:30">
      <c r="A76" s="2"/>
      <c r="B76" s="85">
        <v>2</v>
      </c>
      <c r="C76" s="47" t="s">
        <v>199</v>
      </c>
      <c r="D76" s="87" t="s">
        <v>158</v>
      </c>
      <c r="E76" s="87">
        <v>3</v>
      </c>
      <c r="F76" s="87">
        <f t="shared" ref="F76:F82" si="12">SUM(G76:J76)</f>
        <v>24</v>
      </c>
      <c r="G76" s="87">
        <v>9</v>
      </c>
      <c r="H76" s="87">
        <v>0</v>
      </c>
      <c r="I76" s="87">
        <v>0</v>
      </c>
      <c r="J76" s="546">
        <v>15</v>
      </c>
      <c r="K76" s="90" t="s">
        <v>153</v>
      </c>
      <c r="M76" s="22"/>
      <c r="N76" s="22"/>
      <c r="O76" s="22"/>
      <c r="P76" s="22"/>
      <c r="Q76" s="22"/>
      <c r="R76" s="22"/>
      <c r="S76" s="22"/>
      <c r="T76" s="22"/>
      <c r="U76" s="22"/>
      <c r="V76" s="22"/>
      <c r="W76" s="23"/>
      <c r="X76" s="22"/>
      <c r="Y76" s="22"/>
      <c r="Z76" s="22"/>
      <c r="AA76" s="22"/>
      <c r="AB76" s="22"/>
      <c r="AC76" s="22"/>
      <c r="AD76" s="22"/>
    </row>
    <row r="77" spans="1:30">
      <c r="A77" s="2"/>
      <c r="B77" s="85">
        <v>3</v>
      </c>
      <c r="C77" s="53" t="s">
        <v>190</v>
      </c>
      <c r="D77" s="87" t="s">
        <v>158</v>
      </c>
      <c r="E77" s="87">
        <v>3</v>
      </c>
      <c r="F77" s="87">
        <f t="shared" si="12"/>
        <v>27</v>
      </c>
      <c r="G77" s="87">
        <v>12</v>
      </c>
      <c r="H77" s="87">
        <v>0</v>
      </c>
      <c r="I77" s="87">
        <v>0</v>
      </c>
      <c r="J77" s="546">
        <v>15</v>
      </c>
      <c r="K77" s="90" t="s">
        <v>153</v>
      </c>
      <c r="M77" s="22"/>
      <c r="N77" s="22"/>
      <c r="O77" s="22"/>
      <c r="P77" s="22"/>
      <c r="Q77" s="22"/>
      <c r="R77" s="22"/>
      <c r="S77" s="22"/>
      <c r="T77" s="22"/>
      <c r="U77" s="22"/>
      <c r="V77" s="22"/>
      <c r="W77" s="109"/>
      <c r="X77" s="22"/>
      <c r="Y77" s="109"/>
      <c r="Z77" s="22"/>
      <c r="AA77" s="22"/>
      <c r="AB77" s="22"/>
      <c r="AC77" s="22"/>
      <c r="AD77" s="24"/>
    </row>
    <row r="78" spans="1:30">
      <c r="A78" s="2"/>
      <c r="B78" s="85">
        <v>4</v>
      </c>
      <c r="C78" s="47" t="s">
        <v>193</v>
      </c>
      <c r="D78" s="87" t="s">
        <v>158</v>
      </c>
      <c r="E78" s="90">
        <v>3</v>
      </c>
      <c r="F78" s="87">
        <f t="shared" si="12"/>
        <v>27</v>
      </c>
      <c r="G78" s="87">
        <v>9</v>
      </c>
      <c r="H78" s="87">
        <v>0</v>
      </c>
      <c r="I78" s="87">
        <v>0</v>
      </c>
      <c r="J78" s="546">
        <v>18</v>
      </c>
      <c r="K78" s="90" t="s">
        <v>153</v>
      </c>
      <c r="M78" s="22"/>
      <c r="N78" s="22"/>
      <c r="O78" s="22"/>
      <c r="P78" s="22"/>
      <c r="Q78" s="22"/>
      <c r="R78" s="22"/>
      <c r="S78" s="22"/>
      <c r="T78" s="22"/>
      <c r="U78" s="22"/>
      <c r="V78" s="22"/>
      <c r="W78" s="109"/>
      <c r="X78" s="22"/>
      <c r="Y78" s="109"/>
      <c r="Z78" s="22"/>
      <c r="AA78" s="22"/>
      <c r="AB78" s="22"/>
      <c r="AC78" s="22"/>
      <c r="AD78" s="24"/>
    </row>
    <row r="79" spans="1:30">
      <c r="A79" s="2"/>
      <c r="B79" s="85">
        <v>5</v>
      </c>
      <c r="C79" s="47" t="s">
        <v>194</v>
      </c>
      <c r="D79" s="87" t="s">
        <v>158</v>
      </c>
      <c r="E79" s="90">
        <v>3</v>
      </c>
      <c r="F79" s="87">
        <f t="shared" si="12"/>
        <v>30</v>
      </c>
      <c r="G79" s="87">
        <v>15</v>
      </c>
      <c r="H79" s="87">
        <v>0</v>
      </c>
      <c r="I79" s="87">
        <v>15</v>
      </c>
      <c r="J79" s="546">
        <v>0</v>
      </c>
      <c r="K79" s="90" t="s">
        <v>155</v>
      </c>
      <c r="M79" s="22"/>
      <c r="N79" s="22"/>
      <c r="O79" s="22"/>
      <c r="P79" s="22"/>
      <c r="Q79" s="22"/>
      <c r="R79" s="22"/>
      <c r="S79" s="22"/>
      <c r="T79" s="22"/>
      <c r="U79" s="22"/>
      <c r="V79" s="22"/>
      <c r="W79" s="113"/>
      <c r="X79" s="113"/>
      <c r="Y79" s="113"/>
      <c r="Z79" s="113"/>
      <c r="AA79" s="113"/>
      <c r="AB79" s="113"/>
      <c r="AC79" s="113"/>
      <c r="AD79" s="23"/>
    </row>
    <row r="80" spans="1:30" ht="12.6" customHeight="1">
      <c r="A80" s="2"/>
      <c r="B80" s="85">
        <v>6</v>
      </c>
      <c r="C80" s="47" t="s">
        <v>195</v>
      </c>
      <c r="D80" s="87" t="s">
        <v>158</v>
      </c>
      <c r="E80" s="90">
        <v>5</v>
      </c>
      <c r="F80" s="87">
        <f t="shared" si="12"/>
        <v>36</v>
      </c>
      <c r="G80" s="87">
        <v>18</v>
      </c>
      <c r="H80" s="87">
        <v>0</v>
      </c>
      <c r="I80" s="87">
        <v>0</v>
      </c>
      <c r="J80" s="546">
        <v>18</v>
      </c>
      <c r="K80" s="90" t="s">
        <v>155</v>
      </c>
      <c r="M80" s="22"/>
      <c r="N80" s="22"/>
      <c r="O80" s="22"/>
      <c r="P80" s="22"/>
      <c r="Q80" s="22"/>
      <c r="R80" s="22"/>
      <c r="S80" s="22"/>
      <c r="T80" s="22"/>
      <c r="U80" s="22"/>
      <c r="V80" s="22"/>
      <c r="W80" s="113"/>
      <c r="X80" s="113"/>
      <c r="Y80" s="113"/>
      <c r="Z80" s="113"/>
      <c r="AA80" s="113"/>
      <c r="AB80" s="113"/>
      <c r="AC80" s="113"/>
      <c r="AD80" s="113"/>
    </row>
    <row r="81" spans="1:30">
      <c r="A81" s="2"/>
      <c r="B81" s="85">
        <v>7</v>
      </c>
      <c r="C81" s="53" t="s">
        <v>197</v>
      </c>
      <c r="D81" s="87" t="s">
        <v>158</v>
      </c>
      <c r="E81" s="90">
        <v>5</v>
      </c>
      <c r="F81" s="87">
        <f t="shared" si="12"/>
        <v>39</v>
      </c>
      <c r="G81" s="87">
        <v>18</v>
      </c>
      <c r="H81" s="87">
        <v>0</v>
      </c>
      <c r="I81" s="87">
        <v>9</v>
      </c>
      <c r="J81" s="546">
        <v>12</v>
      </c>
      <c r="K81" s="90" t="s">
        <v>155</v>
      </c>
      <c r="M81" s="22"/>
      <c r="N81" s="22"/>
      <c r="O81" s="22"/>
      <c r="P81" s="22"/>
      <c r="Q81" s="22"/>
      <c r="R81" s="22"/>
      <c r="S81" s="22"/>
      <c r="T81" s="22"/>
      <c r="U81" s="22"/>
      <c r="V81" s="22"/>
      <c r="W81" s="109"/>
      <c r="X81" s="22"/>
      <c r="Y81" s="109"/>
      <c r="Z81" s="22"/>
      <c r="AA81" s="22"/>
      <c r="AB81" s="22"/>
      <c r="AC81" s="22"/>
      <c r="AD81" s="24"/>
    </row>
    <row r="82" spans="1:30">
      <c r="A82" s="2"/>
      <c r="B82" s="85">
        <v>8</v>
      </c>
      <c r="C82" s="47" t="s">
        <v>198</v>
      </c>
      <c r="D82" s="87" t="s">
        <v>158</v>
      </c>
      <c r="E82" s="90">
        <v>3</v>
      </c>
      <c r="F82" s="87">
        <f t="shared" si="12"/>
        <v>30</v>
      </c>
      <c r="G82" s="87">
        <v>12</v>
      </c>
      <c r="H82" s="87">
        <v>0</v>
      </c>
      <c r="I82" s="87">
        <v>9</v>
      </c>
      <c r="J82" s="546">
        <v>9</v>
      </c>
      <c r="K82" s="90" t="s">
        <v>153</v>
      </c>
      <c r="M82" s="22"/>
      <c r="W82" s="66"/>
      <c r="X82" s="66"/>
      <c r="Y82" s="66"/>
      <c r="Z82" s="66"/>
    </row>
    <row r="83" spans="1:30">
      <c r="A83" s="2"/>
      <c r="B83" s="85">
        <v>9</v>
      </c>
      <c r="C83" s="53" t="s">
        <v>200</v>
      </c>
      <c r="D83" s="87" t="s">
        <v>158</v>
      </c>
      <c r="E83" s="90">
        <v>3</v>
      </c>
      <c r="F83" s="87">
        <f t="shared" si="11"/>
        <v>30</v>
      </c>
      <c r="G83" s="87">
        <v>12</v>
      </c>
      <c r="H83" s="87">
        <v>0</v>
      </c>
      <c r="I83" s="87">
        <v>9</v>
      </c>
      <c r="J83" s="546">
        <v>9</v>
      </c>
      <c r="K83" s="90" t="s">
        <v>155</v>
      </c>
      <c r="M83" s="22"/>
      <c r="N83" s="22"/>
      <c r="O83" s="22"/>
      <c r="P83" s="22"/>
      <c r="Q83" s="22"/>
      <c r="R83" s="22"/>
      <c r="S83" s="22"/>
      <c r="T83" s="22"/>
      <c r="U83" s="22"/>
      <c r="V83" s="22"/>
      <c r="W83" s="109"/>
      <c r="X83" s="22"/>
      <c r="Y83" s="109"/>
      <c r="Z83" s="22"/>
      <c r="AA83" s="22"/>
      <c r="AB83" s="22"/>
      <c r="AC83" s="22"/>
      <c r="AD83" s="24"/>
    </row>
    <row r="84" spans="1:30">
      <c r="A84" s="38"/>
      <c r="B84" s="15" t="s">
        <v>152</v>
      </c>
      <c r="C84" s="79" t="s">
        <v>165</v>
      </c>
      <c r="D84" s="79"/>
      <c r="E84" s="79">
        <f t="shared" ref="E84:J84" si="13">SUM(E75:E83)</f>
        <v>30</v>
      </c>
      <c r="F84" s="79">
        <f t="shared" si="13"/>
        <v>264</v>
      </c>
      <c r="G84" s="79">
        <f t="shared" si="13"/>
        <v>105</v>
      </c>
      <c r="H84" s="79">
        <f t="shared" si="13"/>
        <v>0</v>
      </c>
      <c r="I84" s="79">
        <f t="shared" si="13"/>
        <v>63</v>
      </c>
      <c r="J84" s="548">
        <f t="shared" si="13"/>
        <v>96</v>
      </c>
      <c r="K84" s="80" t="s">
        <v>166</v>
      </c>
      <c r="M84" s="22"/>
      <c r="N84" s="22"/>
      <c r="O84" s="22"/>
      <c r="P84" s="22"/>
      <c r="Q84" s="22"/>
      <c r="R84" s="22"/>
      <c r="S84" s="22"/>
      <c r="T84" s="22"/>
      <c r="U84" s="22"/>
      <c r="V84" s="22"/>
      <c r="W84" s="113"/>
      <c r="X84" s="113"/>
      <c r="Y84" s="113"/>
      <c r="Z84" s="113"/>
      <c r="AA84" s="113"/>
      <c r="AB84" s="113"/>
      <c r="AC84" s="113"/>
      <c r="AD84" s="23"/>
    </row>
    <row r="85" spans="1:30">
      <c r="A85" s="1"/>
      <c r="B85" s="767" t="s">
        <v>167</v>
      </c>
      <c r="C85" s="767"/>
      <c r="D85" s="767"/>
      <c r="E85" s="767"/>
      <c r="F85" s="767"/>
      <c r="G85" s="767"/>
      <c r="H85" s="767"/>
      <c r="I85" s="767"/>
      <c r="J85" s="767"/>
      <c r="K85" s="767"/>
      <c r="M85" s="66"/>
      <c r="N85" s="563"/>
      <c r="O85" s="563"/>
      <c r="P85" s="563"/>
      <c r="Q85" s="563"/>
      <c r="R85" s="563"/>
      <c r="S85" s="563"/>
      <c r="T85" s="66"/>
      <c r="U85" s="66"/>
      <c r="V85" s="66"/>
      <c r="W85" s="66"/>
      <c r="X85" s="66"/>
      <c r="Y85" s="66"/>
      <c r="Z85" s="66"/>
      <c r="AA85" s="66"/>
      <c r="AB85" s="66"/>
      <c r="AC85" s="66"/>
      <c r="AD85" s="66"/>
    </row>
    <row r="86" spans="1:30">
      <c r="A86" s="2"/>
      <c r="B86" s="107"/>
      <c r="C86" s="14"/>
      <c r="D86" s="108"/>
      <c r="E86" s="17">
        <v>0</v>
      </c>
      <c r="F86" s="17">
        <v>0</v>
      </c>
      <c r="G86" s="108">
        <v>0</v>
      </c>
      <c r="H86" s="108">
        <v>0</v>
      </c>
      <c r="I86" s="84">
        <v>0</v>
      </c>
      <c r="J86" s="550">
        <v>0</v>
      </c>
      <c r="K86" s="17" t="s">
        <v>166</v>
      </c>
      <c r="M86" s="66"/>
      <c r="N86" s="563"/>
      <c r="O86" s="563"/>
      <c r="P86" s="563"/>
      <c r="Q86" s="563"/>
      <c r="R86" s="563"/>
      <c r="S86" s="563"/>
      <c r="T86" s="66"/>
      <c r="U86" s="66"/>
      <c r="V86" s="66"/>
      <c r="W86" s="66"/>
      <c r="X86" s="66"/>
      <c r="Y86" s="66"/>
      <c r="Z86" s="66"/>
      <c r="AA86" s="66"/>
      <c r="AB86" s="66"/>
      <c r="AC86" s="66"/>
      <c r="AD86" s="66"/>
    </row>
    <row r="87" spans="1:30" ht="15.6">
      <c r="A87" s="38"/>
      <c r="B87" s="78" t="s">
        <v>158</v>
      </c>
      <c r="C87" s="15" t="s">
        <v>168</v>
      </c>
      <c r="D87" s="79"/>
      <c r="E87" s="79">
        <f t="shared" ref="E87:J87" si="14">E86</f>
        <v>0</v>
      </c>
      <c r="F87" s="79">
        <f t="shared" si="14"/>
        <v>0</v>
      </c>
      <c r="G87" s="79">
        <f t="shared" si="14"/>
        <v>0</v>
      </c>
      <c r="H87" s="79">
        <f t="shared" si="14"/>
        <v>0</v>
      </c>
      <c r="I87" s="79">
        <f t="shared" si="14"/>
        <v>0</v>
      </c>
      <c r="J87" s="548">
        <f t="shared" si="14"/>
        <v>0</v>
      </c>
      <c r="K87" s="80" t="s">
        <v>166</v>
      </c>
      <c r="M87" s="66"/>
      <c r="N87" s="563"/>
      <c r="O87" s="563"/>
      <c r="P87" s="563"/>
      <c r="Q87" s="563"/>
      <c r="R87" s="563"/>
      <c r="S87" s="563"/>
      <c r="T87" s="66"/>
      <c r="U87" s="66"/>
      <c r="V87" s="66"/>
      <c r="W87" s="66"/>
      <c r="X87" s="66"/>
      <c r="Y87" s="66"/>
      <c r="Z87" s="66"/>
      <c r="AA87" s="66"/>
      <c r="AB87" s="66"/>
      <c r="AC87" s="66"/>
      <c r="AD87" s="66"/>
    </row>
    <row r="88" spans="1:30">
      <c r="A88" s="38"/>
      <c r="B88" s="70" t="s">
        <v>169</v>
      </c>
      <c r="C88" s="43" t="s">
        <v>170</v>
      </c>
      <c r="D88" s="105"/>
      <c r="E88" s="105">
        <f t="shared" ref="E88:J88" si="15">+E84+E87</f>
        <v>30</v>
      </c>
      <c r="F88" s="105">
        <f t="shared" si="15"/>
        <v>264</v>
      </c>
      <c r="G88" s="105">
        <f t="shared" si="15"/>
        <v>105</v>
      </c>
      <c r="H88" s="105">
        <f t="shared" si="15"/>
        <v>0</v>
      </c>
      <c r="I88" s="105">
        <f t="shared" si="15"/>
        <v>63</v>
      </c>
      <c r="J88" s="549">
        <f t="shared" si="15"/>
        <v>96</v>
      </c>
      <c r="K88" s="106" t="s">
        <v>166</v>
      </c>
      <c r="M88" s="66"/>
      <c r="N88" s="563"/>
      <c r="O88" s="563"/>
      <c r="P88" s="563"/>
      <c r="Q88" s="563"/>
      <c r="R88" s="563"/>
      <c r="S88" s="563"/>
      <c r="T88" s="66"/>
      <c r="U88" s="66"/>
      <c r="V88" s="66"/>
      <c r="W88" s="66"/>
      <c r="X88" s="66"/>
      <c r="Y88" s="66"/>
      <c r="Z88" s="66"/>
      <c r="AA88" s="66"/>
      <c r="AB88" s="66"/>
      <c r="AC88" s="66"/>
      <c r="AD88" s="66"/>
    </row>
    <row r="89" spans="1:30">
      <c r="A89" s="1"/>
      <c r="B89" s="1"/>
      <c r="C89" s="1"/>
      <c r="D89" s="3"/>
      <c r="E89" s="1"/>
      <c r="F89" s="1"/>
      <c r="G89" s="1"/>
      <c r="H89" s="1"/>
      <c r="I89" s="1"/>
      <c r="J89" s="92"/>
      <c r="K89" s="1"/>
      <c r="M89" s="66"/>
      <c r="N89" s="563"/>
      <c r="O89" s="563"/>
      <c r="P89" s="563"/>
      <c r="Q89" s="563"/>
      <c r="R89" s="563"/>
      <c r="S89" s="563"/>
      <c r="T89" s="66"/>
      <c r="U89" s="66"/>
      <c r="V89" s="66"/>
      <c r="W89" s="66"/>
      <c r="X89" s="66"/>
      <c r="Y89" s="66"/>
      <c r="Z89" s="66"/>
      <c r="AA89" s="66"/>
      <c r="AB89" s="66"/>
      <c r="AC89" s="66"/>
      <c r="AD89" s="66"/>
    </row>
    <row r="90" spans="1:30">
      <c r="A90" s="66"/>
      <c r="B90" s="66"/>
      <c r="C90" s="66"/>
      <c r="D90" s="66"/>
      <c r="E90" s="66"/>
      <c r="F90" s="66"/>
      <c r="G90" s="66"/>
      <c r="H90" s="66"/>
      <c r="I90" s="66"/>
      <c r="J90" s="553"/>
      <c r="K90" s="66"/>
      <c r="L90" s="66"/>
      <c r="M90" s="66"/>
      <c r="N90" s="563"/>
      <c r="O90" s="563"/>
      <c r="P90" s="563"/>
      <c r="Q90" s="563"/>
      <c r="R90" s="563"/>
      <c r="S90" s="563"/>
      <c r="T90" s="66"/>
      <c r="U90" s="66"/>
      <c r="V90" s="66"/>
      <c r="W90" s="66"/>
      <c r="X90" s="66"/>
      <c r="Y90" s="66"/>
      <c r="Z90" s="66"/>
      <c r="AA90" s="66"/>
      <c r="AB90" s="66"/>
      <c r="AC90" s="66"/>
      <c r="AD90" s="66"/>
    </row>
    <row r="91" spans="1:30">
      <c r="A91" s="1"/>
      <c r="B91" s="1"/>
      <c r="C91" s="1"/>
      <c r="D91" s="1"/>
      <c r="E91" s="1"/>
      <c r="F91" s="1"/>
      <c r="G91" s="1"/>
      <c r="H91" s="1"/>
      <c r="I91" s="102" t="s">
        <v>201</v>
      </c>
      <c r="J91" s="92"/>
      <c r="K91" s="102" t="s">
        <v>202</v>
      </c>
      <c r="M91" s="66"/>
      <c r="N91" s="563"/>
      <c r="O91" s="563"/>
      <c r="P91" s="563"/>
      <c r="Q91" s="563"/>
      <c r="R91" s="563"/>
      <c r="S91" s="563"/>
      <c r="T91" s="66"/>
      <c r="U91" s="66"/>
      <c r="V91" s="66"/>
      <c r="W91" s="66"/>
      <c r="X91" s="66"/>
      <c r="Y91" s="66"/>
      <c r="Z91" s="66"/>
      <c r="AA91" s="66"/>
      <c r="AB91" s="66"/>
      <c r="AC91" s="66"/>
      <c r="AD91" s="66"/>
    </row>
    <row r="92" spans="1:30">
      <c r="A92" s="1"/>
      <c r="B92" s="759" t="s">
        <v>135</v>
      </c>
      <c r="C92" s="761" t="s">
        <v>136</v>
      </c>
      <c r="D92" s="761" t="s">
        <v>137</v>
      </c>
      <c r="E92" s="756" t="s">
        <v>138</v>
      </c>
      <c r="F92" s="756" t="s">
        <v>139</v>
      </c>
      <c r="G92" s="758" t="s">
        <v>140</v>
      </c>
      <c r="H92" s="758"/>
      <c r="I92" s="758"/>
      <c r="J92" s="758"/>
      <c r="K92" s="754" t="s">
        <v>141</v>
      </c>
      <c r="M92" s="66"/>
      <c r="N92" s="563"/>
      <c r="O92" s="563"/>
      <c r="P92" s="563"/>
      <c r="Q92" s="563"/>
      <c r="R92" s="563"/>
      <c r="S92" s="563"/>
      <c r="T92" s="66"/>
      <c r="U92" s="66"/>
      <c r="V92" s="66"/>
      <c r="W92" s="66"/>
      <c r="X92" s="66"/>
      <c r="Y92" s="66"/>
      <c r="Z92" s="66"/>
      <c r="AA92" s="66"/>
      <c r="AB92" s="66"/>
      <c r="AC92" s="66"/>
      <c r="AD92" s="66"/>
    </row>
    <row r="93" spans="1:30">
      <c r="A93" s="1"/>
      <c r="B93" s="760"/>
      <c r="C93" s="762"/>
      <c r="D93" s="762"/>
      <c r="E93" s="756"/>
      <c r="F93" s="756"/>
      <c r="G93" s="756" t="s">
        <v>143</v>
      </c>
      <c r="H93" s="756" t="s">
        <v>144</v>
      </c>
      <c r="I93" s="758" t="s">
        <v>142</v>
      </c>
      <c r="J93" s="758"/>
      <c r="K93" s="754"/>
      <c r="M93" s="66"/>
      <c r="N93" s="563"/>
      <c r="O93" s="563"/>
      <c r="P93" s="563"/>
      <c r="Q93" s="563"/>
      <c r="R93" s="563"/>
      <c r="S93" s="563"/>
      <c r="T93" s="66"/>
      <c r="U93" s="66"/>
      <c r="V93" s="66"/>
      <c r="W93" s="66"/>
      <c r="X93" s="66"/>
      <c r="Y93" s="66"/>
      <c r="Z93" s="66"/>
      <c r="AA93" s="66"/>
      <c r="AB93" s="66"/>
      <c r="AC93" s="66"/>
      <c r="AD93" s="66"/>
    </row>
    <row r="94" spans="1:30" ht="27.6">
      <c r="A94" s="1"/>
      <c r="B94" s="760"/>
      <c r="C94" s="762"/>
      <c r="D94" s="762"/>
      <c r="E94" s="757"/>
      <c r="F94" s="757"/>
      <c r="G94" s="757"/>
      <c r="H94" s="757"/>
      <c r="I94" s="88" t="s">
        <v>145</v>
      </c>
      <c r="J94" s="545" t="s">
        <v>146</v>
      </c>
      <c r="K94" s="755"/>
      <c r="M94" s="66"/>
      <c r="N94" s="563"/>
      <c r="O94" s="563"/>
      <c r="P94" s="563"/>
      <c r="Q94" s="563"/>
      <c r="R94" s="563"/>
      <c r="S94" s="563"/>
      <c r="T94" s="66"/>
      <c r="U94" s="66"/>
      <c r="V94" s="66"/>
      <c r="W94" s="66"/>
      <c r="X94" s="66"/>
      <c r="Y94" s="66"/>
      <c r="Z94" s="66"/>
      <c r="AA94" s="66"/>
      <c r="AB94" s="66"/>
      <c r="AC94" s="66"/>
      <c r="AD94" s="66"/>
    </row>
    <row r="95" spans="1:30">
      <c r="A95" s="1"/>
      <c r="B95" s="763" t="s">
        <v>147</v>
      </c>
      <c r="C95" s="763"/>
      <c r="D95" s="763"/>
      <c r="E95" s="763"/>
      <c r="F95" s="763"/>
      <c r="G95" s="763"/>
      <c r="H95" s="763"/>
      <c r="I95" s="763"/>
      <c r="J95" s="763"/>
      <c r="K95" s="763"/>
      <c r="M95" s="66"/>
      <c r="N95" s="563"/>
      <c r="O95" s="563"/>
      <c r="P95" s="563"/>
      <c r="Q95" s="563"/>
      <c r="R95" s="563"/>
      <c r="S95" s="563"/>
      <c r="T95" s="66"/>
      <c r="U95" s="66"/>
      <c r="V95" s="66"/>
      <c r="W95" s="66"/>
      <c r="X95" s="66"/>
      <c r="Y95" s="66"/>
      <c r="Z95" s="66"/>
      <c r="AA95" s="66"/>
      <c r="AB95" s="66"/>
      <c r="AC95" s="66"/>
      <c r="AD95" s="66"/>
    </row>
    <row r="96" spans="1:30">
      <c r="A96" s="2"/>
      <c r="B96" s="89">
        <v>1</v>
      </c>
      <c r="C96" s="47" t="s">
        <v>172</v>
      </c>
      <c r="D96" s="87" t="s">
        <v>148</v>
      </c>
      <c r="E96" s="90">
        <v>2</v>
      </c>
      <c r="F96" s="87">
        <f>SUM(G96:J96)</f>
        <v>21</v>
      </c>
      <c r="G96" s="85">
        <v>0</v>
      </c>
      <c r="H96" s="87">
        <v>0</v>
      </c>
      <c r="I96" s="87">
        <v>21</v>
      </c>
      <c r="J96" s="546">
        <v>0</v>
      </c>
      <c r="K96" s="90" t="s">
        <v>155</v>
      </c>
      <c r="M96" s="66"/>
      <c r="N96" s="563"/>
      <c r="O96" s="563"/>
      <c r="P96" s="563"/>
      <c r="Q96" s="563"/>
      <c r="R96" s="563"/>
      <c r="S96" s="563"/>
      <c r="T96" s="66"/>
      <c r="U96" s="66"/>
      <c r="V96" s="66"/>
      <c r="W96" s="66"/>
      <c r="X96" s="66"/>
      <c r="Y96" s="66"/>
      <c r="Z96" s="66"/>
      <c r="AA96" s="66"/>
      <c r="AB96" s="66"/>
      <c r="AC96" s="66"/>
      <c r="AD96" s="66"/>
    </row>
    <row r="97" spans="1:30">
      <c r="A97" s="2"/>
      <c r="B97" s="89">
        <v>2</v>
      </c>
      <c r="C97" s="47" t="s">
        <v>203</v>
      </c>
      <c r="D97" s="87" t="s">
        <v>158</v>
      </c>
      <c r="E97" s="90">
        <v>3</v>
      </c>
      <c r="F97" s="87">
        <f>SUM(G97:J97)</f>
        <v>27</v>
      </c>
      <c r="G97" s="85">
        <v>12</v>
      </c>
      <c r="H97" s="87">
        <v>0</v>
      </c>
      <c r="I97" s="87">
        <v>0</v>
      </c>
      <c r="J97" s="546">
        <v>15</v>
      </c>
      <c r="K97" s="90" t="s">
        <v>155</v>
      </c>
      <c r="M97" s="66"/>
      <c r="N97" s="563"/>
      <c r="O97" s="563"/>
      <c r="P97" s="563"/>
      <c r="Q97" s="563"/>
      <c r="R97" s="563"/>
      <c r="S97" s="563"/>
      <c r="T97" s="66"/>
      <c r="U97" s="66"/>
      <c r="V97" s="66"/>
      <c r="W97" s="66"/>
      <c r="X97" s="66"/>
      <c r="Y97" s="66"/>
      <c r="Z97" s="66"/>
      <c r="AA97" s="66"/>
      <c r="AB97" s="66"/>
      <c r="AC97" s="66"/>
      <c r="AD97" s="66"/>
    </row>
    <row r="98" spans="1:30">
      <c r="A98" s="2"/>
      <c r="B98" s="89">
        <v>3</v>
      </c>
      <c r="C98" s="47" t="s">
        <v>204</v>
      </c>
      <c r="D98" s="87" t="s">
        <v>158</v>
      </c>
      <c r="E98" s="21">
        <v>4</v>
      </c>
      <c r="F98" s="87">
        <f>SUM(G98:J98)</f>
        <v>35</v>
      </c>
      <c r="G98" s="85">
        <v>18</v>
      </c>
      <c r="H98" s="87">
        <v>0</v>
      </c>
      <c r="I98" s="87">
        <v>0</v>
      </c>
      <c r="J98" s="546">
        <v>17</v>
      </c>
      <c r="K98" s="90" t="s">
        <v>153</v>
      </c>
      <c r="M98" s="66"/>
      <c r="N98" s="563"/>
      <c r="O98" s="563"/>
      <c r="P98" s="563"/>
      <c r="Q98" s="563"/>
      <c r="R98" s="563"/>
      <c r="S98" s="563"/>
      <c r="T98" s="66"/>
      <c r="U98" s="66"/>
      <c r="V98" s="66"/>
      <c r="W98" s="66"/>
      <c r="X98" s="66"/>
      <c r="Y98" s="66"/>
      <c r="Z98" s="66"/>
      <c r="AA98" s="66"/>
      <c r="AB98" s="66"/>
      <c r="AC98" s="66"/>
      <c r="AD98" s="66"/>
    </row>
    <row r="99" spans="1:30">
      <c r="A99" s="2"/>
      <c r="B99" s="89">
        <v>4</v>
      </c>
      <c r="C99" s="20" t="s">
        <v>1568</v>
      </c>
      <c r="D99" s="87" t="s">
        <v>158</v>
      </c>
      <c r="E99" s="21">
        <v>3</v>
      </c>
      <c r="F99" s="87">
        <f>SUM(G99:J99)</f>
        <v>28</v>
      </c>
      <c r="G99" s="85">
        <v>13</v>
      </c>
      <c r="H99" s="87">
        <v>0</v>
      </c>
      <c r="I99" s="87">
        <v>0</v>
      </c>
      <c r="J99" s="546">
        <v>15</v>
      </c>
      <c r="K99" s="90" t="s">
        <v>153</v>
      </c>
      <c r="M99" s="66"/>
      <c r="N99" s="563"/>
      <c r="O99" s="563"/>
      <c r="P99" s="563"/>
      <c r="Q99" s="563"/>
      <c r="R99" s="563"/>
      <c r="S99" s="563"/>
      <c r="T99" s="66"/>
      <c r="U99" s="66"/>
      <c r="V99" s="66"/>
      <c r="W99" s="66"/>
      <c r="X99" s="66"/>
      <c r="Y99" s="66"/>
      <c r="Z99" s="66"/>
      <c r="AA99" s="66"/>
      <c r="AB99" s="66"/>
      <c r="AC99" s="66"/>
      <c r="AD99" s="66"/>
    </row>
    <row r="100" spans="1:30">
      <c r="A100" s="38"/>
      <c r="B100" s="15" t="s">
        <v>152</v>
      </c>
      <c r="C100" s="79" t="s">
        <v>165</v>
      </c>
      <c r="D100" s="79"/>
      <c r="E100" s="79">
        <f t="shared" ref="E100:J100" si="16">SUM(E96:E99)</f>
        <v>12</v>
      </c>
      <c r="F100" s="79">
        <f t="shared" si="16"/>
        <v>111</v>
      </c>
      <c r="G100" s="79">
        <f t="shared" si="16"/>
        <v>43</v>
      </c>
      <c r="H100" s="79">
        <f t="shared" si="16"/>
        <v>0</v>
      </c>
      <c r="I100" s="79">
        <f t="shared" si="16"/>
        <v>21</v>
      </c>
      <c r="J100" s="548">
        <f t="shared" si="16"/>
        <v>47</v>
      </c>
      <c r="K100" s="80" t="s">
        <v>166</v>
      </c>
      <c r="M100" s="66"/>
      <c r="N100" s="563"/>
      <c r="O100" s="563"/>
      <c r="P100" s="563"/>
      <c r="Q100" s="563"/>
      <c r="R100" s="563"/>
      <c r="S100" s="563"/>
      <c r="T100" s="66"/>
      <c r="U100" s="66"/>
      <c r="V100" s="66"/>
      <c r="W100" s="66"/>
      <c r="X100" s="66"/>
      <c r="Y100" s="66"/>
      <c r="Z100" s="66"/>
      <c r="AA100" s="66"/>
      <c r="AB100" s="66"/>
      <c r="AC100" s="66"/>
      <c r="AD100" s="66"/>
    </row>
    <row r="101" spans="1:30">
      <c r="A101" s="1"/>
      <c r="B101" s="763" t="s">
        <v>167</v>
      </c>
      <c r="C101" s="763"/>
      <c r="D101" s="763"/>
      <c r="E101" s="763"/>
      <c r="F101" s="763"/>
      <c r="G101" s="763"/>
      <c r="H101" s="763"/>
      <c r="I101" s="763"/>
      <c r="J101" s="763"/>
      <c r="K101" s="763"/>
      <c r="M101" s="66"/>
      <c r="N101" s="563"/>
      <c r="O101" s="563"/>
      <c r="P101" s="563"/>
      <c r="Q101" s="563"/>
      <c r="R101" s="563"/>
      <c r="S101" s="563"/>
      <c r="T101" s="66"/>
      <c r="U101" s="66"/>
      <c r="V101" s="66"/>
      <c r="W101" s="66"/>
      <c r="X101" s="66"/>
      <c r="Y101" s="66"/>
      <c r="Z101" s="66"/>
      <c r="AA101" s="66"/>
      <c r="AB101" s="66"/>
      <c r="AC101" s="66"/>
      <c r="AD101" s="66"/>
    </row>
    <row r="102" spans="1:30" ht="39.75" customHeight="1">
      <c r="A102" s="2"/>
      <c r="B102" s="85">
        <v>1</v>
      </c>
      <c r="C102" s="114" t="s">
        <v>206</v>
      </c>
      <c r="D102" s="87" t="s">
        <v>207</v>
      </c>
      <c r="E102" s="87">
        <v>18</v>
      </c>
      <c r="F102" s="87">
        <f t="shared" ref="F102:J102" si="17">(F115+F121)/2</f>
        <v>135</v>
      </c>
      <c r="G102" s="87">
        <f t="shared" si="17"/>
        <v>58.5</v>
      </c>
      <c r="H102" s="87">
        <f t="shared" si="17"/>
        <v>0</v>
      </c>
      <c r="I102" s="87">
        <f t="shared" si="17"/>
        <v>9</v>
      </c>
      <c r="J102" s="546">
        <f t="shared" si="17"/>
        <v>67.5</v>
      </c>
      <c r="K102" s="90" t="s">
        <v>208</v>
      </c>
      <c r="M102" s="66"/>
      <c r="N102" s="563"/>
      <c r="O102" s="563"/>
      <c r="P102" s="563"/>
      <c r="Q102" s="563"/>
      <c r="R102" s="563"/>
      <c r="S102" s="563"/>
      <c r="T102" s="66"/>
      <c r="U102" s="66"/>
      <c r="V102" s="66"/>
      <c r="W102" s="66"/>
      <c r="X102" s="66"/>
      <c r="Y102" s="66"/>
      <c r="Z102" s="66"/>
      <c r="AA102" s="66"/>
      <c r="AB102" s="66"/>
      <c r="AC102" s="66"/>
      <c r="AD102" s="66"/>
    </row>
    <row r="103" spans="1:30" ht="15.6">
      <c r="A103" s="38"/>
      <c r="B103" s="78" t="s">
        <v>158</v>
      </c>
      <c r="C103" s="15" t="s">
        <v>168</v>
      </c>
      <c r="D103" s="79"/>
      <c r="E103" s="79">
        <f t="shared" ref="E103:J103" si="18">SUM(E102:E102)</f>
        <v>18</v>
      </c>
      <c r="F103" s="79">
        <f t="shared" si="18"/>
        <v>135</v>
      </c>
      <c r="G103" s="79">
        <f t="shared" si="18"/>
        <v>58.5</v>
      </c>
      <c r="H103" s="79">
        <f t="shared" si="18"/>
        <v>0</v>
      </c>
      <c r="I103" s="79">
        <f t="shared" si="18"/>
        <v>9</v>
      </c>
      <c r="J103" s="548">
        <f t="shared" si="18"/>
        <v>67.5</v>
      </c>
      <c r="K103" s="80" t="s">
        <v>166</v>
      </c>
      <c r="M103" s="66"/>
      <c r="N103" s="563"/>
      <c r="O103" s="563"/>
      <c r="P103" s="563"/>
      <c r="Q103" s="563"/>
      <c r="R103" s="563"/>
      <c r="S103" s="563"/>
      <c r="T103" s="66"/>
      <c r="U103" s="66"/>
      <c r="V103" s="66"/>
      <c r="W103" s="66"/>
      <c r="X103" s="66"/>
      <c r="Y103" s="66"/>
      <c r="Z103" s="66"/>
      <c r="AA103" s="66"/>
      <c r="AB103" s="66"/>
      <c r="AC103" s="66"/>
      <c r="AD103" s="66"/>
    </row>
    <row r="104" spans="1:30">
      <c r="A104" s="38"/>
      <c r="B104" s="70" t="s">
        <v>169</v>
      </c>
      <c r="C104" s="43" t="s">
        <v>170</v>
      </c>
      <c r="D104" s="105"/>
      <c r="E104" s="30">
        <f t="shared" ref="E104:J104" si="19">+E100+E103</f>
        <v>30</v>
      </c>
      <c r="F104" s="105">
        <f t="shared" si="19"/>
        <v>246</v>
      </c>
      <c r="G104" s="105">
        <f t="shared" si="19"/>
        <v>101.5</v>
      </c>
      <c r="H104" s="105">
        <f t="shared" si="19"/>
        <v>0</v>
      </c>
      <c r="I104" s="105">
        <f t="shared" si="19"/>
        <v>30</v>
      </c>
      <c r="J104" s="549">
        <f t="shared" si="19"/>
        <v>114.5</v>
      </c>
      <c r="K104" s="106" t="s">
        <v>166</v>
      </c>
      <c r="M104" s="66"/>
      <c r="N104" s="563"/>
      <c r="O104" s="563"/>
      <c r="P104" s="563"/>
      <c r="Q104" s="563"/>
      <c r="R104" s="563"/>
      <c r="S104" s="563"/>
      <c r="T104" s="66"/>
      <c r="U104" s="66"/>
      <c r="V104" s="66"/>
      <c r="W104" s="66"/>
      <c r="X104" s="66"/>
      <c r="Y104" s="66"/>
      <c r="Z104" s="66"/>
      <c r="AA104" s="66"/>
      <c r="AB104" s="66"/>
      <c r="AC104" s="66"/>
      <c r="AD104" s="66"/>
    </row>
    <row r="105" spans="1:30">
      <c r="A105" s="1"/>
      <c r="B105" s="1"/>
      <c r="C105" s="1"/>
      <c r="D105" s="3"/>
      <c r="E105" s="1"/>
      <c r="F105" s="1"/>
      <c r="G105" s="1"/>
      <c r="H105" s="1"/>
      <c r="I105" s="1"/>
      <c r="J105" s="92"/>
      <c r="K105" s="1"/>
      <c r="M105" s="66"/>
      <c r="N105" s="563"/>
      <c r="O105" s="563"/>
      <c r="P105" s="563"/>
      <c r="Q105" s="563"/>
      <c r="R105" s="563"/>
      <c r="S105" s="563"/>
      <c r="T105" s="66"/>
      <c r="U105" s="66"/>
      <c r="V105" s="66"/>
      <c r="W105" s="66"/>
      <c r="X105" s="66"/>
      <c r="Y105" s="66"/>
      <c r="Z105" s="66"/>
      <c r="AA105" s="66"/>
      <c r="AB105" s="66"/>
      <c r="AC105" s="66"/>
      <c r="AD105" s="66"/>
    </row>
    <row r="106" spans="1:30">
      <c r="A106" s="1"/>
      <c r="B106" s="1"/>
      <c r="C106" s="1"/>
      <c r="D106" s="38"/>
      <c r="E106" s="38"/>
      <c r="F106" s="38"/>
      <c r="G106" s="1"/>
      <c r="I106" s="102"/>
      <c r="J106" s="92"/>
      <c r="K106" s="102"/>
      <c r="M106" s="66"/>
      <c r="N106" s="563"/>
      <c r="O106" s="563"/>
      <c r="P106" s="563"/>
      <c r="Q106" s="563"/>
      <c r="R106" s="563"/>
      <c r="S106" s="563"/>
      <c r="T106" s="66"/>
      <c r="U106" s="66"/>
      <c r="V106" s="66"/>
      <c r="W106" s="66"/>
      <c r="X106" s="66"/>
      <c r="Y106" s="66"/>
      <c r="Z106" s="66"/>
      <c r="AA106" s="66"/>
      <c r="AB106" s="66"/>
      <c r="AC106" s="66"/>
      <c r="AD106" s="66"/>
    </row>
    <row r="107" spans="1:30">
      <c r="A107" s="1"/>
      <c r="B107" s="759" t="s">
        <v>135</v>
      </c>
      <c r="C107" s="761" t="s">
        <v>136</v>
      </c>
      <c r="D107" s="761" t="s">
        <v>137</v>
      </c>
      <c r="E107" s="756" t="s">
        <v>138</v>
      </c>
      <c r="F107" s="756" t="s">
        <v>139</v>
      </c>
      <c r="G107" s="758" t="s">
        <v>140</v>
      </c>
      <c r="H107" s="758"/>
      <c r="I107" s="758"/>
      <c r="J107" s="758"/>
      <c r="K107" s="754" t="s">
        <v>141</v>
      </c>
      <c r="M107" s="66"/>
      <c r="N107" s="563"/>
      <c r="O107" s="563"/>
      <c r="P107" s="563"/>
      <c r="Q107" s="563"/>
      <c r="R107" s="563"/>
      <c r="S107" s="563"/>
      <c r="T107" s="66"/>
      <c r="U107" s="66"/>
      <c r="V107" s="66"/>
      <c r="W107" s="66"/>
      <c r="X107" s="66"/>
      <c r="Y107" s="66"/>
      <c r="Z107" s="66"/>
      <c r="AA107" s="66"/>
      <c r="AB107" s="66"/>
      <c r="AC107" s="66"/>
      <c r="AD107" s="66"/>
    </row>
    <row r="108" spans="1:30">
      <c r="A108" s="1"/>
      <c r="B108" s="760"/>
      <c r="C108" s="762"/>
      <c r="D108" s="762"/>
      <c r="E108" s="756"/>
      <c r="F108" s="756"/>
      <c r="G108" s="756" t="s">
        <v>143</v>
      </c>
      <c r="H108" s="756" t="s">
        <v>144</v>
      </c>
      <c r="I108" s="758" t="s">
        <v>142</v>
      </c>
      <c r="J108" s="758"/>
      <c r="K108" s="754"/>
      <c r="M108" s="66"/>
      <c r="N108" s="563"/>
      <c r="O108" s="563"/>
      <c r="P108" s="563"/>
      <c r="Q108" s="563"/>
      <c r="R108" s="563"/>
      <c r="S108" s="563"/>
      <c r="T108" s="66"/>
      <c r="U108" s="66"/>
      <c r="V108" s="66"/>
      <c r="W108" s="66"/>
      <c r="X108" s="66"/>
      <c r="Y108" s="66"/>
      <c r="Z108" s="66"/>
      <c r="AA108" s="66"/>
      <c r="AB108" s="66"/>
      <c r="AC108" s="66"/>
      <c r="AD108" s="66"/>
    </row>
    <row r="109" spans="1:30" ht="27.6">
      <c r="A109" s="1"/>
      <c r="B109" s="760"/>
      <c r="C109" s="762"/>
      <c r="D109" s="762"/>
      <c r="E109" s="757"/>
      <c r="F109" s="757"/>
      <c r="G109" s="757"/>
      <c r="H109" s="757"/>
      <c r="I109" s="88" t="s">
        <v>145</v>
      </c>
      <c r="J109" s="545" t="s">
        <v>146</v>
      </c>
      <c r="K109" s="755"/>
      <c r="M109" s="66"/>
      <c r="N109" s="563"/>
      <c r="O109" s="563"/>
      <c r="P109" s="563"/>
      <c r="Q109" s="563"/>
      <c r="R109" s="563"/>
      <c r="S109" s="563"/>
      <c r="T109" s="66"/>
      <c r="U109" s="66"/>
      <c r="V109" s="66"/>
      <c r="W109" s="66"/>
      <c r="X109" s="66"/>
      <c r="Y109" s="66"/>
      <c r="Z109" s="66"/>
      <c r="AA109" s="66"/>
      <c r="AB109" s="66"/>
      <c r="AC109" s="66"/>
      <c r="AD109" s="66"/>
    </row>
    <row r="110" spans="1:30">
      <c r="A110" s="1"/>
      <c r="B110" s="763" t="s">
        <v>209</v>
      </c>
      <c r="C110" s="763"/>
      <c r="D110" s="763"/>
      <c r="E110" s="763"/>
      <c r="F110" s="763"/>
      <c r="G110" s="763"/>
      <c r="H110" s="763"/>
      <c r="I110" s="763"/>
      <c r="J110" s="763"/>
      <c r="K110" s="763"/>
      <c r="M110" s="66"/>
      <c r="N110" s="563"/>
      <c r="O110" s="563"/>
      <c r="P110" s="563"/>
      <c r="Q110" s="563"/>
      <c r="R110" s="563"/>
      <c r="S110" s="563"/>
      <c r="T110" s="66"/>
      <c r="U110" s="66"/>
      <c r="V110" s="66"/>
      <c r="W110" s="66"/>
      <c r="X110" s="66"/>
      <c r="Y110" s="66"/>
      <c r="Z110" s="66"/>
    </row>
    <row r="111" spans="1:30">
      <c r="A111" s="1"/>
      <c r="B111" s="89">
        <v>1</v>
      </c>
      <c r="C111" s="62" t="s">
        <v>210</v>
      </c>
      <c r="D111" s="90" t="s">
        <v>207</v>
      </c>
      <c r="E111" s="87">
        <v>5</v>
      </c>
      <c r="F111" s="89">
        <f>SUM(G111:J111)</f>
        <v>36</v>
      </c>
      <c r="G111" s="87">
        <v>15</v>
      </c>
      <c r="H111" s="89">
        <v>0</v>
      </c>
      <c r="I111" s="87">
        <v>9</v>
      </c>
      <c r="J111" s="554">
        <v>12</v>
      </c>
      <c r="K111" s="90" t="s">
        <v>153</v>
      </c>
      <c r="M111" s="33"/>
      <c r="N111" s="33"/>
      <c r="O111" s="516"/>
      <c r="P111" s="34"/>
      <c r="Q111" s="33"/>
      <c r="R111" s="34"/>
      <c r="S111" s="34"/>
      <c r="T111" s="34"/>
      <c r="U111" s="33"/>
      <c r="V111" s="33"/>
      <c r="W111" s="66"/>
      <c r="X111" s="66"/>
      <c r="Y111" s="66"/>
      <c r="Z111" s="66"/>
    </row>
    <row r="112" spans="1:30">
      <c r="A112" s="1"/>
      <c r="B112" s="89">
        <v>2</v>
      </c>
      <c r="C112" s="32" t="s">
        <v>211</v>
      </c>
      <c r="D112" s="90" t="s">
        <v>207</v>
      </c>
      <c r="E112" s="87">
        <v>3</v>
      </c>
      <c r="F112" s="89">
        <f>SUM(G112:J112)</f>
        <v>27</v>
      </c>
      <c r="G112" s="87">
        <v>12</v>
      </c>
      <c r="H112" s="89">
        <v>0</v>
      </c>
      <c r="I112" s="87">
        <v>0</v>
      </c>
      <c r="J112" s="554">
        <v>15</v>
      </c>
      <c r="K112" s="90" t="s">
        <v>153</v>
      </c>
      <c r="M112" s="33"/>
      <c r="N112" s="33"/>
      <c r="O112" s="516"/>
      <c r="P112" s="34"/>
      <c r="Q112" s="33"/>
      <c r="R112" s="34"/>
      <c r="S112" s="34"/>
      <c r="T112" s="34"/>
      <c r="U112" s="33"/>
      <c r="V112" s="33"/>
      <c r="W112" s="66"/>
      <c r="X112" s="66"/>
      <c r="Y112" s="66"/>
      <c r="Z112" s="66"/>
    </row>
    <row r="113" spans="1:30">
      <c r="A113" s="2"/>
      <c r="B113" s="89">
        <v>3</v>
      </c>
      <c r="C113" s="62" t="s">
        <v>212</v>
      </c>
      <c r="D113" s="90" t="s">
        <v>207</v>
      </c>
      <c r="E113" s="87">
        <v>5</v>
      </c>
      <c r="F113" s="89">
        <f>SUM(G113:J113)</f>
        <v>36</v>
      </c>
      <c r="G113" s="87">
        <v>15</v>
      </c>
      <c r="H113" s="89">
        <v>0</v>
      </c>
      <c r="I113" s="87">
        <v>0</v>
      </c>
      <c r="J113" s="554">
        <v>21</v>
      </c>
      <c r="K113" s="90" t="s">
        <v>155</v>
      </c>
      <c r="M113" s="33"/>
      <c r="N113" s="33"/>
      <c r="O113" s="516"/>
      <c r="P113" s="34"/>
      <c r="Q113" s="516"/>
      <c r="R113" s="516"/>
      <c r="S113" s="33"/>
      <c r="T113" s="33"/>
      <c r="U113" s="33"/>
      <c r="V113" s="115"/>
      <c r="W113" s="66"/>
      <c r="X113" s="66"/>
      <c r="Y113" s="66"/>
      <c r="Z113" s="66"/>
    </row>
    <row r="114" spans="1:30">
      <c r="A114" s="38"/>
      <c r="B114" s="89">
        <v>4</v>
      </c>
      <c r="C114" s="63" t="s">
        <v>213</v>
      </c>
      <c r="D114" s="90" t="s">
        <v>207</v>
      </c>
      <c r="E114" s="87">
        <v>5</v>
      </c>
      <c r="F114" s="89">
        <f>SUM(G114:J114)</f>
        <v>36</v>
      </c>
      <c r="G114" s="87">
        <v>15</v>
      </c>
      <c r="H114" s="89">
        <v>0</v>
      </c>
      <c r="I114" s="87">
        <v>9</v>
      </c>
      <c r="J114" s="554">
        <v>12</v>
      </c>
      <c r="K114" s="90" t="s">
        <v>155</v>
      </c>
      <c r="M114" s="33"/>
      <c r="N114" s="33"/>
      <c r="O114" s="516"/>
      <c r="P114" s="34"/>
      <c r="Q114" s="516"/>
      <c r="R114" s="516"/>
      <c r="S114" s="33"/>
      <c r="T114" s="33"/>
      <c r="U114" s="33"/>
      <c r="V114" s="115"/>
      <c r="W114" s="66"/>
      <c r="X114" s="66"/>
      <c r="Y114" s="66"/>
      <c r="Z114" s="66"/>
      <c r="AA114" s="66"/>
      <c r="AB114" s="66"/>
      <c r="AC114" s="66"/>
      <c r="AD114" s="66"/>
    </row>
    <row r="115" spans="1:30">
      <c r="A115" s="1"/>
      <c r="B115" s="15" t="s">
        <v>158</v>
      </c>
      <c r="C115" s="79" t="s">
        <v>214</v>
      </c>
      <c r="D115" s="79"/>
      <c r="E115" s="79">
        <f t="shared" ref="E115:J115" si="20">SUM(E111:E114)</f>
        <v>18</v>
      </c>
      <c r="F115" s="79">
        <f t="shared" si="20"/>
        <v>135</v>
      </c>
      <c r="G115" s="79">
        <f t="shared" si="20"/>
        <v>57</v>
      </c>
      <c r="H115" s="79">
        <f t="shared" si="20"/>
        <v>0</v>
      </c>
      <c r="I115" s="79">
        <f t="shared" si="20"/>
        <v>18</v>
      </c>
      <c r="J115" s="548">
        <f t="shared" si="20"/>
        <v>60</v>
      </c>
      <c r="K115" s="80" t="s">
        <v>166</v>
      </c>
      <c r="M115" s="66"/>
      <c r="N115" s="563"/>
      <c r="O115" s="563"/>
      <c r="P115" s="563"/>
      <c r="Q115" s="563"/>
      <c r="R115" s="563"/>
      <c r="S115" s="563"/>
      <c r="T115" s="66"/>
      <c r="U115" s="66"/>
      <c r="V115" s="66"/>
      <c r="W115" s="66"/>
      <c r="X115" s="66"/>
      <c r="Y115" s="66"/>
      <c r="Z115" s="66"/>
      <c r="AA115" s="66"/>
      <c r="AB115" s="66"/>
      <c r="AC115" s="66"/>
      <c r="AD115" s="66"/>
    </row>
    <row r="116" spans="1:30">
      <c r="A116" s="1"/>
      <c r="B116" s="763" t="s">
        <v>215</v>
      </c>
      <c r="C116" s="763"/>
      <c r="D116" s="763"/>
      <c r="E116" s="763"/>
      <c r="F116" s="763"/>
      <c r="G116" s="763"/>
      <c r="H116" s="763"/>
      <c r="I116" s="763"/>
      <c r="J116" s="763"/>
      <c r="K116" s="763"/>
      <c r="M116" s="66"/>
      <c r="N116" s="563"/>
      <c r="O116" s="563"/>
      <c r="P116" s="563"/>
      <c r="Q116" s="563"/>
      <c r="R116" s="563"/>
      <c r="S116" s="563"/>
      <c r="T116" s="66"/>
      <c r="U116" s="66"/>
      <c r="V116" s="66"/>
      <c r="W116" s="66"/>
      <c r="X116" s="66"/>
      <c r="Y116" s="66"/>
      <c r="Z116" s="66"/>
      <c r="AA116" s="66"/>
      <c r="AB116" s="66"/>
      <c r="AC116" s="66"/>
      <c r="AD116" s="66"/>
    </row>
    <row r="117" spans="1:30">
      <c r="A117" s="1"/>
      <c r="B117" s="89">
        <v>1</v>
      </c>
      <c r="C117" s="63" t="s">
        <v>216</v>
      </c>
      <c r="D117" s="90" t="s">
        <v>207</v>
      </c>
      <c r="E117" s="87">
        <v>5</v>
      </c>
      <c r="F117" s="89">
        <f>SUM(G117:J117)</f>
        <v>39</v>
      </c>
      <c r="G117" s="87">
        <v>18</v>
      </c>
      <c r="H117" s="89">
        <v>0</v>
      </c>
      <c r="I117" s="87">
        <v>0</v>
      </c>
      <c r="J117" s="554">
        <v>21</v>
      </c>
      <c r="K117" s="90" t="s">
        <v>155</v>
      </c>
      <c r="M117" s="33"/>
      <c r="N117" s="33"/>
      <c r="O117" s="33"/>
      <c r="P117" s="33"/>
      <c r="Q117" s="33"/>
      <c r="R117" s="33"/>
      <c r="S117" s="33"/>
      <c r="T117" s="33"/>
      <c r="U117" s="33"/>
      <c r="V117" s="33"/>
      <c r="W117" s="34"/>
      <c r="X117" s="33"/>
      <c r="Y117" s="33"/>
      <c r="Z117" s="115"/>
      <c r="AA117" s="33"/>
      <c r="AB117" s="33"/>
      <c r="AC117" s="33"/>
      <c r="AD117" s="115"/>
    </row>
    <row r="118" spans="1:30">
      <c r="A118" s="1"/>
      <c r="B118" s="89">
        <v>2</v>
      </c>
      <c r="C118" s="62" t="s">
        <v>217</v>
      </c>
      <c r="D118" s="90" t="s">
        <v>207</v>
      </c>
      <c r="E118" s="87">
        <v>5</v>
      </c>
      <c r="F118" s="89">
        <f>SUM(G118:J118)</f>
        <v>36</v>
      </c>
      <c r="G118" s="87">
        <v>15</v>
      </c>
      <c r="H118" s="89">
        <v>0</v>
      </c>
      <c r="I118" s="87">
        <v>0</v>
      </c>
      <c r="J118" s="554">
        <v>21</v>
      </c>
      <c r="K118" s="90" t="s">
        <v>155</v>
      </c>
      <c r="M118" s="33"/>
      <c r="N118" s="33"/>
      <c r="O118" s="33"/>
      <c r="P118" s="33"/>
      <c r="Q118" s="33"/>
      <c r="R118" s="33"/>
      <c r="S118" s="33"/>
      <c r="T118" s="33"/>
      <c r="U118" s="33"/>
      <c r="V118" s="33"/>
      <c r="W118" s="115"/>
      <c r="X118" s="33"/>
      <c r="Y118" s="115"/>
      <c r="Z118" s="115"/>
      <c r="AA118" s="33"/>
      <c r="AB118" s="33"/>
      <c r="AC118" s="33"/>
      <c r="AD118" s="115"/>
    </row>
    <row r="119" spans="1:30">
      <c r="A119" s="1"/>
      <c r="B119" s="89">
        <v>3</v>
      </c>
      <c r="C119" s="62" t="s">
        <v>218</v>
      </c>
      <c r="D119" s="90" t="s">
        <v>207</v>
      </c>
      <c r="E119" s="87">
        <v>5</v>
      </c>
      <c r="F119" s="89">
        <f>SUM(G119:J119)</f>
        <v>36</v>
      </c>
      <c r="G119" s="87">
        <v>15</v>
      </c>
      <c r="H119" s="89">
        <v>0</v>
      </c>
      <c r="I119" s="87">
        <v>0</v>
      </c>
      <c r="J119" s="554">
        <v>21</v>
      </c>
      <c r="K119" s="90" t="s">
        <v>153</v>
      </c>
      <c r="M119" s="33"/>
      <c r="N119" s="33"/>
      <c r="O119" s="33"/>
      <c r="P119" s="33"/>
      <c r="Q119" s="33"/>
      <c r="R119" s="33"/>
      <c r="S119" s="33"/>
      <c r="T119" s="33"/>
      <c r="U119" s="33"/>
      <c r="V119" s="33"/>
      <c r="W119" s="115"/>
      <c r="X119" s="33"/>
      <c r="Y119" s="115"/>
      <c r="Z119" s="115"/>
      <c r="AA119" s="33"/>
      <c r="AB119" s="33"/>
      <c r="AC119" s="33"/>
      <c r="AD119" s="115"/>
    </row>
    <row r="120" spans="1:30">
      <c r="A120" s="1"/>
      <c r="B120" s="89">
        <v>5</v>
      </c>
      <c r="C120" s="63" t="s">
        <v>219</v>
      </c>
      <c r="D120" s="90" t="s">
        <v>207</v>
      </c>
      <c r="E120" s="87">
        <v>3</v>
      </c>
      <c r="F120" s="89">
        <f>SUM(G120:J120)</f>
        <v>24</v>
      </c>
      <c r="G120" s="87">
        <v>12</v>
      </c>
      <c r="H120" s="89">
        <v>0</v>
      </c>
      <c r="I120" s="87">
        <v>0</v>
      </c>
      <c r="J120" s="554">
        <v>12</v>
      </c>
      <c r="K120" s="90" t="s">
        <v>153</v>
      </c>
      <c r="M120" s="33"/>
      <c r="N120" s="33"/>
      <c r="O120" s="33"/>
      <c r="P120" s="33"/>
      <c r="Q120" s="33"/>
      <c r="R120" s="33"/>
      <c r="S120" s="33"/>
      <c r="T120" s="33"/>
      <c r="U120" s="33"/>
      <c r="V120" s="33"/>
      <c r="W120" s="116"/>
      <c r="X120" s="116"/>
      <c r="Y120" s="116"/>
      <c r="Z120" s="115"/>
      <c r="AA120" s="116"/>
      <c r="AB120" s="116"/>
      <c r="AC120" s="116"/>
      <c r="AD120" s="115"/>
    </row>
    <row r="121" spans="1:30">
      <c r="A121" s="2"/>
      <c r="B121" s="15" t="s">
        <v>158</v>
      </c>
      <c r="C121" s="79" t="s">
        <v>214</v>
      </c>
      <c r="D121" s="79"/>
      <c r="E121" s="79">
        <f t="shared" ref="E121:J121" si="21">SUM(E117:E120)</f>
        <v>18</v>
      </c>
      <c r="F121" s="79">
        <f t="shared" si="21"/>
        <v>135</v>
      </c>
      <c r="G121" s="79">
        <f t="shared" si="21"/>
        <v>60</v>
      </c>
      <c r="H121" s="79">
        <f t="shared" si="21"/>
        <v>0</v>
      </c>
      <c r="I121" s="79">
        <f t="shared" si="21"/>
        <v>0</v>
      </c>
      <c r="J121" s="548">
        <f t="shared" si="21"/>
        <v>75</v>
      </c>
      <c r="K121" s="80" t="s">
        <v>166</v>
      </c>
      <c r="M121" s="66"/>
      <c r="N121" s="563"/>
      <c r="O121" s="563"/>
      <c r="P121" s="563"/>
      <c r="Q121" s="563"/>
      <c r="R121" s="563"/>
      <c r="S121" s="563"/>
      <c r="T121" s="66"/>
      <c r="U121" s="66"/>
      <c r="V121" s="66"/>
      <c r="W121" s="66"/>
      <c r="X121" s="66"/>
      <c r="Y121" s="66"/>
      <c r="Z121" s="66"/>
      <c r="AA121" s="66"/>
      <c r="AB121" s="66"/>
      <c r="AC121" s="66"/>
      <c r="AD121" s="66"/>
    </row>
    <row r="122" spans="1:30">
      <c r="A122" s="38"/>
      <c r="M122" s="66"/>
      <c r="N122" s="563"/>
      <c r="O122" s="563"/>
      <c r="P122" s="563"/>
      <c r="Q122" s="563"/>
      <c r="R122" s="563"/>
      <c r="S122" s="563"/>
      <c r="T122" s="66"/>
      <c r="U122" s="66"/>
      <c r="V122" s="66"/>
      <c r="W122" s="66"/>
      <c r="X122" s="66"/>
      <c r="Y122" s="66"/>
      <c r="Z122" s="66"/>
      <c r="AA122" s="66"/>
      <c r="AB122" s="66"/>
      <c r="AC122" s="66"/>
      <c r="AD122" s="66"/>
    </row>
    <row r="123" spans="1:30">
      <c r="A123" s="1"/>
      <c r="M123" s="66"/>
      <c r="N123" s="563"/>
      <c r="O123" s="563"/>
      <c r="P123" s="563"/>
      <c r="Q123" s="563"/>
      <c r="R123" s="563"/>
      <c r="S123" s="563"/>
      <c r="T123" s="66"/>
      <c r="U123" s="66"/>
      <c r="V123" s="66"/>
      <c r="W123" s="66"/>
      <c r="X123" s="66"/>
      <c r="Y123" s="66"/>
      <c r="Z123" s="66"/>
    </row>
    <row r="124" spans="1:30" ht="14.4" thickBot="1">
      <c r="A124" s="1"/>
      <c r="B124" s="1"/>
      <c r="C124" s="1"/>
      <c r="D124" s="1"/>
      <c r="E124" s="1"/>
      <c r="F124" s="1"/>
      <c r="G124" s="1"/>
      <c r="H124" s="1"/>
      <c r="I124" s="102" t="s">
        <v>201</v>
      </c>
      <c r="J124" s="92"/>
      <c r="K124" s="102" t="s">
        <v>220</v>
      </c>
      <c r="M124" s="66"/>
      <c r="N124" s="563"/>
      <c r="O124" s="563"/>
      <c r="P124" s="563"/>
      <c r="Q124" s="563"/>
      <c r="R124" s="563"/>
      <c r="S124" s="563"/>
      <c r="T124" s="66"/>
      <c r="U124" s="66"/>
      <c r="V124" s="66"/>
      <c r="W124" s="66"/>
      <c r="X124" s="66"/>
      <c r="Y124" s="66"/>
      <c r="Z124" s="66"/>
    </row>
    <row r="125" spans="1:30">
      <c r="A125" s="1"/>
      <c r="B125" s="768" t="s">
        <v>135</v>
      </c>
      <c r="C125" s="769" t="s">
        <v>136</v>
      </c>
      <c r="D125" s="769" t="s">
        <v>137</v>
      </c>
      <c r="E125" s="770" t="s">
        <v>138</v>
      </c>
      <c r="F125" s="770" t="s">
        <v>139</v>
      </c>
      <c r="G125" s="771" t="s">
        <v>140</v>
      </c>
      <c r="H125" s="771"/>
      <c r="I125" s="771"/>
      <c r="J125" s="771"/>
      <c r="K125" s="772" t="s">
        <v>141</v>
      </c>
      <c r="M125" s="66"/>
      <c r="N125" s="563"/>
      <c r="O125" s="563"/>
      <c r="P125" s="563"/>
      <c r="Q125" s="563"/>
      <c r="R125" s="563"/>
      <c r="S125" s="563"/>
      <c r="T125" s="66"/>
      <c r="U125" s="66"/>
      <c r="V125" s="66"/>
      <c r="W125" s="66"/>
      <c r="X125" s="66"/>
      <c r="Y125" s="66"/>
      <c r="Z125" s="66"/>
    </row>
    <row r="126" spans="1:30" ht="26.25" customHeight="1">
      <c r="A126" s="2"/>
      <c r="B126" s="760"/>
      <c r="C126" s="762"/>
      <c r="D126" s="762"/>
      <c r="E126" s="756"/>
      <c r="F126" s="756"/>
      <c r="G126" s="756" t="s">
        <v>143</v>
      </c>
      <c r="H126" s="756" t="s">
        <v>144</v>
      </c>
      <c r="I126" s="758" t="s">
        <v>142</v>
      </c>
      <c r="J126" s="758"/>
      <c r="K126" s="754"/>
      <c r="M126" s="66"/>
      <c r="N126" s="563"/>
      <c r="O126" s="563"/>
      <c r="P126" s="563"/>
      <c r="Q126" s="563"/>
      <c r="R126" s="563"/>
      <c r="S126" s="563"/>
      <c r="T126" s="66"/>
      <c r="U126" s="66"/>
      <c r="V126" s="66"/>
      <c r="W126" s="66"/>
      <c r="X126" s="66"/>
      <c r="Y126" s="66"/>
      <c r="Z126" s="66"/>
    </row>
    <row r="127" spans="1:30" ht="27.6">
      <c r="A127" s="38"/>
      <c r="B127" s="760"/>
      <c r="C127" s="762"/>
      <c r="D127" s="762"/>
      <c r="E127" s="757"/>
      <c r="F127" s="757"/>
      <c r="G127" s="757"/>
      <c r="H127" s="757"/>
      <c r="I127" s="88" t="s">
        <v>145</v>
      </c>
      <c r="J127" s="545" t="s">
        <v>146</v>
      </c>
      <c r="K127" s="755"/>
      <c r="M127" s="66"/>
      <c r="N127" s="563"/>
      <c r="O127" s="563"/>
      <c r="P127" s="563"/>
      <c r="Q127" s="563"/>
      <c r="R127" s="563"/>
      <c r="S127" s="563"/>
      <c r="T127" s="66"/>
      <c r="U127" s="66"/>
      <c r="V127" s="66"/>
      <c r="W127" s="66"/>
      <c r="X127" s="66"/>
      <c r="Y127" s="66"/>
      <c r="Z127" s="66"/>
    </row>
    <row r="128" spans="1:30">
      <c r="A128" s="38"/>
      <c r="B128" s="763" t="s">
        <v>147</v>
      </c>
      <c r="C128" s="763"/>
      <c r="D128" s="763"/>
      <c r="E128" s="763"/>
      <c r="F128" s="763"/>
      <c r="G128" s="763"/>
      <c r="H128" s="763"/>
      <c r="I128" s="763"/>
      <c r="J128" s="763"/>
      <c r="K128" s="763"/>
      <c r="M128" s="66"/>
      <c r="N128" s="563"/>
      <c r="O128" s="563"/>
      <c r="P128" s="563"/>
      <c r="Q128" s="563"/>
      <c r="R128" s="563"/>
      <c r="S128" s="563"/>
      <c r="T128" s="66"/>
      <c r="U128" s="66"/>
      <c r="V128" s="66"/>
      <c r="W128" s="66"/>
      <c r="X128" s="66"/>
      <c r="Y128" s="66"/>
      <c r="Z128" s="66"/>
    </row>
    <row r="129" spans="1:28">
      <c r="A129" s="1"/>
      <c r="B129" s="89">
        <v>1</v>
      </c>
      <c r="C129" s="64" t="s">
        <v>221</v>
      </c>
      <c r="D129" s="89" t="s">
        <v>158</v>
      </c>
      <c r="E129" s="87">
        <v>3</v>
      </c>
      <c r="F129" s="89">
        <f>SUM(G129:J129)</f>
        <v>27</v>
      </c>
      <c r="G129" s="87">
        <v>12</v>
      </c>
      <c r="H129" s="89">
        <v>0</v>
      </c>
      <c r="I129" s="87">
        <v>0</v>
      </c>
      <c r="J129" s="554">
        <v>15</v>
      </c>
      <c r="K129" s="90" t="s">
        <v>153</v>
      </c>
      <c r="M129" s="66"/>
      <c r="N129" s="563"/>
      <c r="O129" s="563"/>
      <c r="P129" s="563"/>
      <c r="Q129" s="563"/>
      <c r="R129" s="563"/>
      <c r="S129" s="563"/>
      <c r="T129" s="66"/>
      <c r="U129" s="66"/>
      <c r="V129" s="66"/>
      <c r="W129" s="66"/>
      <c r="X129" s="66"/>
      <c r="Y129" s="66"/>
      <c r="Z129" s="66"/>
    </row>
    <row r="130" spans="1:28">
      <c r="A130" s="1"/>
      <c r="B130" s="89">
        <v>2</v>
      </c>
      <c r="C130" s="64" t="s">
        <v>222</v>
      </c>
      <c r="D130" s="89" t="s">
        <v>158</v>
      </c>
      <c r="E130" s="87">
        <v>4</v>
      </c>
      <c r="F130" s="89">
        <f>SUM(G130:J130)</f>
        <v>27</v>
      </c>
      <c r="G130" s="87">
        <v>12</v>
      </c>
      <c r="H130" s="89">
        <v>0</v>
      </c>
      <c r="I130" s="87">
        <v>0</v>
      </c>
      <c r="J130" s="554">
        <v>15</v>
      </c>
      <c r="K130" s="90" t="s">
        <v>155</v>
      </c>
      <c r="M130" s="66"/>
      <c r="N130" s="563"/>
      <c r="O130" s="563"/>
      <c r="P130" s="563"/>
      <c r="Q130" s="563"/>
      <c r="R130" s="563"/>
      <c r="S130" s="563"/>
      <c r="T130" s="66"/>
      <c r="U130" s="66"/>
      <c r="V130" s="66"/>
      <c r="W130" s="66"/>
      <c r="X130" s="66"/>
      <c r="Y130" s="66"/>
      <c r="Z130" s="66"/>
    </row>
    <row r="131" spans="1:28">
      <c r="A131" s="1"/>
      <c r="B131" s="89">
        <v>3</v>
      </c>
      <c r="C131" s="47" t="s">
        <v>223</v>
      </c>
      <c r="D131" s="89" t="s">
        <v>158</v>
      </c>
      <c r="E131" s="87">
        <v>1</v>
      </c>
      <c r="F131" s="89">
        <f>SUM(G131:J131)</f>
        <v>9</v>
      </c>
      <c r="G131" s="87">
        <v>0</v>
      </c>
      <c r="H131" s="89">
        <v>9</v>
      </c>
      <c r="I131" s="87">
        <v>0</v>
      </c>
      <c r="J131" s="554">
        <v>0</v>
      </c>
      <c r="K131" s="90" t="s">
        <v>153</v>
      </c>
      <c r="M131" s="66"/>
      <c r="N131" s="563"/>
      <c r="O131" s="563"/>
      <c r="P131" s="563"/>
      <c r="Q131" s="563"/>
      <c r="R131" s="563"/>
      <c r="S131" s="563"/>
      <c r="T131" s="66"/>
      <c r="U131" s="66"/>
      <c r="V131" s="66"/>
      <c r="W131" s="66"/>
      <c r="X131" s="66"/>
      <c r="Y131" s="66"/>
      <c r="Z131" s="66"/>
    </row>
    <row r="132" spans="1:28">
      <c r="A132" s="1"/>
      <c r="B132" s="15" t="s">
        <v>152</v>
      </c>
      <c r="C132" s="79" t="s">
        <v>165</v>
      </c>
      <c r="D132" s="80"/>
      <c r="E132" s="79">
        <f t="shared" ref="E132:J132" si="22">SUM(E129:E131)</f>
        <v>8</v>
      </c>
      <c r="F132" s="79">
        <f t="shared" si="22"/>
        <v>63</v>
      </c>
      <c r="G132" s="79">
        <f t="shared" si="22"/>
        <v>24</v>
      </c>
      <c r="H132" s="79">
        <f t="shared" si="22"/>
        <v>9</v>
      </c>
      <c r="I132" s="79">
        <f t="shared" si="22"/>
        <v>0</v>
      </c>
      <c r="J132" s="548">
        <f t="shared" si="22"/>
        <v>30</v>
      </c>
      <c r="K132" s="80" t="s">
        <v>166</v>
      </c>
      <c r="M132" s="66"/>
      <c r="N132" s="563"/>
      <c r="O132" s="563"/>
      <c r="P132" s="563"/>
      <c r="Q132" s="563"/>
      <c r="R132" s="563"/>
      <c r="S132" s="563"/>
      <c r="T132" s="66"/>
      <c r="U132" s="66"/>
      <c r="V132" s="66"/>
      <c r="W132" s="66"/>
      <c r="X132" s="66"/>
      <c r="Y132" s="66"/>
      <c r="Z132" s="66"/>
    </row>
    <row r="133" spans="1:28">
      <c r="A133" s="1"/>
      <c r="B133" s="763" t="s">
        <v>167</v>
      </c>
      <c r="C133" s="763"/>
      <c r="D133" s="763"/>
      <c r="E133" s="763"/>
      <c r="F133" s="763"/>
      <c r="G133" s="763"/>
      <c r="H133" s="763"/>
      <c r="I133" s="763"/>
      <c r="J133" s="763"/>
      <c r="K133" s="763"/>
      <c r="M133" s="66"/>
      <c r="N133" s="563"/>
      <c r="O133" s="563"/>
      <c r="P133" s="563"/>
      <c r="Q133" s="563"/>
      <c r="R133" s="563"/>
      <c r="S133" s="563"/>
      <c r="T133" s="66"/>
      <c r="U133" s="66"/>
      <c r="V133" s="66"/>
      <c r="W133" s="66"/>
      <c r="X133" s="66"/>
      <c r="Y133" s="66"/>
      <c r="Z133" s="66"/>
    </row>
    <row r="134" spans="1:28" ht="27.6">
      <c r="A134" s="1"/>
      <c r="B134" s="85">
        <v>1</v>
      </c>
      <c r="C134" s="114" t="s">
        <v>206</v>
      </c>
      <c r="D134" s="87" t="s">
        <v>207</v>
      </c>
      <c r="E134" s="68">
        <f t="shared" ref="E134:J134" si="23">(E147+E153)/2</f>
        <v>22</v>
      </c>
      <c r="F134" s="68">
        <f t="shared" si="23"/>
        <v>117</v>
      </c>
      <c r="G134" s="68">
        <f t="shared" si="23"/>
        <v>46.5</v>
      </c>
      <c r="H134" s="68">
        <f t="shared" si="23"/>
        <v>0</v>
      </c>
      <c r="I134" s="68">
        <f t="shared" si="23"/>
        <v>9</v>
      </c>
      <c r="J134" s="555">
        <f t="shared" si="23"/>
        <v>61.5</v>
      </c>
      <c r="K134" s="90" t="s">
        <v>208</v>
      </c>
      <c r="M134" s="66"/>
      <c r="N134" s="563"/>
      <c r="O134" s="563"/>
      <c r="P134" s="563"/>
      <c r="Q134" s="563"/>
      <c r="R134" s="563"/>
      <c r="S134" s="563"/>
      <c r="T134" s="66"/>
      <c r="U134" s="66"/>
      <c r="V134" s="66"/>
      <c r="W134" s="66"/>
      <c r="X134" s="66"/>
      <c r="Y134" s="66"/>
      <c r="Z134" s="66"/>
    </row>
    <row r="135" spans="1:28" ht="15.6">
      <c r="A135" s="1"/>
      <c r="B135" s="78" t="s">
        <v>158</v>
      </c>
      <c r="C135" s="15" t="s">
        <v>168</v>
      </c>
      <c r="D135" s="79"/>
      <c r="E135" s="117">
        <f t="shared" ref="E135:J135" si="24">SUM(E134:E134)</f>
        <v>22</v>
      </c>
      <c r="F135" s="117">
        <f t="shared" si="24"/>
        <v>117</v>
      </c>
      <c r="G135" s="117">
        <f t="shared" si="24"/>
        <v>46.5</v>
      </c>
      <c r="H135" s="117">
        <f t="shared" si="24"/>
        <v>0</v>
      </c>
      <c r="I135" s="117">
        <f t="shared" si="24"/>
        <v>9</v>
      </c>
      <c r="J135" s="556">
        <f t="shared" si="24"/>
        <v>61.5</v>
      </c>
      <c r="K135" s="80" t="s">
        <v>166</v>
      </c>
      <c r="M135" s="66"/>
      <c r="N135" s="563"/>
      <c r="O135" s="563"/>
      <c r="P135" s="563"/>
      <c r="Q135" s="563"/>
      <c r="R135" s="563"/>
      <c r="S135" s="563"/>
      <c r="T135" s="66"/>
      <c r="U135" s="66"/>
      <c r="V135" s="66"/>
      <c r="W135" s="66"/>
      <c r="X135" s="66"/>
      <c r="Y135" s="66"/>
      <c r="Z135" s="66"/>
    </row>
    <row r="136" spans="1:28">
      <c r="A136" s="1"/>
      <c r="B136" s="78" t="s">
        <v>169</v>
      </c>
      <c r="C136" s="15" t="s">
        <v>170</v>
      </c>
      <c r="D136" s="79"/>
      <c r="E136" s="117">
        <f t="shared" ref="E136:J136" si="25">+E132+E135</f>
        <v>30</v>
      </c>
      <c r="F136" s="117">
        <f t="shared" si="25"/>
        <v>180</v>
      </c>
      <c r="G136" s="117">
        <f t="shared" si="25"/>
        <v>70.5</v>
      </c>
      <c r="H136" s="117">
        <f t="shared" si="25"/>
        <v>9</v>
      </c>
      <c r="I136" s="117">
        <f t="shared" si="25"/>
        <v>9</v>
      </c>
      <c r="J136" s="556">
        <f t="shared" si="25"/>
        <v>91.5</v>
      </c>
      <c r="K136" s="80" t="s">
        <v>166</v>
      </c>
      <c r="M136" s="66"/>
      <c r="N136" s="563"/>
      <c r="O136" s="563"/>
      <c r="P136" s="563"/>
      <c r="Q136" s="563"/>
      <c r="R136" s="563"/>
      <c r="S136" s="563"/>
      <c r="T136" s="66"/>
      <c r="U136" s="66"/>
      <c r="V136" s="66"/>
      <c r="W136" s="66"/>
      <c r="X136" s="66"/>
      <c r="Y136" s="66"/>
      <c r="Z136" s="66"/>
    </row>
    <row r="137" spans="1:28">
      <c r="A137" s="1"/>
      <c r="M137" s="66"/>
      <c r="N137" s="563"/>
      <c r="O137" s="563"/>
      <c r="P137" s="563"/>
      <c r="Q137" s="563"/>
      <c r="R137" s="563"/>
      <c r="S137" s="563"/>
      <c r="T137" s="66"/>
      <c r="U137" s="66"/>
      <c r="V137" s="66"/>
      <c r="W137" s="66"/>
      <c r="X137" s="66"/>
      <c r="Y137" s="66"/>
      <c r="Z137" s="66"/>
    </row>
    <row r="138" spans="1:28">
      <c r="A138" s="1"/>
      <c r="M138" s="66"/>
      <c r="N138" s="563"/>
      <c r="O138" s="563"/>
      <c r="P138" s="563"/>
      <c r="Q138" s="563"/>
      <c r="R138" s="563"/>
      <c r="S138" s="563"/>
      <c r="T138" s="66"/>
      <c r="U138" s="66"/>
      <c r="V138" s="66"/>
      <c r="W138" s="66"/>
      <c r="X138" s="66"/>
      <c r="Y138" s="66"/>
      <c r="Z138" s="66"/>
    </row>
    <row r="139" spans="1:28">
      <c r="A139" s="1"/>
      <c r="B139" s="759" t="s">
        <v>135</v>
      </c>
      <c r="C139" s="761" t="s">
        <v>136</v>
      </c>
      <c r="D139" s="761" t="s">
        <v>137</v>
      </c>
      <c r="E139" s="757" t="s">
        <v>138</v>
      </c>
      <c r="F139" s="757" t="s">
        <v>139</v>
      </c>
      <c r="G139" s="773" t="s">
        <v>140</v>
      </c>
      <c r="H139" s="763"/>
      <c r="I139" s="763"/>
      <c r="J139" s="774"/>
      <c r="K139" s="755" t="s">
        <v>141</v>
      </c>
      <c r="M139" s="66"/>
      <c r="N139" s="563"/>
      <c r="O139" s="563"/>
      <c r="P139" s="563"/>
      <c r="Q139" s="563"/>
      <c r="R139" s="563"/>
      <c r="S139" s="563"/>
      <c r="T139" s="66"/>
      <c r="U139" s="66"/>
      <c r="V139" s="66"/>
      <c r="W139" s="66"/>
      <c r="X139" s="66"/>
      <c r="Y139" s="66"/>
      <c r="Z139" s="66"/>
    </row>
    <row r="140" spans="1:28">
      <c r="A140" s="1"/>
      <c r="B140" s="760"/>
      <c r="C140" s="762"/>
      <c r="D140" s="762"/>
      <c r="E140" s="783"/>
      <c r="F140" s="783"/>
      <c r="G140" s="757" t="s">
        <v>143</v>
      </c>
      <c r="H140" s="757" t="s">
        <v>144</v>
      </c>
      <c r="I140" s="773" t="s">
        <v>142</v>
      </c>
      <c r="J140" s="774"/>
      <c r="K140" s="784"/>
      <c r="M140" s="66"/>
      <c r="N140" s="563"/>
      <c r="O140" s="563"/>
      <c r="P140" s="563"/>
      <c r="Q140" s="563"/>
      <c r="R140" s="563"/>
      <c r="S140" s="563"/>
      <c r="T140" s="66"/>
      <c r="U140" s="66"/>
      <c r="V140" s="66"/>
      <c r="W140" s="66"/>
      <c r="X140" s="66"/>
      <c r="Y140" s="66"/>
      <c r="Z140" s="66"/>
    </row>
    <row r="141" spans="1:28" ht="27.6">
      <c r="A141" s="1"/>
      <c r="B141" s="760"/>
      <c r="C141" s="762"/>
      <c r="D141" s="762"/>
      <c r="E141" s="783"/>
      <c r="F141" s="783"/>
      <c r="G141" s="783"/>
      <c r="H141" s="783"/>
      <c r="I141" s="88" t="s">
        <v>145</v>
      </c>
      <c r="J141" s="545" t="s">
        <v>146</v>
      </c>
      <c r="K141" s="784"/>
      <c r="M141" s="66"/>
      <c r="N141" s="563"/>
      <c r="O141" s="563"/>
      <c r="P141" s="563"/>
      <c r="Q141" s="563"/>
      <c r="R141" s="563"/>
      <c r="S141" s="563"/>
      <c r="T141" s="66"/>
      <c r="U141" s="66"/>
      <c r="V141" s="66"/>
      <c r="W141" s="66"/>
      <c r="X141" s="66"/>
      <c r="Y141" s="66"/>
      <c r="Z141" s="66"/>
      <c r="AA141" s="66"/>
      <c r="AB141" s="66"/>
    </row>
    <row r="142" spans="1:28">
      <c r="A142" s="1"/>
      <c r="B142" s="763" t="s">
        <v>224</v>
      </c>
      <c r="C142" s="763"/>
      <c r="D142" s="763"/>
      <c r="E142" s="763"/>
      <c r="F142" s="763"/>
      <c r="G142" s="763"/>
      <c r="H142" s="763"/>
      <c r="I142" s="763"/>
      <c r="J142" s="763"/>
      <c r="K142" s="763"/>
      <c r="M142" s="66"/>
      <c r="N142" s="563"/>
      <c r="O142" s="563"/>
      <c r="P142" s="563"/>
      <c r="Q142" s="563"/>
      <c r="R142" s="563"/>
      <c r="S142" s="563"/>
      <c r="T142" s="66"/>
      <c r="U142" s="66"/>
      <c r="V142" s="66"/>
      <c r="W142" s="66"/>
      <c r="X142" s="66"/>
      <c r="Y142" s="66"/>
      <c r="Z142" s="66"/>
      <c r="AA142" s="66"/>
      <c r="AB142" s="66"/>
    </row>
    <row r="143" spans="1:28">
      <c r="A143" s="1"/>
      <c r="B143" s="89">
        <v>1</v>
      </c>
      <c r="C143" s="62" t="s">
        <v>225</v>
      </c>
      <c r="D143" s="90" t="s">
        <v>207</v>
      </c>
      <c r="E143" s="87">
        <v>7</v>
      </c>
      <c r="F143" s="89">
        <f>SUM(G143:J143)</f>
        <v>48</v>
      </c>
      <c r="G143" s="87">
        <v>21</v>
      </c>
      <c r="H143" s="89">
        <v>0</v>
      </c>
      <c r="I143" s="87">
        <v>0</v>
      </c>
      <c r="J143" s="554">
        <v>27</v>
      </c>
      <c r="K143" s="90" t="s">
        <v>155</v>
      </c>
      <c r="M143" s="33"/>
      <c r="N143" s="33"/>
      <c r="O143" s="516"/>
      <c r="P143" s="34"/>
      <c r="Q143" s="516"/>
      <c r="R143" s="516"/>
      <c r="S143" s="516"/>
      <c r="T143" s="33"/>
      <c r="U143" s="33"/>
      <c r="V143" s="115"/>
      <c r="W143" s="66"/>
      <c r="X143" s="66"/>
      <c r="Y143" s="66"/>
      <c r="Z143" s="66"/>
      <c r="AA143" s="66"/>
      <c r="AB143" s="66"/>
    </row>
    <row r="144" spans="1:28">
      <c r="A144" s="1"/>
      <c r="B144" s="89">
        <v>2</v>
      </c>
      <c r="C144" s="62" t="s">
        <v>226</v>
      </c>
      <c r="D144" s="90" t="s">
        <v>207</v>
      </c>
      <c r="E144" s="87">
        <v>4</v>
      </c>
      <c r="F144" s="89">
        <f>SUM(G144:J144)</f>
        <v>33</v>
      </c>
      <c r="G144" s="87">
        <v>15</v>
      </c>
      <c r="H144" s="89">
        <v>0</v>
      </c>
      <c r="I144" s="87">
        <v>9</v>
      </c>
      <c r="J144" s="554">
        <v>9</v>
      </c>
      <c r="K144" s="90" t="s">
        <v>155</v>
      </c>
      <c r="M144" s="33"/>
      <c r="N144" s="33"/>
      <c r="O144" s="516"/>
      <c r="P144" s="34"/>
      <c r="Q144" s="516"/>
      <c r="R144" s="516"/>
      <c r="S144" s="516"/>
      <c r="T144" s="33"/>
      <c r="U144" s="33"/>
      <c r="V144" s="115"/>
      <c r="W144" s="66"/>
      <c r="X144" s="66"/>
      <c r="Y144" s="66"/>
      <c r="Z144" s="66"/>
      <c r="AA144" s="66"/>
      <c r="AB144" s="66"/>
    </row>
    <row r="145" spans="1:31">
      <c r="A145" s="1"/>
      <c r="B145" s="89">
        <v>3</v>
      </c>
      <c r="C145" s="62" t="s">
        <v>227</v>
      </c>
      <c r="D145" s="90" t="s">
        <v>207</v>
      </c>
      <c r="E145" s="87">
        <v>5</v>
      </c>
      <c r="F145" s="89">
        <f>SUM(G145:J145)</f>
        <v>36</v>
      </c>
      <c r="G145" s="87">
        <v>15</v>
      </c>
      <c r="H145" s="89">
        <v>0</v>
      </c>
      <c r="I145" s="87">
        <v>0</v>
      </c>
      <c r="J145" s="554">
        <v>21</v>
      </c>
      <c r="K145" s="90" t="s">
        <v>153</v>
      </c>
      <c r="M145" s="33"/>
      <c r="N145" s="33"/>
      <c r="O145" s="516"/>
      <c r="P145" s="33"/>
      <c r="Q145" s="516"/>
      <c r="R145" s="516"/>
      <c r="S145" s="516"/>
      <c r="T145" s="33"/>
      <c r="U145" s="33"/>
      <c r="V145" s="115"/>
      <c r="W145" s="66"/>
      <c r="X145" s="66"/>
      <c r="Y145" s="66"/>
      <c r="Z145" s="66"/>
      <c r="AA145" s="66"/>
      <c r="AB145" s="66"/>
    </row>
    <row r="146" spans="1:31">
      <c r="A146" s="1"/>
      <c r="B146" s="89">
        <v>4</v>
      </c>
      <c r="C146" s="63" t="s">
        <v>228</v>
      </c>
      <c r="D146" s="90" t="s">
        <v>229</v>
      </c>
      <c r="E146" s="87">
        <v>6</v>
      </c>
      <c r="F146" s="89">
        <f>SUM(G146:J146)</f>
        <v>0</v>
      </c>
      <c r="G146" s="87">
        <v>0</v>
      </c>
      <c r="H146" s="89">
        <v>0</v>
      </c>
      <c r="I146" s="87">
        <v>0</v>
      </c>
      <c r="J146" s="554">
        <v>0</v>
      </c>
      <c r="K146" s="90" t="s">
        <v>153</v>
      </c>
      <c r="M146" s="66"/>
      <c r="N146" s="563"/>
      <c r="O146" s="563"/>
      <c r="P146" s="563"/>
      <c r="Q146" s="563"/>
      <c r="R146" s="563"/>
      <c r="S146" s="563"/>
      <c r="T146" s="66"/>
      <c r="U146" s="66"/>
      <c r="V146" s="66"/>
      <c r="W146" s="66"/>
      <c r="X146" s="66"/>
      <c r="Y146" s="66"/>
      <c r="Z146" s="66"/>
      <c r="AA146" s="66"/>
      <c r="AB146" s="66"/>
    </row>
    <row r="147" spans="1:31">
      <c r="A147" s="1"/>
      <c r="B147" s="15" t="s">
        <v>158</v>
      </c>
      <c r="C147" s="79" t="s">
        <v>214</v>
      </c>
      <c r="D147" s="79"/>
      <c r="E147" s="79">
        <f t="shared" ref="E147:J147" si="26">SUM(E143:E146)</f>
        <v>22</v>
      </c>
      <c r="F147" s="79">
        <f t="shared" si="26"/>
        <v>117</v>
      </c>
      <c r="G147" s="79">
        <f t="shared" si="26"/>
        <v>51</v>
      </c>
      <c r="H147" s="79">
        <f t="shared" si="26"/>
        <v>0</v>
      </c>
      <c r="I147" s="79">
        <f t="shared" si="26"/>
        <v>9</v>
      </c>
      <c r="J147" s="548">
        <f t="shared" si="26"/>
        <v>57</v>
      </c>
      <c r="K147" s="80" t="s">
        <v>166</v>
      </c>
      <c r="M147" s="66"/>
      <c r="N147" s="563"/>
      <c r="O147" s="563"/>
      <c r="P147" s="563"/>
      <c r="Q147" s="563"/>
      <c r="R147" s="563"/>
      <c r="S147" s="563"/>
      <c r="T147" s="66"/>
      <c r="U147" s="66"/>
      <c r="V147" s="66"/>
      <c r="W147" s="66"/>
      <c r="X147" s="66"/>
      <c r="Y147" s="66"/>
      <c r="Z147" s="66"/>
      <c r="AA147" s="66"/>
      <c r="AB147" s="66"/>
      <c r="AC147" s="66"/>
      <c r="AD147" s="66"/>
      <c r="AE147" s="66"/>
    </row>
    <row r="148" spans="1:31">
      <c r="A148" s="1"/>
      <c r="B148" s="763" t="s">
        <v>215</v>
      </c>
      <c r="C148" s="763"/>
      <c r="D148" s="763"/>
      <c r="E148" s="763"/>
      <c r="F148" s="763"/>
      <c r="G148" s="763"/>
      <c r="H148" s="763"/>
      <c r="I148" s="763"/>
      <c r="J148" s="763"/>
      <c r="K148" s="763"/>
      <c r="M148" s="66"/>
      <c r="N148" s="563"/>
      <c r="O148" s="563"/>
      <c r="P148" s="563"/>
      <c r="Q148" s="563"/>
      <c r="R148" s="563"/>
      <c r="S148" s="563"/>
      <c r="T148" s="66"/>
      <c r="U148" s="66"/>
      <c r="V148" s="66"/>
      <c r="W148" s="66"/>
      <c r="X148" s="66"/>
      <c r="Y148" s="66"/>
      <c r="Z148" s="66"/>
      <c r="AA148" s="66"/>
      <c r="AB148" s="66"/>
      <c r="AC148" s="66"/>
      <c r="AD148" s="66"/>
      <c r="AE148" s="66"/>
    </row>
    <row r="149" spans="1:31">
      <c r="A149" s="66"/>
      <c r="B149" s="89">
        <v>1</v>
      </c>
      <c r="C149" s="63" t="s">
        <v>230</v>
      </c>
      <c r="D149" s="90" t="s">
        <v>207</v>
      </c>
      <c r="E149" s="87">
        <v>6</v>
      </c>
      <c r="F149" s="89">
        <f>SUM(G149:J149)</f>
        <v>48</v>
      </c>
      <c r="G149" s="87">
        <v>12</v>
      </c>
      <c r="H149" s="89">
        <v>0</v>
      </c>
      <c r="I149" s="87">
        <v>9</v>
      </c>
      <c r="J149" s="554">
        <v>27</v>
      </c>
      <c r="K149" s="90" t="s">
        <v>155</v>
      </c>
      <c r="L149" s="66"/>
      <c r="M149" s="33"/>
      <c r="N149" s="33"/>
      <c r="O149" s="33"/>
      <c r="P149" s="33"/>
      <c r="Q149" s="33"/>
      <c r="R149" s="33"/>
      <c r="S149" s="33"/>
      <c r="T149" s="33"/>
      <c r="U149" s="33"/>
      <c r="V149" s="33"/>
      <c r="W149" s="118"/>
      <c r="X149" s="33"/>
      <c r="Y149" s="33"/>
      <c r="Z149" s="118"/>
      <c r="AA149" s="33"/>
      <c r="AB149" s="33"/>
      <c r="AC149" s="33"/>
      <c r="AD149" s="118"/>
      <c r="AE149" s="66"/>
    </row>
    <row r="150" spans="1:31">
      <c r="A150" s="66"/>
      <c r="B150" s="89">
        <v>2</v>
      </c>
      <c r="C150" s="62" t="s">
        <v>231</v>
      </c>
      <c r="D150" s="90" t="s">
        <v>207</v>
      </c>
      <c r="E150" s="87">
        <v>5</v>
      </c>
      <c r="F150" s="89">
        <f>SUM(G150:J150)</f>
        <v>33</v>
      </c>
      <c r="G150" s="87">
        <v>15</v>
      </c>
      <c r="H150" s="89">
        <v>0</v>
      </c>
      <c r="I150" s="87">
        <v>0</v>
      </c>
      <c r="J150" s="554">
        <v>18</v>
      </c>
      <c r="K150" s="90" t="s">
        <v>155</v>
      </c>
      <c r="L150" s="66"/>
      <c r="M150" s="33"/>
      <c r="N150" s="33"/>
      <c r="O150" s="33"/>
      <c r="P150" s="33"/>
      <c r="Q150" s="33"/>
      <c r="R150" s="33"/>
      <c r="S150" s="33"/>
      <c r="T150" s="33"/>
      <c r="U150" s="33"/>
      <c r="V150" s="33"/>
      <c r="W150" s="115"/>
      <c r="X150" s="33"/>
      <c r="Y150" s="115"/>
      <c r="Z150" s="115"/>
      <c r="AA150" s="33"/>
      <c r="AB150" s="33"/>
      <c r="AC150" s="33"/>
      <c r="AD150" s="115"/>
      <c r="AE150" s="66"/>
    </row>
    <row r="151" spans="1:31">
      <c r="A151" s="66"/>
      <c r="B151" s="89">
        <v>3</v>
      </c>
      <c r="C151" s="62" t="s">
        <v>232</v>
      </c>
      <c r="D151" s="90" t="s">
        <v>207</v>
      </c>
      <c r="E151" s="87">
        <v>5</v>
      </c>
      <c r="F151" s="89">
        <f>SUM(G151:J151)</f>
        <v>36</v>
      </c>
      <c r="G151" s="87">
        <v>15</v>
      </c>
      <c r="H151" s="89">
        <v>0</v>
      </c>
      <c r="I151" s="87">
        <v>0</v>
      </c>
      <c r="J151" s="554">
        <v>21</v>
      </c>
      <c r="K151" s="90" t="s">
        <v>153</v>
      </c>
      <c r="L151" s="66"/>
      <c r="M151" s="33"/>
      <c r="N151" s="33"/>
      <c r="O151" s="33"/>
      <c r="P151" s="33"/>
      <c r="Q151" s="33"/>
      <c r="R151" s="33"/>
      <c r="S151" s="33"/>
      <c r="T151" s="33"/>
      <c r="U151" s="33"/>
      <c r="V151" s="33"/>
      <c r="W151" s="115"/>
      <c r="X151" s="33"/>
      <c r="Y151" s="115"/>
      <c r="Z151" s="33"/>
      <c r="AA151" s="33"/>
      <c r="AB151" s="33"/>
      <c r="AC151" s="33"/>
      <c r="AD151" s="115"/>
      <c r="AE151" s="66"/>
    </row>
    <row r="152" spans="1:31">
      <c r="A152" s="66"/>
      <c r="B152" s="89">
        <v>4</v>
      </c>
      <c r="C152" s="63" t="s">
        <v>228</v>
      </c>
      <c r="D152" s="90" t="s">
        <v>229</v>
      </c>
      <c r="E152" s="87">
        <v>6</v>
      </c>
      <c r="F152" s="89">
        <f>SUM(G152:J152)</f>
        <v>0</v>
      </c>
      <c r="G152" s="87">
        <v>0</v>
      </c>
      <c r="H152" s="89">
        <v>0</v>
      </c>
      <c r="I152" s="87">
        <v>0</v>
      </c>
      <c r="J152" s="554">
        <v>0</v>
      </c>
      <c r="K152" s="90" t="s">
        <v>153</v>
      </c>
      <c r="L152" s="66"/>
      <c r="M152" s="66"/>
      <c r="N152" s="563"/>
      <c r="O152" s="563"/>
      <c r="P152" s="563"/>
      <c r="Q152" s="563"/>
      <c r="R152" s="563"/>
      <c r="S152" s="563"/>
      <c r="T152" s="66"/>
      <c r="U152" s="66"/>
      <c r="V152" s="66"/>
      <c r="W152" s="66"/>
      <c r="X152" s="66"/>
      <c r="Y152" s="66"/>
      <c r="Z152" s="66"/>
      <c r="AA152" s="66"/>
      <c r="AB152" s="66"/>
      <c r="AC152" s="66"/>
      <c r="AD152" s="66"/>
      <c r="AE152" s="66"/>
    </row>
    <row r="153" spans="1:31">
      <c r="A153" s="66"/>
      <c r="B153" s="15" t="s">
        <v>158</v>
      </c>
      <c r="C153" s="79" t="s">
        <v>214</v>
      </c>
      <c r="D153" s="79"/>
      <c r="E153" s="79">
        <f t="shared" ref="E153:J153" si="27">SUM(E149:E152)</f>
        <v>22</v>
      </c>
      <c r="F153" s="79">
        <f t="shared" si="27"/>
        <v>117</v>
      </c>
      <c r="G153" s="79">
        <f t="shared" si="27"/>
        <v>42</v>
      </c>
      <c r="H153" s="79">
        <f t="shared" si="27"/>
        <v>0</v>
      </c>
      <c r="I153" s="79">
        <f t="shared" si="27"/>
        <v>9</v>
      </c>
      <c r="J153" s="548">
        <f t="shared" si="27"/>
        <v>66</v>
      </c>
      <c r="K153" s="80" t="s">
        <v>166</v>
      </c>
      <c r="L153" s="66"/>
      <c r="M153" s="66"/>
      <c r="N153" s="563"/>
      <c r="O153" s="563"/>
      <c r="P153" s="563"/>
      <c r="Q153" s="563"/>
      <c r="R153" s="563"/>
      <c r="S153" s="563"/>
      <c r="T153" s="66"/>
      <c r="U153" s="66"/>
      <c r="V153" s="66"/>
      <c r="W153" s="66"/>
      <c r="X153" s="66"/>
      <c r="Y153" s="66"/>
      <c r="Z153" s="66"/>
      <c r="AA153" s="66"/>
      <c r="AB153" s="66"/>
      <c r="AC153" s="66"/>
      <c r="AD153" s="66"/>
      <c r="AE153" s="66"/>
    </row>
    <row r="154" spans="1:31">
      <c r="A154" s="66"/>
      <c r="B154" s="1"/>
      <c r="C154" s="1"/>
      <c r="D154" s="3"/>
      <c r="E154" s="1"/>
      <c r="F154" s="1"/>
      <c r="G154" s="1"/>
      <c r="H154" s="1"/>
      <c r="I154" s="1"/>
      <c r="J154" s="92"/>
      <c r="K154" s="1"/>
      <c r="L154" s="66"/>
      <c r="M154" s="66"/>
      <c r="N154" s="563"/>
      <c r="O154" s="563"/>
      <c r="P154" s="563"/>
      <c r="Q154" s="563"/>
      <c r="R154" s="563"/>
      <c r="S154" s="563"/>
      <c r="T154" s="66"/>
      <c r="U154" s="66"/>
      <c r="V154" s="66"/>
      <c r="W154" s="66"/>
      <c r="X154" s="66"/>
      <c r="Y154" s="66"/>
      <c r="Z154" s="66"/>
      <c r="AA154" s="66"/>
      <c r="AB154" s="66"/>
      <c r="AC154" s="66"/>
      <c r="AD154" s="66"/>
      <c r="AE154" s="66"/>
    </row>
    <row r="155" spans="1:31">
      <c r="A155" s="66"/>
      <c r="B155" s="1"/>
      <c r="C155" s="1"/>
      <c r="D155" s="3"/>
      <c r="E155" s="1"/>
      <c r="F155" s="1"/>
      <c r="G155" s="1"/>
      <c r="H155" s="1"/>
      <c r="I155" s="1"/>
      <c r="J155" s="92"/>
      <c r="K155" s="1"/>
      <c r="L155" s="66"/>
      <c r="M155" s="66"/>
      <c r="N155" s="563"/>
      <c r="O155" s="563"/>
      <c r="P155" s="563"/>
      <c r="Q155" s="563"/>
      <c r="R155" s="563"/>
      <c r="S155" s="563"/>
      <c r="T155" s="66"/>
      <c r="U155" s="66"/>
      <c r="V155" s="66"/>
      <c r="W155" s="66"/>
      <c r="X155" s="66"/>
      <c r="Y155" s="66"/>
      <c r="Z155" s="66"/>
      <c r="AA155" s="66"/>
      <c r="AB155" s="66"/>
      <c r="AC155" s="66"/>
      <c r="AD155" s="66"/>
      <c r="AE155" s="66"/>
    </row>
    <row r="156" spans="1:31">
      <c r="A156" s="66"/>
      <c r="B156" s="1"/>
      <c r="C156" s="1"/>
      <c r="D156" s="1"/>
      <c r="E156" s="1"/>
      <c r="F156" s="1"/>
      <c r="G156" s="1"/>
      <c r="H156" s="1"/>
      <c r="I156" s="102" t="s">
        <v>233</v>
      </c>
      <c r="J156" s="92"/>
      <c r="K156" s="102" t="s">
        <v>234</v>
      </c>
      <c r="L156" s="66"/>
      <c r="M156" s="66"/>
      <c r="N156" s="563"/>
      <c r="O156" s="563"/>
      <c r="P156" s="563"/>
      <c r="Q156" s="563"/>
      <c r="R156" s="563"/>
      <c r="S156" s="563"/>
      <c r="T156" s="66"/>
      <c r="U156" s="66"/>
      <c r="V156" s="66"/>
      <c r="W156" s="66"/>
      <c r="X156" s="66"/>
      <c r="Y156" s="66"/>
      <c r="Z156" s="66"/>
      <c r="AA156" s="66"/>
      <c r="AB156" s="66"/>
      <c r="AC156" s="66"/>
      <c r="AD156" s="66"/>
      <c r="AE156" s="66"/>
    </row>
    <row r="157" spans="1:31">
      <c r="A157" s="66"/>
      <c r="B157" s="759" t="s">
        <v>135</v>
      </c>
      <c r="C157" s="761" t="s">
        <v>136</v>
      </c>
      <c r="D157" s="761" t="s">
        <v>137</v>
      </c>
      <c r="E157" s="756" t="s">
        <v>138</v>
      </c>
      <c r="F157" s="756" t="s">
        <v>139</v>
      </c>
      <c r="G157" s="758" t="s">
        <v>140</v>
      </c>
      <c r="H157" s="758"/>
      <c r="I157" s="758"/>
      <c r="J157" s="758"/>
      <c r="K157" s="754" t="s">
        <v>141</v>
      </c>
      <c r="L157" s="66"/>
      <c r="M157" s="66"/>
      <c r="N157" s="563"/>
      <c r="O157" s="563"/>
      <c r="P157" s="563"/>
      <c r="Q157" s="563"/>
      <c r="R157" s="563"/>
      <c r="S157" s="563"/>
      <c r="T157" s="66"/>
      <c r="U157" s="66"/>
      <c r="V157" s="66"/>
      <c r="W157" s="66"/>
      <c r="X157" s="66"/>
      <c r="Y157" s="66"/>
      <c r="Z157" s="66"/>
      <c r="AA157" s="66"/>
      <c r="AB157" s="66"/>
      <c r="AC157" s="66"/>
      <c r="AD157" s="66"/>
      <c r="AE157" s="66"/>
    </row>
    <row r="158" spans="1:31">
      <c r="A158" s="66"/>
      <c r="B158" s="760"/>
      <c r="C158" s="762"/>
      <c r="D158" s="762"/>
      <c r="E158" s="756"/>
      <c r="F158" s="756"/>
      <c r="G158" s="756" t="s">
        <v>143</v>
      </c>
      <c r="H158" s="756" t="s">
        <v>144</v>
      </c>
      <c r="I158" s="758" t="s">
        <v>142</v>
      </c>
      <c r="J158" s="758"/>
      <c r="K158" s="754"/>
      <c r="L158" s="66"/>
      <c r="M158" s="66"/>
      <c r="N158" s="563"/>
      <c r="O158" s="563"/>
      <c r="P158" s="563"/>
      <c r="Q158" s="563"/>
      <c r="R158" s="563"/>
      <c r="S158" s="563"/>
      <c r="T158" s="66"/>
      <c r="U158" s="66"/>
      <c r="V158" s="66"/>
      <c r="W158" s="66"/>
      <c r="X158" s="66"/>
      <c r="Y158" s="66"/>
      <c r="Z158" s="66"/>
      <c r="AA158" s="66"/>
      <c r="AB158" s="66"/>
      <c r="AC158" s="66"/>
      <c r="AD158" s="66"/>
      <c r="AE158" s="66"/>
    </row>
    <row r="159" spans="1:31" ht="27.6">
      <c r="A159" s="66"/>
      <c r="B159" s="760"/>
      <c r="C159" s="762"/>
      <c r="D159" s="762"/>
      <c r="E159" s="757"/>
      <c r="F159" s="757"/>
      <c r="G159" s="757"/>
      <c r="H159" s="757"/>
      <c r="I159" s="88" t="s">
        <v>145</v>
      </c>
      <c r="J159" s="545" t="s">
        <v>146</v>
      </c>
      <c r="K159" s="755"/>
      <c r="L159" s="66"/>
      <c r="M159" s="66"/>
      <c r="N159" s="563"/>
      <c r="O159" s="563"/>
      <c r="P159" s="563"/>
      <c r="Q159" s="563"/>
      <c r="R159" s="563"/>
      <c r="S159" s="563"/>
      <c r="T159" s="66"/>
      <c r="U159" s="66"/>
      <c r="V159" s="66"/>
      <c r="W159" s="66"/>
      <c r="X159" s="66"/>
      <c r="Y159" s="66"/>
      <c r="Z159" s="66"/>
      <c r="AA159" s="66"/>
      <c r="AB159" s="66"/>
      <c r="AC159" s="66"/>
      <c r="AD159" s="66"/>
      <c r="AE159" s="66"/>
    </row>
    <row r="160" spans="1:31">
      <c r="A160" s="66"/>
      <c r="B160" s="763" t="s">
        <v>147</v>
      </c>
      <c r="C160" s="763"/>
      <c r="D160" s="763"/>
      <c r="E160" s="763"/>
      <c r="F160" s="763"/>
      <c r="G160" s="763"/>
      <c r="H160" s="763"/>
      <c r="I160" s="763"/>
      <c r="J160" s="763"/>
      <c r="K160" s="763"/>
      <c r="L160" s="66"/>
      <c r="M160" s="66"/>
      <c r="N160" s="563"/>
      <c r="O160" s="563"/>
      <c r="P160" s="563"/>
      <c r="Q160" s="563"/>
      <c r="R160" s="563"/>
      <c r="S160" s="563"/>
      <c r="T160" s="66"/>
      <c r="U160" s="66"/>
      <c r="V160" s="66"/>
      <c r="W160" s="66"/>
      <c r="X160" s="66"/>
      <c r="Y160" s="66"/>
      <c r="Z160" s="66"/>
      <c r="AA160" s="66"/>
      <c r="AB160" s="66"/>
      <c r="AC160" s="66"/>
      <c r="AD160" s="66"/>
      <c r="AE160" s="66"/>
    </row>
    <row r="161" spans="1:31">
      <c r="A161" s="66"/>
      <c r="B161" s="89">
        <v>1</v>
      </c>
      <c r="C161" s="64" t="s">
        <v>235</v>
      </c>
      <c r="D161" s="89" t="s">
        <v>158</v>
      </c>
      <c r="E161" s="87">
        <v>3</v>
      </c>
      <c r="F161" s="89">
        <f>SUM(G161:J161)</f>
        <v>30</v>
      </c>
      <c r="G161" s="87">
        <v>12</v>
      </c>
      <c r="H161" s="89">
        <v>0</v>
      </c>
      <c r="I161" s="87">
        <v>0</v>
      </c>
      <c r="J161" s="554">
        <v>18</v>
      </c>
      <c r="K161" s="90" t="s">
        <v>155</v>
      </c>
      <c r="L161" s="66"/>
      <c r="M161" s="66"/>
      <c r="N161" s="563"/>
      <c r="O161" s="563"/>
      <c r="P161" s="563"/>
      <c r="Q161" s="563"/>
      <c r="R161" s="563"/>
      <c r="S161" s="563"/>
      <c r="T161" s="66"/>
      <c r="U161" s="66"/>
      <c r="V161" s="66"/>
      <c r="W161" s="66"/>
      <c r="X161" s="66"/>
      <c r="Y161" s="66"/>
      <c r="Z161" s="66"/>
      <c r="AA161" s="66"/>
      <c r="AB161" s="66"/>
      <c r="AC161" s="66"/>
      <c r="AD161" s="66"/>
      <c r="AE161" s="66"/>
    </row>
    <row r="162" spans="1:31">
      <c r="A162" s="66"/>
      <c r="B162" s="89">
        <v>2</v>
      </c>
      <c r="C162" s="47" t="s">
        <v>236</v>
      </c>
      <c r="D162" s="89" t="s">
        <v>148</v>
      </c>
      <c r="E162" s="87">
        <v>2</v>
      </c>
      <c r="F162" s="89">
        <f>SUM(G162:J162)</f>
        <v>0</v>
      </c>
      <c r="G162" s="87">
        <v>0</v>
      </c>
      <c r="H162" s="89">
        <v>0</v>
      </c>
      <c r="I162" s="87">
        <v>0</v>
      </c>
      <c r="J162" s="554">
        <v>0</v>
      </c>
      <c r="K162" s="90" t="s">
        <v>155</v>
      </c>
      <c r="L162" s="66"/>
      <c r="M162" s="66"/>
      <c r="N162" s="563"/>
      <c r="O162" s="563"/>
      <c r="P162" s="563"/>
      <c r="Q162" s="563"/>
      <c r="R162" s="563"/>
      <c r="S162" s="563"/>
      <c r="T162" s="66"/>
      <c r="U162" s="66"/>
      <c r="V162" s="66"/>
      <c r="W162" s="66"/>
      <c r="X162" s="66"/>
      <c r="Y162" s="66"/>
      <c r="Z162" s="66"/>
      <c r="AA162" s="66"/>
      <c r="AB162" s="66"/>
      <c r="AC162" s="66"/>
      <c r="AD162" s="66"/>
      <c r="AE162" s="66"/>
    </row>
    <row r="163" spans="1:31">
      <c r="A163" s="66"/>
      <c r="B163" s="15" t="s">
        <v>152</v>
      </c>
      <c r="C163" s="79" t="s">
        <v>165</v>
      </c>
      <c r="D163" s="79"/>
      <c r="E163" s="79">
        <f t="shared" ref="E163:J163" si="28">SUM(E161:E162)</f>
        <v>5</v>
      </c>
      <c r="F163" s="79">
        <f t="shared" si="28"/>
        <v>30</v>
      </c>
      <c r="G163" s="79">
        <f t="shared" si="28"/>
        <v>12</v>
      </c>
      <c r="H163" s="79">
        <f t="shared" si="28"/>
        <v>0</v>
      </c>
      <c r="I163" s="79">
        <f t="shared" si="28"/>
        <v>0</v>
      </c>
      <c r="J163" s="548">
        <f t="shared" si="28"/>
        <v>18</v>
      </c>
      <c r="K163" s="80" t="s">
        <v>166</v>
      </c>
      <c r="L163" s="66"/>
      <c r="M163" s="66"/>
      <c r="N163" s="563"/>
      <c r="O163" s="563"/>
      <c r="P163" s="563"/>
      <c r="Q163" s="563"/>
      <c r="R163" s="563"/>
      <c r="S163" s="563"/>
      <c r="T163" s="66"/>
      <c r="U163" s="66"/>
      <c r="V163" s="66"/>
      <c r="W163" s="66"/>
      <c r="X163" s="66"/>
      <c r="Y163" s="66"/>
      <c r="Z163" s="66"/>
      <c r="AA163" s="66"/>
      <c r="AB163" s="66"/>
      <c r="AC163" s="66"/>
      <c r="AD163" s="66"/>
      <c r="AE163" s="66"/>
    </row>
    <row r="164" spans="1:31">
      <c r="A164" s="66"/>
      <c r="B164" s="763" t="s">
        <v>167</v>
      </c>
      <c r="C164" s="763"/>
      <c r="D164" s="763"/>
      <c r="E164" s="763"/>
      <c r="F164" s="763"/>
      <c r="G164" s="763"/>
      <c r="H164" s="763"/>
      <c r="I164" s="763"/>
      <c r="J164" s="763"/>
      <c r="K164" s="763"/>
      <c r="L164" s="66"/>
      <c r="M164" s="66"/>
      <c r="N164" s="563"/>
      <c r="O164" s="563"/>
      <c r="P164" s="563"/>
      <c r="Q164" s="563"/>
      <c r="R164" s="563"/>
      <c r="S164" s="563"/>
      <c r="T164" s="66"/>
      <c r="U164" s="66"/>
      <c r="V164" s="66"/>
      <c r="W164" s="66"/>
      <c r="X164" s="66"/>
      <c r="Y164" s="66"/>
      <c r="Z164" s="66"/>
      <c r="AA164" s="66"/>
      <c r="AB164" s="66"/>
      <c r="AC164" s="66"/>
      <c r="AD164" s="66"/>
      <c r="AE164" s="66"/>
    </row>
    <row r="165" spans="1:31" ht="27.6">
      <c r="A165" s="66"/>
      <c r="B165" s="85">
        <v>1</v>
      </c>
      <c r="C165" s="119" t="s">
        <v>237</v>
      </c>
      <c r="D165" s="87" t="s">
        <v>207</v>
      </c>
      <c r="E165" s="68">
        <f t="shared" ref="E165:J165" si="29">(E179+E186)/2</f>
        <v>25</v>
      </c>
      <c r="F165" s="68">
        <f>(F179+F186)/2</f>
        <v>132</v>
      </c>
      <c r="G165" s="68">
        <f t="shared" si="29"/>
        <v>54</v>
      </c>
      <c r="H165" s="68">
        <f t="shared" si="29"/>
        <v>30</v>
      </c>
      <c r="I165" s="68">
        <f t="shared" si="29"/>
        <v>0</v>
      </c>
      <c r="J165" s="555">
        <f t="shared" si="29"/>
        <v>48</v>
      </c>
      <c r="K165" s="90" t="s">
        <v>208</v>
      </c>
      <c r="L165" s="66"/>
      <c r="M165" s="66"/>
      <c r="N165" s="563"/>
      <c r="O165" s="563"/>
      <c r="P165" s="563"/>
      <c r="Q165" s="563"/>
      <c r="R165" s="563"/>
      <c r="S165" s="563"/>
      <c r="T165" s="66"/>
      <c r="U165" s="66"/>
      <c r="V165" s="66"/>
      <c r="W165" s="66"/>
      <c r="X165" s="66"/>
      <c r="Y165" s="66"/>
      <c r="Z165" s="66"/>
      <c r="AA165" s="66"/>
      <c r="AB165" s="66"/>
      <c r="AC165" s="66"/>
      <c r="AD165" s="66"/>
      <c r="AE165" s="66"/>
    </row>
    <row r="166" spans="1:31" ht="15.6">
      <c r="A166" s="66"/>
      <c r="B166" s="78" t="s">
        <v>158</v>
      </c>
      <c r="C166" s="15" t="s">
        <v>168</v>
      </c>
      <c r="D166" s="79"/>
      <c r="E166" s="117">
        <f t="shared" ref="E166:J166" si="30">SUM(E165:E165)</f>
        <v>25</v>
      </c>
      <c r="F166" s="117">
        <f t="shared" si="30"/>
        <v>132</v>
      </c>
      <c r="G166" s="117">
        <f t="shared" si="30"/>
        <v>54</v>
      </c>
      <c r="H166" s="117">
        <f t="shared" si="30"/>
        <v>30</v>
      </c>
      <c r="I166" s="117">
        <f t="shared" si="30"/>
        <v>0</v>
      </c>
      <c r="J166" s="556">
        <f t="shared" si="30"/>
        <v>48</v>
      </c>
      <c r="K166" s="80" t="s">
        <v>166</v>
      </c>
      <c r="L166" s="66"/>
      <c r="M166" s="66"/>
      <c r="N166" s="563"/>
      <c r="O166" s="563"/>
      <c r="P166" s="563"/>
      <c r="Q166" s="563"/>
      <c r="R166" s="563"/>
      <c r="S166" s="563"/>
      <c r="T166" s="66"/>
      <c r="U166" s="66"/>
      <c r="V166" s="66"/>
      <c r="W166" s="66"/>
      <c r="X166" s="66"/>
      <c r="Y166" s="66"/>
      <c r="Z166" s="66"/>
      <c r="AA166" s="66"/>
      <c r="AB166" s="66"/>
      <c r="AC166" s="66"/>
      <c r="AD166" s="66"/>
      <c r="AE166" s="66"/>
    </row>
    <row r="167" spans="1:31">
      <c r="A167" s="66"/>
      <c r="B167" s="70" t="s">
        <v>169</v>
      </c>
      <c r="C167" s="43" t="s">
        <v>170</v>
      </c>
      <c r="D167" s="105"/>
      <c r="E167" s="120">
        <f t="shared" ref="E167:J167" si="31">+E163+E166</f>
        <v>30</v>
      </c>
      <c r="F167" s="121">
        <f t="shared" si="31"/>
        <v>162</v>
      </c>
      <c r="G167" s="120">
        <f t="shared" si="31"/>
        <v>66</v>
      </c>
      <c r="H167" s="120">
        <f t="shared" si="31"/>
        <v>30</v>
      </c>
      <c r="I167" s="120">
        <f t="shared" si="31"/>
        <v>0</v>
      </c>
      <c r="J167" s="557">
        <f t="shared" si="31"/>
        <v>66</v>
      </c>
      <c r="K167" s="106" t="s">
        <v>166</v>
      </c>
      <c r="L167" s="66"/>
      <c r="M167" s="66"/>
      <c r="N167" s="563"/>
      <c r="O167" s="563"/>
      <c r="P167" s="563"/>
      <c r="Q167" s="563"/>
      <c r="R167" s="563"/>
      <c r="S167" s="563"/>
      <c r="T167" s="66"/>
      <c r="U167" s="66"/>
      <c r="V167" s="66"/>
      <c r="W167" s="66"/>
      <c r="X167" s="66"/>
      <c r="Y167" s="66"/>
      <c r="Z167" s="66"/>
      <c r="AA167" s="66"/>
      <c r="AB167" s="66"/>
      <c r="AC167" s="66"/>
      <c r="AD167" s="66"/>
      <c r="AE167" s="66"/>
    </row>
    <row r="168" spans="1:31">
      <c r="A168" s="66"/>
      <c r="L168" s="66"/>
      <c r="M168" s="66"/>
      <c r="N168" s="563"/>
      <c r="O168" s="563"/>
      <c r="P168" s="563"/>
      <c r="Q168" s="563"/>
      <c r="R168" s="563"/>
      <c r="S168" s="563"/>
      <c r="T168" s="66"/>
      <c r="U168" s="66"/>
      <c r="V168" s="66"/>
      <c r="W168" s="66"/>
      <c r="X168" s="66"/>
      <c r="Y168" s="66"/>
      <c r="Z168" s="66"/>
      <c r="AA168" s="66"/>
      <c r="AB168" s="66"/>
      <c r="AC168" s="66"/>
      <c r="AD168" s="66"/>
      <c r="AE168" s="66"/>
    </row>
    <row r="169" spans="1:31">
      <c r="A169" s="66"/>
      <c r="B169" s="66"/>
      <c r="C169" s="66"/>
      <c r="D169" s="66"/>
      <c r="E169" s="66"/>
      <c r="F169" s="66"/>
      <c r="G169" s="66"/>
      <c r="H169" s="66"/>
      <c r="I169" s="66"/>
      <c r="J169" s="553"/>
      <c r="K169" s="66"/>
      <c r="L169" s="66"/>
      <c r="M169" s="66"/>
      <c r="N169" s="563"/>
      <c r="O169" s="563"/>
      <c r="P169" s="563"/>
      <c r="Q169" s="563"/>
      <c r="R169" s="563"/>
      <c r="S169" s="563"/>
      <c r="T169" s="66"/>
      <c r="U169" s="66"/>
      <c r="V169" s="66"/>
      <c r="W169" s="66"/>
      <c r="X169" s="66"/>
      <c r="Y169" s="66"/>
      <c r="Z169" s="66"/>
      <c r="AA169" s="66"/>
      <c r="AB169" s="66"/>
      <c r="AC169" s="66"/>
      <c r="AD169" s="66"/>
      <c r="AE169" s="66"/>
    </row>
    <row r="170" spans="1:31">
      <c r="A170" s="66"/>
      <c r="B170" s="759" t="s">
        <v>135</v>
      </c>
      <c r="C170" s="761" t="s">
        <v>136</v>
      </c>
      <c r="D170" s="761" t="s">
        <v>137</v>
      </c>
      <c r="E170" s="756" t="s">
        <v>138</v>
      </c>
      <c r="F170" s="756" t="s">
        <v>139</v>
      </c>
      <c r="G170" s="758" t="s">
        <v>140</v>
      </c>
      <c r="H170" s="758"/>
      <c r="I170" s="758"/>
      <c r="J170" s="758"/>
      <c r="K170" s="754" t="s">
        <v>141</v>
      </c>
      <c r="L170" s="66"/>
      <c r="M170" s="66"/>
      <c r="N170" s="563"/>
      <c r="O170" s="563"/>
      <c r="P170" s="563"/>
      <c r="Q170" s="563"/>
      <c r="R170" s="563"/>
      <c r="S170" s="563"/>
      <c r="T170" s="66"/>
      <c r="U170" s="66"/>
      <c r="V170" s="66"/>
      <c r="W170" s="66"/>
      <c r="X170" s="66"/>
      <c r="Y170" s="66"/>
      <c r="Z170" s="66"/>
      <c r="AA170" s="66"/>
      <c r="AB170" s="66"/>
      <c r="AC170" s="66"/>
      <c r="AD170" s="66"/>
      <c r="AE170" s="66"/>
    </row>
    <row r="171" spans="1:31">
      <c r="A171" s="66"/>
      <c r="B171" s="760"/>
      <c r="C171" s="762"/>
      <c r="D171" s="762"/>
      <c r="E171" s="756"/>
      <c r="F171" s="756"/>
      <c r="G171" s="756" t="s">
        <v>143</v>
      </c>
      <c r="H171" s="756" t="s">
        <v>144</v>
      </c>
      <c r="I171" s="758" t="s">
        <v>142</v>
      </c>
      <c r="J171" s="758"/>
      <c r="K171" s="754"/>
      <c r="L171" s="66"/>
      <c r="M171" s="66"/>
      <c r="N171" s="563"/>
      <c r="O171" s="563"/>
      <c r="P171" s="563"/>
      <c r="Q171" s="563"/>
      <c r="R171" s="563"/>
      <c r="S171" s="563"/>
      <c r="T171" s="66"/>
      <c r="U171" s="66"/>
      <c r="V171" s="66"/>
      <c r="W171" s="66"/>
      <c r="X171" s="66"/>
      <c r="Y171" s="66"/>
      <c r="Z171" s="66"/>
      <c r="AA171" s="66"/>
      <c r="AB171" s="66"/>
      <c r="AC171" s="66"/>
      <c r="AD171" s="66"/>
      <c r="AE171" s="66"/>
    </row>
    <row r="172" spans="1:31" ht="27.6">
      <c r="A172" s="66"/>
      <c r="B172" s="760"/>
      <c r="C172" s="762"/>
      <c r="D172" s="762"/>
      <c r="E172" s="757"/>
      <c r="F172" s="757"/>
      <c r="G172" s="757"/>
      <c r="H172" s="757"/>
      <c r="I172" s="88" t="s">
        <v>145</v>
      </c>
      <c r="J172" s="545" t="s">
        <v>146</v>
      </c>
      <c r="K172" s="755"/>
      <c r="L172" s="66"/>
      <c r="M172" s="66"/>
      <c r="N172" s="563"/>
      <c r="O172" s="563"/>
      <c r="P172" s="563"/>
      <c r="Q172" s="563"/>
      <c r="R172" s="563"/>
      <c r="S172" s="563"/>
      <c r="T172" s="66"/>
      <c r="U172" s="66"/>
      <c r="V172" s="66"/>
      <c r="W172" s="66"/>
      <c r="X172" s="66"/>
      <c r="Y172" s="66"/>
      <c r="Z172" s="66"/>
      <c r="AA172" s="66"/>
      <c r="AB172" s="66"/>
      <c r="AC172" s="66"/>
      <c r="AD172" s="66"/>
      <c r="AE172" s="66"/>
    </row>
    <row r="173" spans="1:31">
      <c r="A173" s="66"/>
      <c r="B173" s="763" t="s">
        <v>209</v>
      </c>
      <c r="C173" s="763"/>
      <c r="D173" s="763"/>
      <c r="E173" s="763"/>
      <c r="F173" s="763"/>
      <c r="G173" s="763"/>
      <c r="H173" s="763"/>
      <c r="I173" s="763"/>
      <c r="J173" s="763"/>
      <c r="K173" s="763"/>
      <c r="L173" s="66"/>
      <c r="M173" s="66"/>
      <c r="N173" s="563"/>
      <c r="O173" s="563"/>
      <c r="P173" s="563"/>
      <c r="Q173" s="563"/>
      <c r="R173" s="563"/>
      <c r="S173" s="563"/>
      <c r="T173" s="66"/>
      <c r="U173" s="66"/>
      <c r="V173" s="66"/>
      <c r="W173" s="66"/>
      <c r="X173" s="66"/>
      <c r="Y173" s="66"/>
      <c r="Z173" s="66"/>
      <c r="AA173" s="66"/>
      <c r="AB173" s="66"/>
      <c r="AC173" s="66"/>
      <c r="AD173" s="66"/>
      <c r="AE173" s="66"/>
    </row>
    <row r="174" spans="1:31">
      <c r="A174" s="66"/>
      <c r="B174" s="85">
        <v>1</v>
      </c>
      <c r="C174" s="47" t="s">
        <v>238</v>
      </c>
      <c r="D174" s="87" t="s">
        <v>207</v>
      </c>
      <c r="E174" s="87">
        <v>3</v>
      </c>
      <c r="F174" s="87">
        <f>SUM(G174:J174)</f>
        <v>30</v>
      </c>
      <c r="G174" s="87">
        <v>0</v>
      </c>
      <c r="H174" s="87">
        <v>30</v>
      </c>
      <c r="I174" s="87">
        <v>0</v>
      </c>
      <c r="J174" s="546">
        <v>0</v>
      </c>
      <c r="K174" s="90" t="s">
        <v>153</v>
      </c>
      <c r="L174" s="66"/>
      <c r="M174" s="66"/>
      <c r="N174" s="563"/>
      <c r="O174" s="563"/>
      <c r="P174" s="563"/>
      <c r="Q174" s="563"/>
      <c r="R174" s="563"/>
      <c r="S174" s="563"/>
      <c r="T174" s="66"/>
      <c r="U174" s="66"/>
      <c r="V174" s="66"/>
      <c r="W174" s="66"/>
      <c r="X174" s="66"/>
      <c r="Y174" s="66"/>
      <c r="Z174" s="66"/>
      <c r="AA174" s="66"/>
      <c r="AB174" s="66"/>
      <c r="AC174" s="66"/>
      <c r="AD174" s="66"/>
      <c r="AE174" s="66"/>
    </row>
    <row r="175" spans="1:31">
      <c r="A175" s="66"/>
      <c r="B175" s="85">
        <v>2</v>
      </c>
      <c r="C175" s="64" t="s">
        <v>239</v>
      </c>
      <c r="D175" s="87" t="s">
        <v>207</v>
      </c>
      <c r="E175" s="87">
        <v>5</v>
      </c>
      <c r="F175" s="87">
        <f>SUM(G175:J175)</f>
        <v>0</v>
      </c>
      <c r="G175" s="87">
        <v>0</v>
      </c>
      <c r="H175" s="87">
        <v>0</v>
      </c>
      <c r="I175" s="87">
        <v>0</v>
      </c>
      <c r="J175" s="546">
        <v>0</v>
      </c>
      <c r="K175" s="90" t="s">
        <v>2605</v>
      </c>
      <c r="L175" s="66"/>
      <c r="M175" s="66"/>
      <c r="N175" s="563"/>
      <c r="O175" s="563"/>
      <c r="P175" s="563"/>
      <c r="Q175" s="563"/>
      <c r="R175" s="563"/>
      <c r="S175" s="563"/>
      <c r="T175" s="66"/>
      <c r="U175" s="66"/>
      <c r="V175" s="66"/>
      <c r="W175" s="66"/>
      <c r="X175" s="66"/>
      <c r="Y175" s="66"/>
      <c r="Z175" s="66"/>
      <c r="AA175" s="66"/>
      <c r="AB175" s="66"/>
      <c r="AC175" s="66"/>
      <c r="AD175" s="66"/>
      <c r="AE175" s="66"/>
    </row>
    <row r="176" spans="1:31">
      <c r="A176" s="66"/>
      <c r="B176" s="85">
        <v>3</v>
      </c>
      <c r="C176" s="63" t="s">
        <v>240</v>
      </c>
      <c r="D176" s="90" t="s">
        <v>207</v>
      </c>
      <c r="E176" s="87">
        <v>6</v>
      </c>
      <c r="F176" s="87">
        <f>SUM(G176:J176)</f>
        <v>39</v>
      </c>
      <c r="G176" s="87">
        <v>18</v>
      </c>
      <c r="H176" s="89">
        <v>0</v>
      </c>
      <c r="I176" s="87">
        <v>0</v>
      </c>
      <c r="J176" s="554">
        <v>21</v>
      </c>
      <c r="K176" s="90" t="s">
        <v>153</v>
      </c>
      <c r="L176" s="66"/>
      <c r="M176" s="37"/>
      <c r="N176" s="37"/>
      <c r="O176" s="18"/>
      <c r="P176" s="83"/>
      <c r="Q176" s="18"/>
      <c r="R176" s="18"/>
      <c r="S176" s="18"/>
      <c r="T176" s="37"/>
      <c r="U176" s="37"/>
      <c r="V176" s="122"/>
      <c r="W176" s="66"/>
      <c r="X176" s="66"/>
      <c r="Y176" s="66"/>
      <c r="Z176" s="66"/>
      <c r="AA176" s="66"/>
      <c r="AB176" s="66"/>
      <c r="AC176" s="66"/>
      <c r="AD176" s="66"/>
      <c r="AE176" s="66"/>
    </row>
    <row r="177" spans="1:31">
      <c r="A177" s="66"/>
      <c r="B177" s="85">
        <v>4</v>
      </c>
      <c r="C177" s="62" t="s">
        <v>241</v>
      </c>
      <c r="D177" s="90" t="s">
        <v>207</v>
      </c>
      <c r="E177" s="87">
        <v>5</v>
      </c>
      <c r="F177" s="87">
        <f>SUM(G177:J177)</f>
        <v>27</v>
      </c>
      <c r="G177" s="87">
        <v>18</v>
      </c>
      <c r="H177" s="89">
        <v>0</v>
      </c>
      <c r="I177" s="87">
        <v>0</v>
      </c>
      <c r="J177" s="554">
        <v>9</v>
      </c>
      <c r="K177" s="90" t="s">
        <v>155</v>
      </c>
      <c r="L177" s="66"/>
      <c r="M177" s="37"/>
      <c r="N177" s="37"/>
      <c r="O177" s="18"/>
      <c r="P177" s="83"/>
      <c r="Q177" s="18"/>
      <c r="R177" s="18"/>
      <c r="S177" s="18"/>
      <c r="T177" s="37"/>
      <c r="U177" s="37"/>
      <c r="V177" s="122"/>
      <c r="W177" s="66"/>
      <c r="X177" s="66"/>
      <c r="Y177" s="66"/>
      <c r="Z177" s="66"/>
      <c r="AA177" s="66"/>
      <c r="AB177" s="66"/>
      <c r="AC177" s="66"/>
      <c r="AD177" s="66"/>
      <c r="AE177" s="66"/>
    </row>
    <row r="178" spans="1:31">
      <c r="A178" s="66"/>
      <c r="B178" s="85">
        <v>5</v>
      </c>
      <c r="C178" s="62" t="s">
        <v>242</v>
      </c>
      <c r="D178" s="90" t="s">
        <v>207</v>
      </c>
      <c r="E178" s="87">
        <v>6</v>
      </c>
      <c r="F178" s="87">
        <f>SUM(G178:J178)</f>
        <v>36</v>
      </c>
      <c r="G178" s="87">
        <v>18</v>
      </c>
      <c r="H178" s="89">
        <v>0</v>
      </c>
      <c r="I178" s="87">
        <v>0</v>
      </c>
      <c r="J178" s="554">
        <v>18</v>
      </c>
      <c r="K178" s="90" t="s">
        <v>153</v>
      </c>
      <c r="L178" s="66"/>
      <c r="M178" s="37"/>
      <c r="N178" s="37"/>
      <c r="O178" s="18"/>
      <c r="P178" s="37"/>
      <c r="Q178" s="18"/>
      <c r="R178" s="18"/>
      <c r="S178" s="18"/>
      <c r="T178" s="37"/>
      <c r="U178" s="37"/>
      <c r="V178" s="122"/>
      <c r="W178" s="66"/>
      <c r="X178" s="66"/>
      <c r="Y178" s="66"/>
      <c r="Z178" s="66"/>
      <c r="AA178" s="66"/>
      <c r="AB178" s="66"/>
      <c r="AC178" s="66"/>
      <c r="AD178" s="66"/>
      <c r="AE178" s="66"/>
    </row>
    <row r="179" spans="1:31">
      <c r="A179" s="66"/>
      <c r="B179" s="15" t="s">
        <v>158</v>
      </c>
      <c r="C179" s="79" t="s">
        <v>214</v>
      </c>
      <c r="D179" s="79"/>
      <c r="E179" s="79">
        <f t="shared" ref="E179:J179" si="32">SUM(E174:E178)</f>
        <v>25</v>
      </c>
      <c r="F179" s="124">
        <f t="shared" si="32"/>
        <v>132</v>
      </c>
      <c r="G179" s="79">
        <f t="shared" si="32"/>
        <v>54</v>
      </c>
      <c r="H179" s="79">
        <f t="shared" si="32"/>
        <v>30</v>
      </c>
      <c r="I179" s="79">
        <f t="shared" si="32"/>
        <v>0</v>
      </c>
      <c r="J179" s="548">
        <f t="shared" si="32"/>
        <v>48</v>
      </c>
      <c r="K179" s="80" t="s">
        <v>166</v>
      </c>
      <c r="L179" s="66"/>
      <c r="M179" s="66"/>
      <c r="N179" s="563"/>
      <c r="O179" s="563"/>
      <c r="P179" s="563"/>
      <c r="Q179" s="563"/>
      <c r="R179" s="563"/>
      <c r="S179" s="563"/>
      <c r="T179" s="66"/>
      <c r="U179" s="66"/>
      <c r="V179" s="66"/>
      <c r="W179" s="66"/>
      <c r="X179" s="66"/>
      <c r="Y179" s="66"/>
      <c r="Z179" s="66"/>
      <c r="AA179" s="66"/>
      <c r="AB179" s="66"/>
      <c r="AC179" s="66"/>
      <c r="AD179" s="66"/>
      <c r="AE179" s="66"/>
    </row>
    <row r="180" spans="1:31">
      <c r="A180" s="66"/>
      <c r="B180" s="763" t="s">
        <v>215</v>
      </c>
      <c r="C180" s="763"/>
      <c r="D180" s="763"/>
      <c r="E180" s="763"/>
      <c r="F180" s="763"/>
      <c r="G180" s="763"/>
      <c r="H180" s="763"/>
      <c r="I180" s="763"/>
      <c r="J180" s="763"/>
      <c r="K180" s="763"/>
      <c r="L180" s="66"/>
      <c r="M180" s="66"/>
      <c r="N180" s="563"/>
      <c r="O180" s="563"/>
      <c r="P180" s="563"/>
      <c r="Q180" s="563"/>
      <c r="R180" s="563"/>
      <c r="S180" s="563"/>
      <c r="T180" s="66"/>
      <c r="U180" s="66"/>
      <c r="V180" s="66"/>
      <c r="W180" s="66"/>
      <c r="X180" s="66"/>
      <c r="Y180" s="66"/>
      <c r="Z180" s="66"/>
      <c r="AA180" s="66"/>
      <c r="AB180" s="66"/>
      <c r="AC180" s="66"/>
      <c r="AD180" s="66"/>
      <c r="AE180" s="66"/>
    </row>
    <row r="181" spans="1:31">
      <c r="A181" s="66"/>
      <c r="B181" s="85">
        <v>1</v>
      </c>
      <c r="C181" s="47" t="s">
        <v>238</v>
      </c>
      <c r="D181" s="87" t="s">
        <v>207</v>
      </c>
      <c r="E181" s="87">
        <v>3</v>
      </c>
      <c r="F181" s="87">
        <f>SUM(G181:J181)</f>
        <v>30</v>
      </c>
      <c r="G181" s="87">
        <v>0</v>
      </c>
      <c r="H181" s="87">
        <v>30</v>
      </c>
      <c r="I181" s="87">
        <v>0</v>
      </c>
      <c r="J181" s="546">
        <v>0</v>
      </c>
      <c r="K181" s="90" t="s">
        <v>153</v>
      </c>
      <c r="L181" s="66"/>
      <c r="M181" s="66"/>
      <c r="N181" s="563"/>
      <c r="O181" s="563"/>
      <c r="P181" s="563"/>
      <c r="Q181" s="563"/>
      <c r="R181" s="563"/>
      <c r="S181" s="563"/>
      <c r="T181" s="66"/>
      <c r="U181" s="66"/>
      <c r="V181" s="66"/>
      <c r="W181" s="66"/>
      <c r="X181" s="66"/>
      <c r="Y181" s="66"/>
      <c r="Z181" s="66"/>
      <c r="AA181" s="66"/>
      <c r="AB181" s="66"/>
      <c r="AC181" s="66"/>
      <c r="AD181" s="66"/>
      <c r="AE181" s="66"/>
    </row>
    <row r="182" spans="1:31">
      <c r="A182" s="66"/>
      <c r="B182" s="89">
        <v>2</v>
      </c>
      <c r="C182" s="64" t="s">
        <v>239</v>
      </c>
      <c r="D182" s="87" t="s">
        <v>207</v>
      </c>
      <c r="E182" s="87">
        <v>5</v>
      </c>
      <c r="F182" s="87">
        <v>0</v>
      </c>
      <c r="G182" s="87">
        <v>0</v>
      </c>
      <c r="H182" s="87">
        <v>0</v>
      </c>
      <c r="I182" s="87">
        <v>0</v>
      </c>
      <c r="J182" s="546">
        <v>0</v>
      </c>
      <c r="K182" s="90" t="s">
        <v>2605</v>
      </c>
      <c r="L182" s="66"/>
      <c r="M182" s="66"/>
      <c r="N182" s="563"/>
      <c r="O182" s="563"/>
      <c r="P182" s="563"/>
      <c r="Q182" s="563"/>
      <c r="R182" s="563"/>
      <c r="S182" s="563"/>
      <c r="T182" s="66"/>
      <c r="U182" s="66"/>
      <c r="V182" s="66"/>
      <c r="W182" s="66"/>
      <c r="X182" s="66"/>
      <c r="Y182" s="66"/>
      <c r="Z182" s="66"/>
      <c r="AA182" s="66"/>
      <c r="AB182" s="66"/>
      <c r="AC182" s="66"/>
      <c r="AD182" s="66"/>
      <c r="AE182" s="66"/>
    </row>
    <row r="183" spans="1:31">
      <c r="A183" s="66"/>
      <c r="B183" s="89">
        <v>3</v>
      </c>
      <c r="C183" s="63" t="s">
        <v>243</v>
      </c>
      <c r="D183" s="90" t="s">
        <v>207</v>
      </c>
      <c r="E183" s="87">
        <v>5</v>
      </c>
      <c r="F183" s="89">
        <f>SUM(G183:J183)</f>
        <v>30</v>
      </c>
      <c r="G183" s="87">
        <v>15</v>
      </c>
      <c r="H183" s="89">
        <v>0</v>
      </c>
      <c r="I183" s="87">
        <v>0</v>
      </c>
      <c r="J183" s="554">
        <v>15</v>
      </c>
      <c r="K183" s="90" t="s">
        <v>153</v>
      </c>
      <c r="L183" s="66"/>
      <c r="M183" s="37"/>
      <c r="N183" s="37"/>
      <c r="O183" s="37"/>
      <c r="P183" s="37"/>
      <c r="Q183" s="37"/>
      <c r="R183" s="37"/>
      <c r="S183" s="37"/>
      <c r="T183" s="37"/>
      <c r="U183" s="37"/>
      <c r="V183" s="37"/>
      <c r="W183" s="122"/>
      <c r="X183" s="37"/>
      <c r="Y183" s="37"/>
      <c r="Z183" s="122"/>
      <c r="AA183" s="122"/>
      <c r="AB183" s="37"/>
      <c r="AC183" s="37"/>
      <c r="AD183" s="122"/>
      <c r="AE183" s="66"/>
    </row>
    <row r="184" spans="1:31">
      <c r="A184" s="66"/>
      <c r="B184" s="89">
        <v>4</v>
      </c>
      <c r="C184" s="62" t="s">
        <v>244</v>
      </c>
      <c r="D184" s="90" t="s">
        <v>207</v>
      </c>
      <c r="E184" s="87">
        <v>6</v>
      </c>
      <c r="F184" s="89">
        <f>SUM(G184:J184)</f>
        <v>36</v>
      </c>
      <c r="G184" s="87">
        <v>18</v>
      </c>
      <c r="H184" s="89">
        <v>0</v>
      </c>
      <c r="I184" s="87">
        <v>0</v>
      </c>
      <c r="J184" s="554">
        <v>18</v>
      </c>
      <c r="K184" s="90" t="s">
        <v>153</v>
      </c>
      <c r="L184" s="66"/>
      <c r="M184" s="37"/>
      <c r="N184" s="37"/>
      <c r="O184" s="37"/>
      <c r="P184" s="37"/>
      <c r="Q184" s="37"/>
      <c r="R184" s="37"/>
      <c r="S184" s="37"/>
      <c r="T184" s="37"/>
      <c r="U184" s="37"/>
      <c r="V184" s="37"/>
      <c r="W184" s="122"/>
      <c r="X184" s="37"/>
      <c r="Y184" s="123"/>
      <c r="Z184" s="122"/>
      <c r="AA184" s="122"/>
      <c r="AB184" s="37"/>
      <c r="AC184" s="37"/>
      <c r="AD184" s="122"/>
      <c r="AE184" s="66"/>
    </row>
    <row r="185" spans="1:31">
      <c r="A185" s="66"/>
      <c r="B185" s="89">
        <v>5</v>
      </c>
      <c r="C185" s="62" t="s">
        <v>245</v>
      </c>
      <c r="D185" s="90" t="s">
        <v>207</v>
      </c>
      <c r="E185" s="87">
        <v>6</v>
      </c>
      <c r="F185" s="89">
        <f>SUM(G185:J185)</f>
        <v>36</v>
      </c>
      <c r="G185" s="87">
        <v>21</v>
      </c>
      <c r="H185" s="89">
        <v>0</v>
      </c>
      <c r="I185" s="87">
        <v>0</v>
      </c>
      <c r="J185" s="554">
        <v>15</v>
      </c>
      <c r="K185" s="90" t="s">
        <v>155</v>
      </c>
      <c r="L185" s="66"/>
      <c r="M185" s="37"/>
      <c r="N185" s="37"/>
      <c r="O185" s="37"/>
      <c r="P185" s="37"/>
      <c r="Q185" s="37"/>
      <c r="R185" s="37"/>
      <c r="S185" s="37"/>
      <c r="T185" s="37"/>
      <c r="U185" s="37"/>
      <c r="V185" s="37"/>
      <c r="W185" s="122"/>
      <c r="X185" s="37"/>
      <c r="Y185" s="123"/>
      <c r="Z185" s="122"/>
      <c r="AA185" s="122"/>
      <c r="AB185" s="37"/>
      <c r="AC185" s="37"/>
      <c r="AD185" s="122"/>
      <c r="AE185" s="66"/>
    </row>
    <row r="186" spans="1:31">
      <c r="A186" s="66"/>
      <c r="B186" s="15" t="s">
        <v>158</v>
      </c>
      <c r="C186" s="79" t="s">
        <v>214</v>
      </c>
      <c r="D186" s="79"/>
      <c r="E186" s="79">
        <f t="shared" ref="E186:J186" si="33">SUM(E181:E185)</f>
        <v>25</v>
      </c>
      <c r="F186" s="124">
        <f t="shared" si="33"/>
        <v>132</v>
      </c>
      <c r="G186" s="79">
        <f t="shared" si="33"/>
        <v>54</v>
      </c>
      <c r="H186" s="79">
        <f t="shared" si="33"/>
        <v>30</v>
      </c>
      <c r="I186" s="79">
        <f t="shared" si="33"/>
        <v>0</v>
      </c>
      <c r="J186" s="548">
        <f t="shared" si="33"/>
        <v>48</v>
      </c>
      <c r="K186" s="80" t="s">
        <v>166</v>
      </c>
      <c r="L186" s="66"/>
      <c r="M186" s="66"/>
      <c r="N186" s="563"/>
      <c r="O186" s="563"/>
      <c r="P186" s="563"/>
      <c r="Q186" s="563"/>
      <c r="R186" s="563"/>
      <c r="S186" s="563"/>
      <c r="T186" s="66"/>
      <c r="U186" s="66"/>
      <c r="V186" s="66"/>
      <c r="W186" s="66"/>
      <c r="X186" s="66"/>
      <c r="Y186" s="66"/>
      <c r="Z186" s="66"/>
      <c r="AA186" s="66"/>
      <c r="AB186" s="66"/>
      <c r="AC186" s="66"/>
      <c r="AD186" s="66"/>
      <c r="AE186" s="66"/>
    </row>
    <row r="187" spans="1:31">
      <c r="A187" s="66"/>
      <c r="B187" s="66"/>
      <c r="C187" s="66"/>
      <c r="D187" s="66"/>
      <c r="E187" s="66"/>
      <c r="F187" s="66"/>
      <c r="G187" s="66"/>
      <c r="H187" s="66"/>
      <c r="I187" s="66"/>
      <c r="J187" s="553"/>
      <c r="K187" s="66"/>
      <c r="L187" s="66"/>
      <c r="M187" s="66"/>
      <c r="N187" s="563"/>
      <c r="O187" s="563"/>
      <c r="P187" s="563"/>
      <c r="Q187" s="563"/>
      <c r="R187" s="563"/>
      <c r="S187" s="563"/>
      <c r="T187" s="66"/>
      <c r="U187" s="66"/>
      <c r="V187" s="66"/>
      <c r="W187" s="66"/>
      <c r="X187" s="66"/>
      <c r="Y187" s="66"/>
      <c r="Z187" s="66"/>
      <c r="AA187" s="66"/>
      <c r="AB187" s="66"/>
    </row>
    <row r="188" spans="1:31">
      <c r="A188" s="66"/>
      <c r="B188" s="66"/>
      <c r="C188" s="66"/>
      <c r="D188" s="66"/>
      <c r="E188" s="66"/>
      <c r="F188" s="66"/>
      <c r="G188" s="66"/>
      <c r="H188" s="66"/>
      <c r="I188" s="66"/>
      <c r="J188" s="553"/>
      <c r="K188" s="66"/>
      <c r="L188" s="66"/>
      <c r="M188" s="66"/>
      <c r="N188" s="563"/>
      <c r="O188" s="563"/>
      <c r="P188" s="563"/>
      <c r="Q188" s="563"/>
      <c r="R188" s="563"/>
      <c r="S188" s="563"/>
      <c r="T188" s="66"/>
      <c r="U188" s="66"/>
      <c r="V188" s="66"/>
      <c r="W188" s="66"/>
      <c r="X188" s="66"/>
      <c r="Y188" s="66"/>
      <c r="Z188" s="66"/>
      <c r="AA188" s="66"/>
      <c r="AB188" s="66"/>
    </row>
    <row r="189" spans="1:31">
      <c r="A189" s="66"/>
      <c r="B189" s="780" t="s">
        <v>246</v>
      </c>
      <c r="C189" s="780"/>
      <c r="D189" s="780"/>
      <c r="E189" s="780"/>
      <c r="F189" s="780"/>
      <c r="G189" s="780"/>
      <c r="H189" s="780"/>
      <c r="I189" s="780"/>
      <c r="J189" s="780"/>
      <c r="K189" s="780"/>
      <c r="L189" s="66"/>
      <c r="M189" s="66"/>
      <c r="N189" s="563"/>
      <c r="O189" s="563"/>
      <c r="P189" s="563"/>
      <c r="Q189" s="563"/>
      <c r="R189" s="563"/>
      <c r="S189" s="563"/>
      <c r="T189" s="66"/>
      <c r="U189" s="66"/>
      <c r="V189" s="66"/>
      <c r="W189" s="66"/>
      <c r="X189" s="66"/>
      <c r="Y189" s="66"/>
      <c r="Z189" s="66"/>
      <c r="AA189" s="66"/>
      <c r="AB189" s="66"/>
    </row>
    <row r="190" spans="1:31">
      <c r="A190" s="66"/>
      <c r="B190" s="774" t="s">
        <v>135</v>
      </c>
      <c r="C190" s="758" t="s">
        <v>247</v>
      </c>
      <c r="D190" s="758"/>
      <c r="E190" s="756" t="s">
        <v>138</v>
      </c>
      <c r="F190" s="756" t="s">
        <v>139</v>
      </c>
      <c r="G190" s="758" t="s">
        <v>140</v>
      </c>
      <c r="H190" s="758"/>
      <c r="I190" s="758"/>
      <c r="J190" s="758"/>
      <c r="K190" s="781" t="s">
        <v>248</v>
      </c>
      <c r="L190" s="66"/>
      <c r="M190" s="66"/>
      <c r="N190" s="563"/>
      <c r="O190" s="563"/>
      <c r="P190" s="563"/>
      <c r="Q190" s="563"/>
      <c r="R190" s="563"/>
      <c r="S190" s="563"/>
      <c r="T190" s="66"/>
      <c r="U190" s="66"/>
      <c r="V190" s="66"/>
      <c r="W190" s="66"/>
      <c r="X190" s="66"/>
      <c r="Y190" s="66"/>
      <c r="Z190" s="66"/>
      <c r="AA190" s="66"/>
      <c r="AB190" s="66"/>
    </row>
    <row r="191" spans="1:31">
      <c r="A191" s="66"/>
      <c r="B191" s="774"/>
      <c r="C191" s="758"/>
      <c r="D191" s="758"/>
      <c r="E191" s="756"/>
      <c r="F191" s="756"/>
      <c r="G191" s="756" t="s">
        <v>143</v>
      </c>
      <c r="H191" s="756" t="s">
        <v>144</v>
      </c>
      <c r="I191" s="758" t="s">
        <v>142</v>
      </c>
      <c r="J191" s="758"/>
      <c r="K191" s="781"/>
      <c r="L191" s="66"/>
      <c r="M191" s="66"/>
      <c r="N191" s="563"/>
      <c r="O191" s="563"/>
      <c r="P191" s="563"/>
      <c r="Q191" s="563"/>
      <c r="R191" s="563"/>
      <c r="S191" s="563"/>
      <c r="T191" s="66"/>
      <c r="U191" s="66"/>
      <c r="V191" s="66"/>
      <c r="W191" s="66"/>
      <c r="X191" s="66"/>
      <c r="Y191" s="66"/>
      <c r="Z191" s="66"/>
      <c r="AA191" s="66"/>
      <c r="AB191" s="66"/>
    </row>
    <row r="192" spans="1:31" ht="29.4">
      <c r="A192" s="66"/>
      <c r="B192" s="759"/>
      <c r="C192" s="761"/>
      <c r="D192" s="761"/>
      <c r="E192" s="757"/>
      <c r="F192" s="757"/>
      <c r="G192" s="757"/>
      <c r="H192" s="757"/>
      <c r="I192" s="86" t="s">
        <v>145</v>
      </c>
      <c r="J192" s="545" t="s">
        <v>2584</v>
      </c>
      <c r="K192" s="782"/>
      <c r="L192" s="66"/>
      <c r="M192" s="66"/>
      <c r="N192" s="563"/>
      <c r="O192" s="563"/>
      <c r="P192" s="563"/>
      <c r="Q192" s="563"/>
      <c r="R192" s="563"/>
      <c r="S192" s="563"/>
      <c r="T192" s="66"/>
      <c r="U192" s="66"/>
      <c r="V192" s="66"/>
      <c r="W192" s="66"/>
      <c r="X192" s="66"/>
      <c r="Y192" s="66"/>
      <c r="Z192" s="66"/>
      <c r="AA192" s="66"/>
      <c r="AB192" s="66"/>
    </row>
    <row r="193" spans="1:28">
      <c r="A193" s="66"/>
      <c r="B193" s="125">
        <v>1</v>
      </c>
      <c r="C193" s="775" t="s">
        <v>246</v>
      </c>
      <c r="D193" s="776"/>
      <c r="E193" s="126">
        <f t="shared" ref="E193:K193" si="34">E194+E195</f>
        <v>210</v>
      </c>
      <c r="F193" s="127">
        <f t="shared" si="34"/>
        <v>1600</v>
      </c>
      <c r="G193" s="126">
        <f t="shared" si="34"/>
        <v>673</v>
      </c>
      <c r="H193" s="128">
        <f t="shared" si="34"/>
        <v>39</v>
      </c>
      <c r="I193" s="126">
        <f t="shared" si="34"/>
        <v>291</v>
      </c>
      <c r="J193" s="558">
        <f t="shared" si="34"/>
        <v>597</v>
      </c>
      <c r="K193" s="129">
        <f t="shared" si="34"/>
        <v>25</v>
      </c>
      <c r="L193" s="66"/>
      <c r="M193" s="66"/>
      <c r="N193" s="563"/>
      <c r="O193" s="563"/>
      <c r="P193" s="563"/>
      <c r="Q193" s="563"/>
      <c r="R193" s="563"/>
      <c r="S193" s="563"/>
      <c r="T193" s="66"/>
      <c r="U193" s="66"/>
      <c r="V193" s="66"/>
      <c r="W193" s="66"/>
      <c r="X193" s="66"/>
      <c r="Y193" s="66"/>
      <c r="Z193" s="66"/>
      <c r="AA193" s="66"/>
      <c r="AB193" s="66"/>
    </row>
    <row r="194" spans="1:28">
      <c r="A194" s="66"/>
      <c r="B194" s="130"/>
      <c r="C194" s="131" t="s">
        <v>249</v>
      </c>
      <c r="D194" s="132" t="s">
        <v>250</v>
      </c>
      <c r="E194" s="133">
        <f t="shared" ref="E194:J194" si="35">E22+E43+E63+E84+E100+E132+E163</f>
        <v>144</v>
      </c>
      <c r="F194" s="134">
        <f>F22+F43+F63+F84+F100+F132+F163</f>
        <v>1204</v>
      </c>
      <c r="G194" s="133">
        <f t="shared" si="35"/>
        <v>508</v>
      </c>
      <c r="H194" s="134">
        <f t="shared" si="35"/>
        <v>9</v>
      </c>
      <c r="I194" s="133">
        <f t="shared" si="35"/>
        <v>267</v>
      </c>
      <c r="J194" s="559">
        <f t="shared" si="35"/>
        <v>420</v>
      </c>
      <c r="K194" s="135">
        <v>20</v>
      </c>
      <c r="L194" s="66"/>
      <c r="M194" s="66"/>
      <c r="N194" s="563"/>
      <c r="O194" s="563"/>
      <c r="P194" s="563"/>
      <c r="Q194" s="563"/>
      <c r="R194" s="563"/>
      <c r="S194" s="563"/>
      <c r="T194" s="66"/>
      <c r="U194" s="66"/>
      <c r="V194" s="66"/>
      <c r="W194" s="66"/>
      <c r="X194" s="66"/>
      <c r="Y194" s="66"/>
      <c r="Z194" s="66"/>
      <c r="AA194" s="66"/>
      <c r="AB194" s="66"/>
    </row>
    <row r="195" spans="1:28">
      <c r="A195" s="66"/>
      <c r="B195" s="136"/>
      <c r="C195" s="137"/>
      <c r="D195" s="138" t="s">
        <v>251</v>
      </c>
      <c r="E195" s="139">
        <f t="shared" ref="E195:J195" si="36">E66+E103+E135+E166</f>
        <v>66</v>
      </c>
      <c r="F195" s="140">
        <f>F66+F103+F135+F166</f>
        <v>396</v>
      </c>
      <c r="G195" s="139">
        <f t="shared" si="36"/>
        <v>165</v>
      </c>
      <c r="H195" s="140">
        <f t="shared" si="36"/>
        <v>30</v>
      </c>
      <c r="I195" s="139">
        <f t="shared" si="36"/>
        <v>24</v>
      </c>
      <c r="J195" s="560">
        <f t="shared" si="36"/>
        <v>177</v>
      </c>
      <c r="K195" s="141">
        <v>5</v>
      </c>
      <c r="L195" s="66"/>
      <c r="M195" s="66"/>
      <c r="N195" s="563"/>
      <c r="O195" s="563"/>
      <c r="P195" s="563"/>
      <c r="Q195" s="563"/>
      <c r="R195" s="563"/>
      <c r="S195" s="563"/>
      <c r="T195" s="66"/>
      <c r="U195" s="66"/>
      <c r="V195" s="66"/>
      <c r="W195" s="66"/>
      <c r="X195" s="66"/>
      <c r="Y195" s="66"/>
      <c r="Z195" s="66"/>
      <c r="AA195" s="66"/>
      <c r="AB195" s="66"/>
    </row>
    <row r="196" spans="1:28">
      <c r="A196" s="66"/>
      <c r="B196" s="142">
        <v>2</v>
      </c>
      <c r="C196" s="777" t="s">
        <v>252</v>
      </c>
      <c r="D196" s="777"/>
      <c r="E196" s="143">
        <f>E195*100/E193</f>
        <v>31.428571428571427</v>
      </c>
      <c r="F196" s="778"/>
      <c r="G196" s="778"/>
      <c r="H196" s="778"/>
      <c r="I196" s="778"/>
      <c r="J196" s="778"/>
      <c r="K196" s="779"/>
      <c r="L196" s="66"/>
      <c r="M196" s="66"/>
      <c r="N196" s="563"/>
      <c r="O196" s="563"/>
      <c r="P196" s="563"/>
      <c r="Q196" s="563"/>
      <c r="R196" s="563"/>
      <c r="S196" s="563"/>
      <c r="T196" s="66"/>
      <c r="U196" s="66"/>
      <c r="V196" s="66"/>
      <c r="W196" s="66"/>
      <c r="X196" s="66"/>
      <c r="Y196" s="66"/>
      <c r="Z196" s="66"/>
      <c r="AA196" s="66"/>
      <c r="AB196" s="66"/>
    </row>
    <row r="197" spans="1:28">
      <c r="A197" s="66"/>
      <c r="B197" s="66"/>
      <c r="C197" s="66"/>
      <c r="D197" s="66"/>
      <c r="E197" s="66"/>
      <c r="F197" s="66"/>
      <c r="G197" s="66"/>
      <c r="H197" s="66"/>
      <c r="I197" s="66"/>
      <c r="J197" s="553"/>
      <c r="K197" s="66"/>
      <c r="L197" s="66"/>
      <c r="M197" s="66"/>
      <c r="N197" s="563"/>
      <c r="O197" s="563"/>
      <c r="P197" s="563"/>
      <c r="Q197" s="563"/>
      <c r="R197" s="563"/>
      <c r="S197" s="563"/>
      <c r="T197" s="66"/>
      <c r="U197" s="66"/>
      <c r="V197" s="66"/>
      <c r="W197" s="66"/>
      <c r="X197" s="66"/>
      <c r="Y197" s="66"/>
      <c r="Z197" s="66"/>
      <c r="AA197" s="66"/>
      <c r="AB197" s="66"/>
    </row>
    <row r="198" spans="1:28">
      <c r="A198" s="66"/>
      <c r="B198" s="3" t="s">
        <v>152</v>
      </c>
      <c r="C198" s="1" t="s">
        <v>253</v>
      </c>
      <c r="D198" s="3"/>
      <c r="E198" s="66"/>
      <c r="F198" s="66"/>
      <c r="G198" s="66"/>
      <c r="H198" s="66"/>
      <c r="I198" s="66"/>
      <c r="J198" s="553"/>
      <c r="K198" s="66"/>
      <c r="L198" s="66"/>
      <c r="M198" s="66"/>
      <c r="N198" s="563"/>
      <c r="O198" s="563"/>
      <c r="P198" s="563"/>
      <c r="Q198" s="563"/>
      <c r="R198" s="563"/>
      <c r="S198" s="563"/>
      <c r="T198" s="66"/>
      <c r="U198" s="66"/>
      <c r="V198" s="66"/>
      <c r="W198" s="66"/>
      <c r="X198" s="66"/>
      <c r="Y198" s="66"/>
      <c r="Z198" s="66"/>
      <c r="AA198" s="66"/>
      <c r="AB198" s="66"/>
    </row>
    <row r="199" spans="1:28">
      <c r="A199" s="66"/>
      <c r="B199" s="3" t="s">
        <v>158</v>
      </c>
      <c r="C199" s="1" t="s">
        <v>254</v>
      </c>
      <c r="D199" s="3"/>
      <c r="E199" s="66"/>
      <c r="F199" s="66"/>
      <c r="G199" s="66"/>
      <c r="H199" s="66"/>
      <c r="I199" s="66"/>
      <c r="J199" s="553"/>
      <c r="K199" s="66"/>
      <c r="L199" s="66"/>
      <c r="M199" s="66"/>
      <c r="N199" s="563"/>
      <c r="O199" s="563"/>
      <c r="P199" s="563"/>
      <c r="Q199" s="563"/>
      <c r="R199" s="563"/>
      <c r="S199" s="563"/>
      <c r="T199" s="66"/>
      <c r="U199" s="66"/>
      <c r="V199" s="66"/>
      <c r="W199" s="66"/>
      <c r="X199" s="66"/>
      <c r="Y199" s="66"/>
      <c r="Z199" s="66"/>
      <c r="AA199" s="66"/>
      <c r="AB199" s="66"/>
    </row>
    <row r="200" spans="1:28">
      <c r="A200" s="66"/>
      <c r="B200" s="3" t="s">
        <v>161</v>
      </c>
      <c r="C200" s="1" t="s">
        <v>255</v>
      </c>
      <c r="D200" s="3"/>
      <c r="E200" s="66"/>
      <c r="F200" s="66"/>
      <c r="G200" s="66"/>
      <c r="H200" s="66"/>
      <c r="I200" s="66"/>
      <c r="J200" s="553"/>
      <c r="K200" s="66"/>
      <c r="L200" s="66"/>
      <c r="M200" s="66"/>
      <c r="N200" s="563"/>
      <c r="O200" s="563"/>
      <c r="P200" s="563"/>
      <c r="Q200" s="563"/>
      <c r="R200" s="563"/>
      <c r="S200" s="563"/>
      <c r="T200" s="66"/>
      <c r="U200" s="66"/>
      <c r="V200" s="66"/>
      <c r="W200" s="66"/>
      <c r="X200" s="66"/>
      <c r="Y200" s="66"/>
      <c r="Z200" s="66"/>
      <c r="AA200" s="66"/>
      <c r="AB200" s="66"/>
    </row>
    <row r="201" spans="1:28">
      <c r="A201" s="66"/>
      <c r="B201" s="3" t="s">
        <v>229</v>
      </c>
      <c r="C201" s="1" t="s">
        <v>256</v>
      </c>
      <c r="D201" s="3"/>
      <c r="E201" s="66"/>
      <c r="F201" s="66"/>
      <c r="G201" s="66"/>
      <c r="H201" s="66"/>
      <c r="I201" s="66"/>
      <c r="J201" s="553"/>
      <c r="K201" s="66"/>
      <c r="L201" s="66"/>
      <c r="M201" s="66"/>
      <c r="N201" s="563"/>
      <c r="O201" s="563"/>
      <c r="P201" s="563"/>
      <c r="Q201" s="563"/>
      <c r="R201" s="563"/>
      <c r="S201" s="563"/>
      <c r="T201" s="66"/>
      <c r="U201" s="66"/>
      <c r="V201" s="66"/>
      <c r="W201" s="66"/>
      <c r="X201" s="66"/>
      <c r="Y201" s="66"/>
      <c r="Z201" s="66"/>
      <c r="AA201" s="66"/>
      <c r="AB201" s="66"/>
    </row>
    <row r="202" spans="1:28">
      <c r="A202" s="66"/>
      <c r="B202" s="3" t="s">
        <v>207</v>
      </c>
      <c r="C202" s="1" t="s">
        <v>257</v>
      </c>
      <c r="D202" s="3"/>
      <c r="E202" s="66"/>
      <c r="F202" s="66"/>
      <c r="G202" s="66"/>
      <c r="H202" s="66"/>
      <c r="I202" s="66"/>
      <c r="J202" s="553"/>
      <c r="K202" s="66"/>
      <c r="L202" s="66"/>
      <c r="M202" s="66"/>
      <c r="N202" s="563"/>
      <c r="O202" s="563"/>
      <c r="P202" s="563"/>
      <c r="Q202" s="563"/>
      <c r="R202" s="563"/>
      <c r="S202" s="563"/>
      <c r="T202" s="66"/>
      <c r="U202" s="66"/>
      <c r="V202" s="66"/>
      <c r="W202" s="66"/>
      <c r="X202" s="66"/>
      <c r="Y202" s="66"/>
      <c r="Z202" s="66"/>
      <c r="AA202" s="66"/>
      <c r="AB202" s="66"/>
    </row>
    <row r="203" spans="1:28">
      <c r="A203" s="66"/>
      <c r="B203" s="66"/>
      <c r="C203" s="66"/>
      <c r="D203" s="66"/>
      <c r="E203" s="66"/>
      <c r="F203" s="66"/>
      <c r="G203" s="66"/>
      <c r="H203" s="66"/>
      <c r="I203" s="66"/>
      <c r="J203" s="553"/>
      <c r="K203" s="66"/>
      <c r="L203" s="66"/>
      <c r="M203" s="66"/>
      <c r="N203" s="563"/>
      <c r="O203" s="563"/>
      <c r="P203" s="563"/>
      <c r="Q203" s="563"/>
      <c r="R203" s="563"/>
      <c r="S203" s="563"/>
      <c r="T203" s="66"/>
      <c r="U203" s="66"/>
      <c r="V203" s="66"/>
      <c r="W203" s="66"/>
      <c r="X203" s="66"/>
      <c r="Y203" s="66"/>
      <c r="Z203" s="66"/>
      <c r="AA203" s="66"/>
      <c r="AB203" s="66"/>
    </row>
    <row r="204" spans="1:28">
      <c r="A204" s="66"/>
      <c r="L204" s="66"/>
      <c r="M204" s="66"/>
      <c r="N204" s="563"/>
      <c r="O204" s="563"/>
      <c r="P204" s="563"/>
      <c r="Q204" s="563"/>
      <c r="R204" s="563"/>
      <c r="S204" s="563"/>
      <c r="T204" s="66"/>
      <c r="U204" s="66"/>
      <c r="V204" s="66"/>
      <c r="W204" s="66"/>
      <c r="X204" s="66"/>
      <c r="Y204" s="66"/>
      <c r="Z204" s="66"/>
      <c r="AA204" s="66"/>
      <c r="AB204" s="66"/>
    </row>
    <row r="205" spans="1:28">
      <c r="A205" s="66"/>
      <c r="L205" s="66"/>
      <c r="M205" s="66"/>
      <c r="N205" s="563"/>
      <c r="O205" s="563"/>
      <c r="P205" s="563"/>
      <c r="Q205" s="563"/>
      <c r="R205" s="563"/>
      <c r="S205" s="563"/>
      <c r="T205" s="66"/>
      <c r="U205" s="66"/>
      <c r="V205" s="66"/>
      <c r="W205" s="66"/>
      <c r="X205" s="66"/>
      <c r="Y205" s="66"/>
      <c r="Z205" s="66"/>
      <c r="AA205" s="66"/>
      <c r="AB205" s="66"/>
    </row>
    <row r="206" spans="1:28">
      <c r="A206" s="66"/>
      <c r="L206" s="66"/>
      <c r="M206" s="66"/>
      <c r="N206" s="563"/>
      <c r="O206" s="563"/>
      <c r="P206" s="563"/>
      <c r="Q206" s="563"/>
      <c r="R206" s="563"/>
      <c r="S206" s="563"/>
      <c r="T206" s="66"/>
      <c r="U206" s="66"/>
      <c r="V206" s="66"/>
      <c r="W206" s="66"/>
      <c r="X206" s="66"/>
      <c r="Y206" s="66"/>
      <c r="Z206" s="66"/>
      <c r="AA206" s="66"/>
      <c r="AB206" s="66"/>
    </row>
    <row r="207" spans="1:28">
      <c r="A207" s="66"/>
      <c r="L207" s="66"/>
      <c r="M207" s="66"/>
      <c r="N207" s="563"/>
      <c r="O207" s="563"/>
      <c r="P207" s="563"/>
      <c r="Q207" s="563"/>
      <c r="R207" s="563"/>
      <c r="S207" s="563"/>
      <c r="T207" s="66"/>
      <c r="U207" s="66"/>
      <c r="V207" s="66"/>
      <c r="W207" s="66"/>
      <c r="X207" s="66"/>
      <c r="Y207" s="66"/>
      <c r="Z207" s="66"/>
      <c r="AA207" s="66"/>
      <c r="AB207" s="66"/>
    </row>
    <row r="208" spans="1:28">
      <c r="A208" s="66"/>
      <c r="L208" s="66"/>
      <c r="M208" s="66"/>
      <c r="N208" s="563"/>
      <c r="O208" s="563"/>
      <c r="P208" s="563"/>
      <c r="Q208" s="563"/>
      <c r="R208" s="563"/>
      <c r="S208" s="563"/>
      <c r="T208" s="66"/>
      <c r="U208" s="66"/>
      <c r="V208" s="66"/>
      <c r="W208" s="66"/>
      <c r="X208" s="66"/>
      <c r="Y208" s="66"/>
      <c r="Z208" s="66"/>
      <c r="AA208" s="66"/>
      <c r="AB208" s="66"/>
    </row>
    <row r="209" spans="1:28">
      <c r="A209" s="66"/>
      <c r="L209" s="66"/>
      <c r="M209" s="66"/>
      <c r="N209" s="563"/>
      <c r="O209" s="563"/>
      <c r="P209" s="563"/>
      <c r="Q209" s="563"/>
      <c r="R209" s="563"/>
      <c r="S209" s="563"/>
      <c r="T209" s="66"/>
      <c r="U209" s="66"/>
      <c r="V209" s="66"/>
      <c r="W209" s="66"/>
      <c r="X209" s="66"/>
      <c r="Y209" s="66"/>
      <c r="Z209" s="66"/>
      <c r="AA209" s="66"/>
      <c r="AB209" s="66"/>
    </row>
    <row r="210" spans="1:28">
      <c r="A210" s="66"/>
      <c r="L210" s="66"/>
      <c r="M210" s="66"/>
      <c r="N210" s="563"/>
      <c r="O210" s="563"/>
      <c r="P210" s="563"/>
      <c r="Q210" s="563"/>
      <c r="R210" s="563"/>
      <c r="S210" s="563"/>
      <c r="T210" s="66"/>
      <c r="U210" s="66"/>
      <c r="V210" s="66"/>
      <c r="W210" s="66"/>
      <c r="X210" s="66"/>
      <c r="Y210" s="66"/>
      <c r="Z210" s="66"/>
      <c r="AA210" s="66"/>
      <c r="AB210" s="66"/>
    </row>
    <row r="211" spans="1:28">
      <c r="A211" s="66"/>
      <c r="L211" s="66"/>
      <c r="M211" s="66"/>
      <c r="N211" s="563"/>
      <c r="O211" s="563"/>
      <c r="P211" s="563"/>
      <c r="Q211" s="563"/>
      <c r="R211" s="563"/>
      <c r="S211" s="563"/>
      <c r="T211" s="66"/>
      <c r="U211" s="66"/>
      <c r="V211" s="66"/>
      <c r="W211" s="66"/>
      <c r="X211" s="66"/>
      <c r="Y211" s="66"/>
      <c r="Z211" s="66"/>
      <c r="AA211" s="66"/>
      <c r="AB211" s="66"/>
    </row>
    <row r="212" spans="1:28">
      <c r="A212" s="66"/>
      <c r="L212" s="66"/>
    </row>
    <row r="213" spans="1:28">
      <c r="A213" s="66"/>
      <c r="L213" s="66"/>
    </row>
    <row r="214" spans="1:28">
      <c r="A214" s="66"/>
      <c r="L214" s="66"/>
    </row>
    <row r="215" spans="1:28">
      <c r="A215" s="66"/>
      <c r="L215" s="66"/>
    </row>
    <row r="216" spans="1:28">
      <c r="A216" s="66"/>
      <c r="L216" s="66"/>
    </row>
    <row r="217" spans="1:28">
      <c r="A217" s="66"/>
      <c r="B217" s="1"/>
      <c r="C217" s="1"/>
      <c r="D217" s="3"/>
      <c r="E217" s="1"/>
      <c r="F217" s="1"/>
      <c r="G217" s="1"/>
      <c r="H217" s="1"/>
      <c r="I217" s="1"/>
      <c r="J217" s="92"/>
      <c r="K217" s="1"/>
      <c r="L217" s="66"/>
    </row>
    <row r="218" spans="1:28">
      <c r="A218" s="66"/>
      <c r="B218" s="1"/>
      <c r="C218" s="1"/>
      <c r="D218" s="3"/>
      <c r="E218" s="1"/>
      <c r="F218" s="1"/>
      <c r="G218" s="1"/>
      <c r="H218" s="1"/>
      <c r="I218" s="1"/>
      <c r="J218" s="92"/>
      <c r="K218" s="1"/>
      <c r="L218" s="66"/>
    </row>
    <row r="219" spans="1:28">
      <c r="A219" s="66"/>
      <c r="B219" s="1"/>
      <c r="C219" s="1"/>
      <c r="D219" s="3"/>
      <c r="E219" s="1"/>
      <c r="F219" s="1"/>
      <c r="G219" s="1"/>
      <c r="H219" s="1"/>
      <c r="I219" s="1"/>
      <c r="J219" s="92"/>
      <c r="K219" s="1"/>
      <c r="L219" s="66"/>
    </row>
    <row r="220" spans="1:28">
      <c r="A220" s="66"/>
      <c r="B220" s="66"/>
      <c r="C220" s="66"/>
      <c r="D220" s="66"/>
      <c r="E220" s="66"/>
      <c r="F220" s="66"/>
      <c r="G220" s="66"/>
      <c r="H220" s="66"/>
      <c r="I220" s="66"/>
      <c r="J220" s="553"/>
      <c r="K220" s="66"/>
      <c r="L220" s="66"/>
    </row>
    <row r="221" spans="1:28">
      <c r="A221" s="66"/>
      <c r="L221" s="66"/>
    </row>
    <row r="222" spans="1:28">
      <c r="A222" s="66"/>
      <c r="L222" s="66"/>
    </row>
    <row r="223" spans="1:28">
      <c r="A223" s="66"/>
      <c r="L223" s="66"/>
    </row>
    <row r="224" spans="1:28">
      <c r="A224" s="66"/>
      <c r="L224" s="66"/>
    </row>
    <row r="225" spans="1:12">
      <c r="A225" s="66"/>
      <c r="L225" s="66"/>
    </row>
    <row r="226" spans="1:12">
      <c r="A226" s="66"/>
      <c r="L226" s="66"/>
    </row>
    <row r="227" spans="1:12">
      <c r="A227" s="66"/>
      <c r="L227" s="66"/>
    </row>
    <row r="228" spans="1:12">
      <c r="A228" s="66"/>
      <c r="L228" s="66"/>
    </row>
    <row r="229" spans="1:12">
      <c r="A229" s="66"/>
      <c r="L229" s="66"/>
    </row>
    <row r="230" spans="1:12">
      <c r="A230" s="66"/>
      <c r="L230" s="66"/>
    </row>
    <row r="231" spans="1:12">
      <c r="A231" s="66"/>
      <c r="L231" s="66"/>
    </row>
    <row r="232" spans="1:12">
      <c r="A232" s="66"/>
      <c r="L232" s="66"/>
    </row>
    <row r="233" spans="1:12">
      <c r="A233" s="66"/>
      <c r="L233" s="66"/>
    </row>
    <row r="234" spans="1:12">
      <c r="A234" s="66"/>
      <c r="L234" s="66"/>
    </row>
    <row r="235" spans="1:12">
      <c r="A235" s="66"/>
      <c r="B235" s="66"/>
      <c r="C235" s="66"/>
      <c r="D235" s="66"/>
      <c r="E235" s="66"/>
      <c r="F235" s="66"/>
      <c r="G235" s="66"/>
      <c r="H235" s="66"/>
      <c r="I235" s="66"/>
      <c r="J235" s="553"/>
      <c r="K235" s="66"/>
      <c r="L235" s="66"/>
    </row>
    <row r="236" spans="1:12">
      <c r="A236" s="66"/>
      <c r="B236" s="66"/>
      <c r="C236" s="66"/>
      <c r="D236" s="66"/>
      <c r="E236" s="66"/>
      <c r="F236" s="66"/>
      <c r="G236" s="66"/>
      <c r="H236" s="66"/>
      <c r="I236" s="66"/>
      <c r="J236" s="553"/>
      <c r="K236" s="66"/>
      <c r="L236" s="66"/>
    </row>
    <row r="237" spans="1:12">
      <c r="A237" s="66"/>
      <c r="B237" s="66"/>
      <c r="C237" s="66"/>
      <c r="D237" s="66"/>
      <c r="E237" s="66"/>
      <c r="F237" s="66"/>
      <c r="G237" s="66"/>
      <c r="H237" s="66"/>
      <c r="I237" s="66"/>
      <c r="J237" s="553"/>
      <c r="K237" s="66"/>
      <c r="L237" s="66"/>
    </row>
    <row r="238" spans="1:12">
      <c r="A238" s="66"/>
      <c r="B238" s="66"/>
      <c r="C238" s="66"/>
      <c r="D238" s="66"/>
      <c r="E238" s="66"/>
      <c r="F238" s="66"/>
      <c r="G238" s="66"/>
      <c r="H238" s="66"/>
      <c r="I238" s="66"/>
      <c r="J238" s="553"/>
      <c r="K238" s="66"/>
      <c r="L238" s="66"/>
    </row>
    <row r="239" spans="1:12">
      <c r="A239" s="66"/>
      <c r="B239" s="66"/>
      <c r="C239" s="66"/>
      <c r="D239" s="66"/>
      <c r="E239" s="66"/>
      <c r="F239" s="66"/>
      <c r="G239" s="66"/>
      <c r="H239" s="66"/>
      <c r="I239" s="66"/>
      <c r="J239" s="553"/>
      <c r="K239" s="66"/>
      <c r="L239" s="66"/>
    </row>
    <row r="240" spans="1:12">
      <c r="A240" s="66"/>
      <c r="B240" s="66"/>
      <c r="C240" s="66"/>
      <c r="D240" s="66"/>
      <c r="E240" s="66"/>
      <c r="F240" s="66"/>
      <c r="G240" s="66"/>
      <c r="H240" s="66"/>
      <c r="I240" s="66"/>
      <c r="J240" s="553"/>
      <c r="K240" s="66"/>
      <c r="L240" s="66"/>
    </row>
    <row r="241" spans="1:12">
      <c r="A241" s="66"/>
      <c r="B241" s="66"/>
      <c r="C241" s="66"/>
      <c r="D241" s="66"/>
      <c r="E241" s="66"/>
      <c r="F241" s="66"/>
      <c r="G241" s="66"/>
      <c r="H241" s="66"/>
      <c r="I241" s="66"/>
      <c r="J241" s="553"/>
      <c r="K241" s="66"/>
      <c r="L241" s="66"/>
    </row>
    <row r="242" spans="1:12">
      <c r="A242" s="66"/>
      <c r="B242" s="66"/>
      <c r="C242" s="66"/>
      <c r="D242" s="66"/>
      <c r="E242" s="66"/>
      <c r="F242" s="66"/>
      <c r="G242" s="66"/>
      <c r="H242" s="66"/>
      <c r="I242" s="66"/>
      <c r="J242" s="553"/>
      <c r="K242" s="66"/>
      <c r="L242" s="66"/>
    </row>
    <row r="243" spans="1:12">
      <c r="A243" s="66"/>
      <c r="B243" s="66"/>
      <c r="C243" s="66"/>
      <c r="D243" s="66"/>
      <c r="E243" s="66"/>
      <c r="F243" s="66"/>
      <c r="G243" s="66"/>
      <c r="H243" s="66"/>
      <c r="I243" s="66"/>
      <c r="J243" s="553"/>
      <c r="K243" s="66"/>
      <c r="L243" s="66"/>
    </row>
    <row r="244" spans="1:12">
      <c r="A244" s="66"/>
      <c r="B244" s="66"/>
      <c r="C244" s="66"/>
      <c r="D244" s="66"/>
      <c r="E244" s="66"/>
      <c r="F244" s="66"/>
      <c r="G244" s="66"/>
      <c r="H244" s="66"/>
      <c r="I244" s="66"/>
      <c r="J244" s="553"/>
      <c r="K244" s="66"/>
      <c r="L244" s="66"/>
    </row>
    <row r="245" spans="1:12">
      <c r="A245" s="66"/>
      <c r="B245" s="66"/>
      <c r="C245" s="66"/>
      <c r="D245" s="66"/>
      <c r="E245" s="66"/>
      <c r="F245" s="66"/>
      <c r="G245" s="66"/>
      <c r="H245" s="66"/>
      <c r="I245" s="66"/>
      <c r="J245" s="553"/>
      <c r="K245" s="66"/>
      <c r="L245" s="66"/>
    </row>
    <row r="246" spans="1:12">
      <c r="A246" s="66"/>
      <c r="B246" s="66"/>
      <c r="C246" s="66"/>
      <c r="D246" s="66"/>
      <c r="E246" s="66"/>
      <c r="F246" s="66"/>
      <c r="G246" s="66"/>
      <c r="H246" s="66"/>
      <c r="I246" s="66"/>
      <c r="J246" s="553"/>
      <c r="K246" s="66"/>
      <c r="L246" s="66"/>
    </row>
    <row r="247" spans="1:12">
      <c r="A247" s="66"/>
      <c r="B247" s="66"/>
      <c r="C247" s="66"/>
      <c r="D247" s="66"/>
      <c r="E247" s="66"/>
      <c r="F247" s="66"/>
      <c r="G247" s="66"/>
      <c r="H247" s="66"/>
      <c r="I247" s="66"/>
      <c r="J247" s="553"/>
      <c r="K247" s="66"/>
      <c r="L247" s="66"/>
    </row>
    <row r="248" spans="1:12">
      <c r="A248" s="66"/>
      <c r="B248" s="66"/>
      <c r="C248" s="66"/>
      <c r="D248" s="66"/>
      <c r="E248" s="66"/>
      <c r="F248" s="66"/>
      <c r="G248" s="66"/>
      <c r="H248" s="66"/>
      <c r="I248" s="66"/>
      <c r="J248" s="553"/>
      <c r="K248" s="66"/>
      <c r="L248" s="66"/>
    </row>
    <row r="249" spans="1:12">
      <c r="A249" s="66"/>
      <c r="B249" s="66"/>
      <c r="C249" s="66"/>
      <c r="D249" s="66"/>
      <c r="E249" s="66"/>
      <c r="F249" s="66"/>
      <c r="G249" s="66"/>
      <c r="H249" s="66"/>
      <c r="I249" s="66"/>
      <c r="J249" s="553"/>
      <c r="K249" s="66"/>
      <c r="L249" s="66"/>
    </row>
    <row r="250" spans="1:12">
      <c r="A250" s="66"/>
      <c r="B250" s="66"/>
      <c r="C250" s="66"/>
      <c r="D250" s="66"/>
      <c r="E250" s="66"/>
      <c r="F250" s="66"/>
      <c r="G250" s="66"/>
      <c r="H250" s="66"/>
      <c r="I250" s="66"/>
      <c r="J250" s="553"/>
      <c r="K250" s="66"/>
      <c r="L250" s="66"/>
    </row>
    <row r="251" spans="1:12">
      <c r="A251" s="66"/>
      <c r="B251" s="66"/>
      <c r="C251" s="66"/>
      <c r="D251" s="66"/>
      <c r="E251" s="66"/>
      <c r="F251" s="66"/>
      <c r="G251" s="66"/>
      <c r="H251" s="66"/>
      <c r="I251" s="66"/>
      <c r="J251" s="553"/>
      <c r="K251" s="66"/>
      <c r="L251" s="66"/>
    </row>
    <row r="252" spans="1:12">
      <c r="A252" s="66"/>
      <c r="B252" s="66"/>
      <c r="C252" s="66"/>
      <c r="D252" s="66"/>
      <c r="E252" s="66"/>
      <c r="F252" s="66"/>
      <c r="G252" s="66"/>
      <c r="H252" s="66"/>
      <c r="I252" s="66"/>
      <c r="J252" s="553"/>
      <c r="K252" s="66"/>
      <c r="L252" s="66"/>
    </row>
    <row r="253" spans="1:12">
      <c r="A253" s="66"/>
      <c r="B253" s="66"/>
      <c r="C253" s="66"/>
      <c r="D253" s="66"/>
      <c r="E253" s="66"/>
      <c r="F253" s="66"/>
      <c r="G253" s="66"/>
      <c r="H253" s="66"/>
      <c r="I253" s="66"/>
      <c r="J253" s="553"/>
      <c r="K253" s="66"/>
      <c r="L253" s="66"/>
    </row>
    <row r="254" spans="1:12">
      <c r="A254" s="66"/>
      <c r="B254" s="66"/>
      <c r="C254" s="66"/>
      <c r="D254" s="66"/>
      <c r="E254" s="66"/>
      <c r="F254" s="66"/>
      <c r="G254" s="66"/>
      <c r="H254" s="66"/>
      <c r="I254" s="66"/>
      <c r="J254" s="553"/>
      <c r="K254" s="66"/>
      <c r="L254" s="66"/>
    </row>
    <row r="255" spans="1:12">
      <c r="A255" s="66"/>
      <c r="B255" s="66"/>
      <c r="C255" s="66"/>
      <c r="D255" s="66"/>
      <c r="E255" s="66"/>
      <c r="F255" s="66"/>
      <c r="G255" s="66"/>
      <c r="H255" s="66"/>
      <c r="I255" s="66"/>
      <c r="J255" s="553"/>
      <c r="K255" s="66"/>
      <c r="L255" s="66"/>
    </row>
    <row r="256" spans="1:12">
      <c r="A256" s="66"/>
      <c r="B256" s="66"/>
      <c r="C256" s="66"/>
      <c r="D256" s="66"/>
      <c r="E256" s="66"/>
      <c r="F256" s="66"/>
      <c r="G256" s="66"/>
      <c r="H256" s="66"/>
      <c r="I256" s="66"/>
      <c r="J256" s="553"/>
      <c r="K256" s="66"/>
      <c r="L256" s="66"/>
    </row>
    <row r="257" spans="1:12">
      <c r="A257" s="66"/>
      <c r="B257" s="66"/>
      <c r="C257" s="66"/>
      <c r="D257" s="66"/>
      <c r="E257" s="66"/>
      <c r="F257" s="66"/>
      <c r="G257" s="66"/>
      <c r="H257" s="66"/>
      <c r="I257" s="66"/>
      <c r="J257" s="553"/>
      <c r="K257" s="66"/>
      <c r="L257" s="66"/>
    </row>
    <row r="258" spans="1:12">
      <c r="A258" s="66"/>
      <c r="B258" s="66"/>
      <c r="C258" s="66"/>
      <c r="D258" s="66"/>
      <c r="E258" s="66"/>
      <c r="F258" s="66"/>
      <c r="G258" s="66"/>
      <c r="H258" s="66"/>
      <c r="I258" s="66"/>
      <c r="J258" s="553"/>
      <c r="K258" s="66"/>
      <c r="L258" s="66"/>
    </row>
    <row r="259" spans="1:12">
      <c r="A259" s="66"/>
      <c r="B259" s="66"/>
      <c r="C259" s="66"/>
      <c r="D259" s="66"/>
      <c r="E259" s="66"/>
      <c r="F259" s="66"/>
      <c r="G259" s="66"/>
      <c r="H259" s="66"/>
      <c r="I259" s="66"/>
      <c r="J259" s="553"/>
      <c r="K259" s="66"/>
      <c r="L259" s="66"/>
    </row>
    <row r="260" spans="1:12">
      <c r="A260" s="66"/>
      <c r="B260" s="66"/>
      <c r="C260" s="66"/>
      <c r="D260" s="66"/>
      <c r="E260" s="66"/>
      <c r="F260" s="66"/>
      <c r="G260" s="66"/>
      <c r="H260" s="66"/>
      <c r="I260" s="66"/>
      <c r="J260" s="553"/>
      <c r="K260" s="66"/>
      <c r="L260" s="66"/>
    </row>
    <row r="261" spans="1:12">
      <c r="A261" s="66"/>
      <c r="B261" s="66"/>
      <c r="C261" s="66"/>
      <c r="D261" s="66"/>
      <c r="E261" s="66"/>
      <c r="F261" s="66"/>
      <c r="G261" s="66"/>
      <c r="H261" s="66"/>
      <c r="I261" s="66"/>
      <c r="J261" s="553"/>
      <c r="K261" s="66"/>
      <c r="L261" s="66"/>
    </row>
  </sheetData>
  <mergeCells count="137">
    <mergeCell ref="I191:J191"/>
    <mergeCell ref="B54:K54"/>
    <mergeCell ref="B64:K64"/>
    <mergeCell ref="B71:B73"/>
    <mergeCell ref="C71:C73"/>
    <mergeCell ref="D71:D73"/>
    <mergeCell ref="E71:E73"/>
    <mergeCell ref="F71:F73"/>
    <mergeCell ref="G71:J71"/>
    <mergeCell ref="K71:K73"/>
    <mergeCell ref="G72:G73"/>
    <mergeCell ref="H72:H73"/>
    <mergeCell ref="I72:J72"/>
    <mergeCell ref="B160:K160"/>
    <mergeCell ref="B164:K164"/>
    <mergeCell ref="B139:B141"/>
    <mergeCell ref="C139:C141"/>
    <mergeCell ref="D139:D141"/>
    <mergeCell ref="E139:E141"/>
    <mergeCell ref="F139:F141"/>
    <mergeCell ref="G139:J139"/>
    <mergeCell ref="K139:K141"/>
    <mergeCell ref="G140:G141"/>
    <mergeCell ref="H140:H141"/>
    <mergeCell ref="C193:D193"/>
    <mergeCell ref="C196:D196"/>
    <mergeCell ref="F196:K196"/>
    <mergeCell ref="B170:B172"/>
    <mergeCell ref="C170:C172"/>
    <mergeCell ref="D170:D172"/>
    <mergeCell ref="E170:E172"/>
    <mergeCell ref="F170:F172"/>
    <mergeCell ref="G170:J170"/>
    <mergeCell ref="K170:K172"/>
    <mergeCell ref="G171:G172"/>
    <mergeCell ref="H171:H172"/>
    <mergeCell ref="I171:J171"/>
    <mergeCell ref="B173:K173"/>
    <mergeCell ref="B180:K180"/>
    <mergeCell ref="B189:K189"/>
    <mergeCell ref="B190:B192"/>
    <mergeCell ref="C190:D192"/>
    <mergeCell ref="E190:E192"/>
    <mergeCell ref="F190:F192"/>
    <mergeCell ref="G190:J190"/>
    <mergeCell ref="K190:K192"/>
    <mergeCell ref="G191:G192"/>
    <mergeCell ref="H191:H192"/>
    <mergeCell ref="I140:J140"/>
    <mergeCell ref="B142:K142"/>
    <mergeCell ref="B148:K148"/>
    <mergeCell ref="B157:B159"/>
    <mergeCell ref="C157:C159"/>
    <mergeCell ref="D157:D159"/>
    <mergeCell ref="E157:E159"/>
    <mergeCell ref="F157:F159"/>
    <mergeCell ref="G157:J157"/>
    <mergeCell ref="K157:K159"/>
    <mergeCell ref="G158:G159"/>
    <mergeCell ref="H158:H159"/>
    <mergeCell ref="I158:J158"/>
    <mergeCell ref="B128:K128"/>
    <mergeCell ref="B133:K133"/>
    <mergeCell ref="B107:B109"/>
    <mergeCell ref="C107:C109"/>
    <mergeCell ref="D107:D109"/>
    <mergeCell ref="E107:E109"/>
    <mergeCell ref="F107:F109"/>
    <mergeCell ref="G107:J107"/>
    <mergeCell ref="K107:K109"/>
    <mergeCell ref="G108:G109"/>
    <mergeCell ref="H108:H109"/>
    <mergeCell ref="I108:J108"/>
    <mergeCell ref="B110:K110"/>
    <mergeCell ref="B116:K116"/>
    <mergeCell ref="B125:B127"/>
    <mergeCell ref="C125:C127"/>
    <mergeCell ref="D125:D127"/>
    <mergeCell ref="E125:E127"/>
    <mergeCell ref="F125:F127"/>
    <mergeCell ref="G125:J125"/>
    <mergeCell ref="K125:K127"/>
    <mergeCell ref="G126:G127"/>
    <mergeCell ref="H126:H127"/>
    <mergeCell ref="I126:J126"/>
    <mergeCell ref="B101:K101"/>
    <mergeCell ref="B74:K74"/>
    <mergeCell ref="B85:K85"/>
    <mergeCell ref="B30:B32"/>
    <mergeCell ref="C30:C32"/>
    <mergeCell ref="D30:D32"/>
    <mergeCell ref="E30:E32"/>
    <mergeCell ref="F30:F32"/>
    <mergeCell ref="G30:J30"/>
    <mergeCell ref="K30:K32"/>
    <mergeCell ref="G31:G32"/>
    <mergeCell ref="B92:B94"/>
    <mergeCell ref="C92:C94"/>
    <mergeCell ref="D92:D94"/>
    <mergeCell ref="E92:E94"/>
    <mergeCell ref="F92:F94"/>
    <mergeCell ref="G92:J92"/>
    <mergeCell ref="K92:K94"/>
    <mergeCell ref="G93:G94"/>
    <mergeCell ref="H93:H94"/>
    <mergeCell ref="I93:J93"/>
    <mergeCell ref="B44:K44"/>
    <mergeCell ref="B51:B53"/>
    <mergeCell ref="C51:C53"/>
    <mergeCell ref="B12:K12"/>
    <mergeCell ref="B23:K23"/>
    <mergeCell ref="H31:H32"/>
    <mergeCell ref="I31:J31"/>
    <mergeCell ref="B33:K33"/>
    <mergeCell ref="B2:K2"/>
    <mergeCell ref="B4:C4"/>
    <mergeCell ref="B95:K95"/>
    <mergeCell ref="D51:D53"/>
    <mergeCell ref="E51:E53"/>
    <mergeCell ref="F51:F53"/>
    <mergeCell ref="G51:J51"/>
    <mergeCell ref="K51:K53"/>
    <mergeCell ref="G52:G53"/>
    <mergeCell ref="H52:H53"/>
    <mergeCell ref="I52:J52"/>
    <mergeCell ref="P8:Q8"/>
    <mergeCell ref="K9:K11"/>
    <mergeCell ref="G10:G11"/>
    <mergeCell ref="H10:H11"/>
    <mergeCell ref="I10:J10"/>
    <mergeCell ref="B9:B11"/>
    <mergeCell ref="C9:C11"/>
    <mergeCell ref="D9:D11"/>
    <mergeCell ref="E9:E11"/>
    <mergeCell ref="F9:F11"/>
    <mergeCell ref="G9:J9"/>
    <mergeCell ref="N8:O8"/>
  </mergeCells>
  <pageMargins left="0.70866141732283472" right="0.70866141732283472" top="0.74803149606299213" bottom="0.74803149606299213" header="0.31496062992125984" footer="0.31496062992125984"/>
  <pageSetup paperSize="9" scale="60" fitToWidth="0" orientation="portrait" r:id="rId1"/>
  <rowBreaks count="1" manualBreakCount="1">
    <brk id="16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zoomScaleNormal="100" workbookViewId="0"/>
  </sheetViews>
  <sheetFormatPr defaultColWidth="8.88671875" defaultRowHeight="13.8"/>
  <cols>
    <col min="1" max="1" width="9.33203125" style="262" customWidth="1"/>
    <col min="2" max="2" width="11.6640625" style="262" customWidth="1"/>
    <col min="3" max="3" width="5.6640625" style="262" customWidth="1"/>
    <col min="4" max="4" width="21.6640625" style="262" customWidth="1"/>
    <col min="5" max="5" width="9.33203125" style="262" customWidth="1"/>
    <col min="6" max="6" width="8.6640625" style="262" customWidth="1"/>
    <col min="7" max="7" width="12.6640625" style="262" customWidth="1"/>
    <col min="8" max="8" width="9.6640625" style="262" customWidth="1"/>
    <col min="9" max="9" width="2.6640625" style="262" customWidth="1"/>
    <col min="10" max="10" width="8.88671875" style="262"/>
    <col min="11" max="16384" width="8.88671875" style="186"/>
  </cols>
  <sheetData>
    <row r="1" spans="1:10" ht="10.199999999999999" customHeight="1"/>
    <row r="2" spans="1:10" s="271" customFormat="1">
      <c r="A2" s="1349" t="s">
        <v>305</v>
      </c>
      <c r="B2" s="1349"/>
      <c r="C2" s="1349"/>
      <c r="D2" s="1349"/>
      <c r="E2" s="1349"/>
      <c r="F2" s="1349"/>
      <c r="G2" s="1349"/>
      <c r="H2" s="1349"/>
      <c r="J2" s="264"/>
    </row>
    <row r="3" spans="1:10" ht="10.199999999999999" customHeight="1"/>
    <row r="4" spans="1:10" ht="15" customHeight="1">
      <c r="A4" s="264" t="s">
        <v>306</v>
      </c>
    </row>
    <row r="5" spans="1:10" ht="17.7" customHeight="1">
      <c r="A5" s="1352" t="s">
        <v>204</v>
      </c>
      <c r="B5" s="1352"/>
      <c r="C5" s="1352"/>
      <c r="D5" s="1352"/>
      <c r="E5" s="1352"/>
      <c r="F5" s="1352"/>
      <c r="G5" s="1352"/>
      <c r="H5" s="1352"/>
    </row>
    <row r="6" spans="1:10" ht="17.7" customHeight="1">
      <c r="A6" s="878" t="s">
        <v>138</v>
      </c>
      <c r="B6" s="1174"/>
      <c r="C6" s="1174"/>
      <c r="D6" s="1174">
        <v>4</v>
      </c>
      <c r="E6" s="1174"/>
      <c r="F6" s="1174"/>
      <c r="G6" s="1174"/>
      <c r="H6" s="879"/>
    </row>
    <row r="7" spans="1:10" ht="17.7" customHeight="1">
      <c r="A7" s="878" t="s">
        <v>137</v>
      </c>
      <c r="B7" s="1174"/>
      <c r="C7" s="1174"/>
      <c r="D7" s="1170" t="s">
        <v>514</v>
      </c>
      <c r="E7" s="1170"/>
      <c r="F7" s="1170"/>
      <c r="G7" s="1170"/>
      <c r="H7" s="1176"/>
    </row>
    <row r="8" spans="1:10" ht="17.7" customHeight="1">
      <c r="A8" s="878" t="s">
        <v>141</v>
      </c>
      <c r="B8" s="1174"/>
      <c r="C8" s="1174"/>
      <c r="D8" s="1174" t="s">
        <v>309</v>
      </c>
      <c r="E8" s="1174"/>
      <c r="F8" s="1174"/>
      <c r="G8" s="1174"/>
      <c r="H8" s="879"/>
    </row>
    <row r="9" spans="1:10" ht="17.7" customHeight="1">
      <c r="A9" s="878" t="s">
        <v>310</v>
      </c>
      <c r="B9" s="1174"/>
      <c r="C9" s="1174"/>
      <c r="D9" s="1174" t="s">
        <v>1536</v>
      </c>
      <c r="E9" s="1174"/>
      <c r="F9" s="1174"/>
      <c r="G9" s="1174"/>
      <c r="H9" s="879"/>
    </row>
    <row r="10" spans="1:10" ht="10.199999999999999" customHeight="1"/>
    <row r="11" spans="1:10" ht="15" customHeight="1">
      <c r="A11" s="1350" t="s">
        <v>3</v>
      </c>
      <c r="B11" s="1350"/>
      <c r="C11" s="1350"/>
      <c r="D11" s="1350"/>
      <c r="E11" s="1350"/>
      <c r="F11" s="1350"/>
      <c r="G11" s="1350"/>
      <c r="H11" s="1350"/>
    </row>
    <row r="12" spans="1:10" ht="17.7" customHeight="1">
      <c r="A12" s="1351" t="s">
        <v>2585</v>
      </c>
      <c r="B12" s="1351"/>
      <c r="C12" s="1351"/>
      <c r="D12" s="1351"/>
      <c r="E12" s="1351"/>
      <c r="F12" s="1351"/>
      <c r="G12" s="1351"/>
      <c r="H12" s="1351"/>
    </row>
    <row r="13" spans="1:10" ht="17.7" customHeight="1">
      <c r="A13" s="878" t="s">
        <v>8</v>
      </c>
      <c r="B13" s="1174"/>
      <c r="C13" s="1174"/>
      <c r="D13" s="1174"/>
      <c r="E13" s="1174" t="s">
        <v>9</v>
      </c>
      <c r="F13" s="1174"/>
      <c r="G13" s="1174"/>
      <c r="H13" s="879"/>
    </row>
    <row r="14" spans="1:10" ht="17.7" customHeight="1">
      <c r="A14" s="878" t="s">
        <v>312</v>
      </c>
      <c r="B14" s="1174"/>
      <c r="C14" s="1174"/>
      <c r="D14" s="1174"/>
      <c r="E14" s="1174" t="s">
        <v>313</v>
      </c>
      <c r="F14" s="1174"/>
      <c r="G14" s="1174"/>
      <c r="H14" s="879"/>
    </row>
    <row r="15" spans="1:10" ht="17.7" customHeight="1">
      <c r="A15" s="878" t="s">
        <v>314</v>
      </c>
      <c r="B15" s="1174"/>
      <c r="C15" s="1174"/>
      <c r="D15" s="1174"/>
      <c r="E15" s="1174">
        <v>5</v>
      </c>
      <c r="F15" s="1174"/>
      <c r="G15" s="1174"/>
      <c r="H15" s="879"/>
    </row>
    <row r="16" spans="1:10" ht="17.7" customHeight="1">
      <c r="A16" s="878" t="s">
        <v>12</v>
      </c>
      <c r="B16" s="1174"/>
      <c r="C16" s="1174"/>
      <c r="D16" s="1174"/>
      <c r="E16" s="1174" t="s">
        <v>13</v>
      </c>
      <c r="F16" s="1174"/>
      <c r="G16" s="1174"/>
      <c r="H16" s="879"/>
    </row>
    <row r="17" spans="1:20" ht="10.199999999999999" customHeight="1"/>
    <row r="18" spans="1:20" ht="15" customHeight="1">
      <c r="A18" s="1350" t="s">
        <v>316</v>
      </c>
      <c r="B18" s="1350"/>
      <c r="C18" s="1350"/>
      <c r="D18" s="1350"/>
      <c r="E18" s="1350"/>
      <c r="F18" s="1350"/>
      <c r="G18" s="1350"/>
      <c r="H18" s="1350"/>
    </row>
    <row r="19" spans="1:20" ht="31.2" customHeight="1">
      <c r="A19" s="883" t="s">
        <v>317</v>
      </c>
      <c r="B19" s="883"/>
      <c r="C19" s="893" t="s">
        <v>318</v>
      </c>
      <c r="D19" s="893"/>
      <c r="E19" s="893"/>
      <c r="F19" s="893"/>
      <c r="G19" s="893"/>
      <c r="H19" s="882"/>
    </row>
    <row r="20" spans="1:20" ht="10.199999999999999" customHeight="1"/>
    <row r="21" spans="1:20" ht="15" customHeight="1">
      <c r="A21" s="1348" t="s">
        <v>319</v>
      </c>
      <c r="B21" s="1348"/>
      <c r="C21" s="1348"/>
      <c r="D21" s="1348"/>
    </row>
    <row r="22" spans="1:20">
      <c r="A22" s="889" t="s">
        <v>30</v>
      </c>
      <c r="B22" s="890" t="s">
        <v>31</v>
      </c>
      <c r="C22" s="890"/>
      <c r="D22" s="890"/>
      <c r="E22" s="890"/>
      <c r="F22" s="890"/>
      <c r="G22" s="890" t="s">
        <v>320</v>
      </c>
      <c r="H22" s="891"/>
    </row>
    <row r="23" spans="1:20" ht="27" customHeight="1">
      <c r="A23" s="889"/>
      <c r="B23" s="890"/>
      <c r="C23" s="890"/>
      <c r="D23" s="890"/>
      <c r="E23" s="890"/>
      <c r="F23" s="890"/>
      <c r="G23" s="286" t="s">
        <v>321</v>
      </c>
      <c r="H23" s="287" t="s">
        <v>34</v>
      </c>
      <c r="K23" s="262"/>
      <c r="L23" s="262"/>
      <c r="M23" s="262"/>
      <c r="N23" s="262"/>
      <c r="O23" s="262"/>
      <c r="P23" s="262"/>
      <c r="Q23" s="262"/>
      <c r="R23" s="262"/>
      <c r="S23" s="262"/>
      <c r="T23" s="262"/>
    </row>
    <row r="24" spans="1:20" ht="17.7" customHeight="1">
      <c r="A24" s="889" t="s">
        <v>35</v>
      </c>
      <c r="B24" s="890"/>
      <c r="C24" s="890"/>
      <c r="D24" s="890"/>
      <c r="E24" s="890"/>
      <c r="F24" s="890"/>
      <c r="G24" s="890"/>
      <c r="H24" s="891"/>
      <c r="K24" s="168"/>
      <c r="L24" s="168"/>
      <c r="M24" s="168"/>
      <c r="N24" s="168"/>
      <c r="O24" s="262"/>
      <c r="P24" s="262"/>
      <c r="Q24" s="262"/>
      <c r="R24" s="262"/>
      <c r="S24" s="262"/>
      <c r="T24" s="262"/>
    </row>
    <row r="25" spans="1:20" s="158" customFormat="1" ht="39.75" customHeight="1">
      <c r="A25" s="309" t="s">
        <v>1535</v>
      </c>
      <c r="B25" s="918" t="s">
        <v>1534</v>
      </c>
      <c r="C25" s="918"/>
      <c r="D25" s="918"/>
      <c r="E25" s="918"/>
      <c r="F25" s="918"/>
      <c r="G25" s="275" t="s">
        <v>67</v>
      </c>
      <c r="H25" s="276" t="s">
        <v>51</v>
      </c>
      <c r="I25" s="168"/>
      <c r="J25" s="168"/>
      <c r="K25" s="262"/>
      <c r="L25" s="262"/>
      <c r="M25" s="262"/>
      <c r="N25" s="262"/>
      <c r="O25" s="116"/>
      <c r="P25" s="168"/>
      <c r="Q25" s="168"/>
      <c r="R25" s="168"/>
      <c r="S25" s="168"/>
      <c r="T25" s="168"/>
    </row>
    <row r="26" spans="1:20" ht="29.25" customHeight="1">
      <c r="A26" s="309" t="s">
        <v>1533</v>
      </c>
      <c r="B26" s="918" t="s">
        <v>1532</v>
      </c>
      <c r="C26" s="918"/>
      <c r="D26" s="918"/>
      <c r="E26" s="918"/>
      <c r="F26" s="918"/>
      <c r="G26" s="275" t="s">
        <v>67</v>
      </c>
      <c r="H26" s="276" t="s">
        <v>51</v>
      </c>
      <c r="K26" s="262"/>
      <c r="L26" s="262"/>
      <c r="M26" s="262"/>
      <c r="N26" s="262"/>
      <c r="O26" s="262"/>
      <c r="P26" s="262"/>
      <c r="Q26" s="262"/>
      <c r="R26" s="262"/>
      <c r="S26" s="262"/>
      <c r="T26" s="262"/>
    </row>
    <row r="27" spans="1:20" ht="63" customHeight="1">
      <c r="A27" s="309" t="s">
        <v>1531</v>
      </c>
      <c r="B27" s="918" t="s">
        <v>1530</v>
      </c>
      <c r="C27" s="918"/>
      <c r="D27" s="918"/>
      <c r="E27" s="918"/>
      <c r="F27" s="918"/>
      <c r="G27" s="275" t="s">
        <v>1529</v>
      </c>
      <c r="H27" s="276" t="s">
        <v>39</v>
      </c>
      <c r="K27" s="262"/>
      <c r="L27" s="262"/>
      <c r="M27" s="262"/>
      <c r="N27" s="262"/>
      <c r="O27" s="262"/>
      <c r="P27" s="262"/>
      <c r="Q27" s="262"/>
      <c r="R27" s="262"/>
      <c r="S27" s="262"/>
      <c r="T27" s="262"/>
    </row>
    <row r="28" spans="1:20" ht="17.7" customHeight="1">
      <c r="A28" s="889" t="s">
        <v>326</v>
      </c>
      <c r="B28" s="890"/>
      <c r="C28" s="890"/>
      <c r="D28" s="890"/>
      <c r="E28" s="890"/>
      <c r="F28" s="890"/>
      <c r="G28" s="890"/>
      <c r="H28" s="891"/>
      <c r="K28" s="262"/>
      <c r="L28" s="262"/>
      <c r="M28" s="262"/>
      <c r="N28" s="262"/>
      <c r="O28" s="262"/>
      <c r="P28" s="262"/>
      <c r="Q28" s="262"/>
      <c r="R28" s="262"/>
      <c r="S28" s="262"/>
      <c r="T28" s="262"/>
    </row>
    <row r="29" spans="1:20" ht="37.5" customHeight="1">
      <c r="A29" s="309" t="s">
        <v>1528</v>
      </c>
      <c r="B29" s="918" t="s">
        <v>1527</v>
      </c>
      <c r="C29" s="918"/>
      <c r="D29" s="918"/>
      <c r="E29" s="918"/>
      <c r="F29" s="918"/>
      <c r="G29" s="275" t="s">
        <v>1524</v>
      </c>
      <c r="H29" s="276" t="s">
        <v>51</v>
      </c>
      <c r="K29" s="262"/>
      <c r="L29" s="262"/>
      <c r="M29" s="262"/>
      <c r="N29" s="262"/>
      <c r="O29" s="116"/>
      <c r="P29" s="262"/>
      <c r="Q29" s="262"/>
      <c r="R29" s="262"/>
      <c r="S29" s="262"/>
      <c r="T29" s="262"/>
    </row>
    <row r="30" spans="1:20" ht="57.75" customHeight="1">
      <c r="A30" s="309" t="s">
        <v>1526</v>
      </c>
      <c r="B30" s="918" t="s">
        <v>1525</v>
      </c>
      <c r="C30" s="918"/>
      <c r="D30" s="918"/>
      <c r="E30" s="918"/>
      <c r="F30" s="918"/>
      <c r="G30" s="275" t="s">
        <v>1524</v>
      </c>
      <c r="H30" s="276" t="s">
        <v>39</v>
      </c>
      <c r="K30" s="262"/>
      <c r="L30" s="262"/>
      <c r="M30" s="262"/>
      <c r="N30" s="262"/>
      <c r="O30" s="262"/>
      <c r="P30" s="262"/>
      <c r="Q30" s="262"/>
      <c r="R30" s="262"/>
      <c r="S30" s="262"/>
      <c r="T30" s="262"/>
    </row>
    <row r="31" spans="1:20" ht="53.25" customHeight="1">
      <c r="A31" s="309" t="s">
        <v>1523</v>
      </c>
      <c r="B31" s="918" t="s">
        <v>1522</v>
      </c>
      <c r="C31" s="918"/>
      <c r="D31" s="918"/>
      <c r="E31" s="918"/>
      <c r="F31" s="918"/>
      <c r="G31" s="275" t="s">
        <v>1521</v>
      </c>
      <c r="H31" s="276" t="s">
        <v>51</v>
      </c>
      <c r="K31" s="262"/>
      <c r="L31" s="262"/>
      <c r="M31" s="262"/>
      <c r="N31" s="262"/>
      <c r="O31" s="262"/>
      <c r="P31" s="262"/>
      <c r="Q31" s="262"/>
      <c r="R31" s="262"/>
      <c r="S31" s="262"/>
      <c r="T31" s="262"/>
    </row>
    <row r="32" spans="1:20" ht="17.7" customHeight="1">
      <c r="A32" s="889" t="s">
        <v>333</v>
      </c>
      <c r="B32" s="890"/>
      <c r="C32" s="890"/>
      <c r="D32" s="890"/>
      <c r="E32" s="890"/>
      <c r="F32" s="890"/>
      <c r="G32" s="890"/>
      <c r="H32" s="891"/>
      <c r="K32" s="262"/>
      <c r="L32" s="262"/>
      <c r="M32" s="262"/>
      <c r="N32" s="262"/>
      <c r="O32" s="262"/>
      <c r="P32" s="262"/>
      <c r="Q32" s="262"/>
      <c r="R32" s="262"/>
      <c r="S32" s="262"/>
      <c r="T32" s="262"/>
    </row>
    <row r="33" spans="1:20" ht="51" customHeight="1">
      <c r="A33" s="309" t="s">
        <v>1520</v>
      </c>
      <c r="B33" s="918" t="s">
        <v>1519</v>
      </c>
      <c r="C33" s="918"/>
      <c r="D33" s="918"/>
      <c r="E33" s="918"/>
      <c r="F33" s="918"/>
      <c r="G33" s="275" t="s">
        <v>1518</v>
      </c>
      <c r="H33" s="276" t="s">
        <v>2466</v>
      </c>
      <c r="K33" s="262"/>
      <c r="L33" s="262"/>
      <c r="M33" s="262"/>
      <c r="N33" s="262"/>
      <c r="O33" s="262"/>
      <c r="P33" s="262"/>
      <c r="Q33" s="262"/>
      <c r="R33" s="262"/>
      <c r="S33" s="262"/>
      <c r="T33" s="262"/>
    </row>
    <row r="34" spans="1:20" ht="51" customHeight="1">
      <c r="A34" s="309" t="s">
        <v>1517</v>
      </c>
      <c r="B34" s="918" t="s">
        <v>1516</v>
      </c>
      <c r="C34" s="918"/>
      <c r="D34" s="918"/>
      <c r="E34" s="918"/>
      <c r="F34" s="918"/>
      <c r="G34" s="275" t="s">
        <v>1515</v>
      </c>
      <c r="H34" s="276" t="s">
        <v>51</v>
      </c>
      <c r="K34" s="262"/>
      <c r="L34" s="262"/>
      <c r="M34" s="262"/>
      <c r="N34" s="262"/>
      <c r="O34" s="262"/>
      <c r="P34" s="262"/>
      <c r="Q34" s="262"/>
      <c r="R34" s="262"/>
      <c r="S34" s="262"/>
      <c r="T34" s="262"/>
    </row>
    <row r="35" spans="1:20" ht="51" customHeight="1">
      <c r="A35" s="309" t="s">
        <v>1514</v>
      </c>
      <c r="B35" s="918" t="s">
        <v>1513</v>
      </c>
      <c r="C35" s="918"/>
      <c r="D35" s="918"/>
      <c r="E35" s="918"/>
      <c r="F35" s="918"/>
      <c r="G35" s="275" t="s">
        <v>1440</v>
      </c>
      <c r="H35" s="276" t="s">
        <v>51</v>
      </c>
      <c r="K35" s="262"/>
      <c r="L35" s="262"/>
      <c r="M35" s="262"/>
      <c r="N35" s="262"/>
      <c r="O35" s="116"/>
      <c r="P35" s="262"/>
      <c r="Q35" s="262"/>
      <c r="R35" s="262"/>
      <c r="S35" s="262"/>
      <c r="T35" s="262"/>
    </row>
    <row r="36" spans="1:20" ht="10.199999999999999" customHeight="1">
      <c r="K36" s="262"/>
      <c r="L36" s="262"/>
      <c r="M36" s="262"/>
      <c r="N36" s="262"/>
      <c r="O36" s="262"/>
      <c r="P36" s="262"/>
      <c r="Q36" s="262"/>
      <c r="R36" s="262"/>
      <c r="S36" s="262"/>
      <c r="T36" s="262"/>
    </row>
    <row r="37" spans="1:20" s="158" customFormat="1" ht="15" customHeight="1">
      <c r="A37" s="169" t="s">
        <v>337</v>
      </c>
      <c r="B37" s="168"/>
      <c r="C37" s="168"/>
      <c r="D37" s="168"/>
      <c r="E37" s="168"/>
      <c r="F37" s="168"/>
      <c r="G37" s="168"/>
      <c r="H37" s="168"/>
      <c r="I37" s="168"/>
      <c r="J37" s="168"/>
      <c r="K37" s="169"/>
      <c r="L37" s="169"/>
      <c r="M37" s="169"/>
      <c r="N37" s="169"/>
      <c r="O37" s="168"/>
      <c r="P37" s="168"/>
      <c r="Q37" s="168"/>
      <c r="R37" s="168"/>
      <c r="S37" s="168"/>
      <c r="T37" s="168"/>
    </row>
    <row r="38" spans="1:20" s="268" customFormat="1" ht="17.7" customHeight="1">
      <c r="A38" s="920" t="s">
        <v>338</v>
      </c>
      <c r="B38" s="920"/>
      <c r="C38" s="920"/>
      <c r="D38" s="920"/>
      <c r="E38" s="920"/>
      <c r="F38" s="920"/>
      <c r="G38" s="278">
        <v>18</v>
      </c>
      <c r="H38" s="279" t="s">
        <v>339</v>
      </c>
      <c r="I38" s="169"/>
      <c r="J38" s="169"/>
      <c r="K38" s="168"/>
      <c r="L38" s="168"/>
      <c r="M38" s="168"/>
      <c r="N38" s="168"/>
      <c r="O38" s="169"/>
      <c r="P38" s="169"/>
      <c r="Q38" s="169"/>
      <c r="R38" s="169"/>
      <c r="S38" s="169"/>
      <c r="T38" s="169"/>
    </row>
    <row r="39" spans="1:20" s="168" customFormat="1" ht="23.25" customHeight="1">
      <c r="A39" s="868" t="s">
        <v>340</v>
      </c>
      <c r="B39" s="909" t="s">
        <v>1512</v>
      </c>
      <c r="C39" s="909"/>
      <c r="D39" s="909"/>
      <c r="E39" s="909"/>
      <c r="F39" s="909"/>
      <c r="G39" s="909"/>
      <c r="H39" s="910"/>
    </row>
    <row r="40" spans="1:20" s="168" customFormat="1" ht="23.25" customHeight="1">
      <c r="A40" s="869"/>
      <c r="B40" s="918" t="s">
        <v>1511</v>
      </c>
      <c r="C40" s="918"/>
      <c r="D40" s="918"/>
      <c r="E40" s="918"/>
      <c r="F40" s="918"/>
      <c r="G40" s="918"/>
      <c r="H40" s="919"/>
    </row>
    <row r="41" spans="1:20" s="168" customFormat="1" ht="23.25" customHeight="1">
      <c r="A41" s="869"/>
      <c r="B41" s="918" t="s">
        <v>1510</v>
      </c>
      <c r="C41" s="918"/>
      <c r="D41" s="918"/>
      <c r="E41" s="918"/>
      <c r="F41" s="918"/>
      <c r="G41" s="918"/>
      <c r="H41" s="919"/>
    </row>
    <row r="42" spans="1:20" s="168" customFormat="1" ht="23.25" customHeight="1">
      <c r="A42" s="869"/>
      <c r="B42" s="918" t="s">
        <v>1509</v>
      </c>
      <c r="C42" s="918"/>
      <c r="D42" s="918"/>
      <c r="E42" s="918"/>
      <c r="F42" s="918"/>
      <c r="G42" s="918"/>
      <c r="H42" s="919"/>
    </row>
    <row r="43" spans="1:20" s="168" customFormat="1" ht="23.25" customHeight="1">
      <c r="A43" s="869"/>
      <c r="B43" s="918" t="s">
        <v>1508</v>
      </c>
      <c r="C43" s="918"/>
      <c r="D43" s="918"/>
      <c r="E43" s="918"/>
      <c r="F43" s="918"/>
      <c r="G43" s="918"/>
      <c r="H43" s="919"/>
    </row>
    <row r="44" spans="1:20" s="168" customFormat="1" ht="23.25" customHeight="1">
      <c r="A44" s="869"/>
      <c r="B44" s="918" t="s">
        <v>1507</v>
      </c>
      <c r="C44" s="918"/>
      <c r="D44" s="918"/>
      <c r="E44" s="918"/>
      <c r="F44" s="918"/>
      <c r="G44" s="918"/>
      <c r="H44" s="919"/>
    </row>
    <row r="45" spans="1:20" s="168" customFormat="1" ht="23.25" customHeight="1">
      <c r="A45" s="869"/>
      <c r="B45" s="918" t="s">
        <v>1506</v>
      </c>
      <c r="C45" s="918"/>
      <c r="D45" s="918"/>
      <c r="E45" s="918"/>
      <c r="F45" s="918"/>
      <c r="G45" s="918"/>
      <c r="H45" s="919"/>
    </row>
    <row r="46" spans="1:20" s="168" customFormat="1" ht="23.25" customHeight="1">
      <c r="A46" s="926"/>
      <c r="B46" s="918" t="s">
        <v>1505</v>
      </c>
      <c r="C46" s="918"/>
      <c r="D46" s="918"/>
      <c r="E46" s="918"/>
      <c r="F46" s="918"/>
      <c r="G46" s="918"/>
      <c r="H46" s="919"/>
    </row>
    <row r="47" spans="1:20" s="158" customFormat="1" ht="17.25" customHeight="1">
      <c r="A47" s="932" t="s">
        <v>348</v>
      </c>
      <c r="B47" s="913"/>
      <c r="C47" s="913"/>
      <c r="D47" s="913" t="s">
        <v>1504</v>
      </c>
      <c r="E47" s="913"/>
      <c r="F47" s="913"/>
      <c r="G47" s="913"/>
      <c r="H47" s="914"/>
      <c r="I47" s="168"/>
      <c r="J47" s="168"/>
    </row>
    <row r="48" spans="1:20" s="158" customFormat="1" ht="52.5" customHeight="1">
      <c r="A48" s="933" t="s">
        <v>350</v>
      </c>
      <c r="B48" s="911"/>
      <c r="C48" s="911"/>
      <c r="D48" s="919" t="s">
        <v>1503</v>
      </c>
      <c r="E48" s="917"/>
      <c r="F48" s="917"/>
      <c r="G48" s="917"/>
      <c r="H48" s="917"/>
      <c r="I48" s="263"/>
      <c r="J48" s="168"/>
      <c r="K48" s="268"/>
      <c r="L48" s="268"/>
      <c r="M48" s="268"/>
      <c r="N48" s="268"/>
    </row>
    <row r="49" spans="1:14" s="268" customFormat="1" ht="17.7" customHeight="1">
      <c r="A49" s="920" t="s">
        <v>486</v>
      </c>
      <c r="B49" s="920"/>
      <c r="C49" s="920"/>
      <c r="D49" s="920"/>
      <c r="E49" s="920"/>
      <c r="F49" s="920"/>
      <c r="G49" s="278">
        <v>17</v>
      </c>
      <c r="H49" s="279" t="s">
        <v>339</v>
      </c>
      <c r="I49" s="169"/>
      <c r="J49" s="169"/>
      <c r="K49" s="158"/>
      <c r="L49" s="158"/>
      <c r="M49" s="158"/>
      <c r="N49" s="158"/>
    </row>
    <row r="50" spans="1:14" s="168" customFormat="1" ht="21.75" customHeight="1">
      <c r="A50" s="1025" t="s">
        <v>340</v>
      </c>
      <c r="B50" s="909" t="s">
        <v>1502</v>
      </c>
      <c r="C50" s="909"/>
      <c r="D50" s="909"/>
      <c r="E50" s="909"/>
      <c r="F50" s="909"/>
      <c r="G50" s="909"/>
      <c r="H50" s="910"/>
    </row>
    <row r="51" spans="1:14" s="168" customFormat="1" ht="21.75" customHeight="1">
      <c r="A51" s="1026"/>
      <c r="B51" s="909" t="s">
        <v>1501</v>
      </c>
      <c r="C51" s="909"/>
      <c r="D51" s="909"/>
      <c r="E51" s="909"/>
      <c r="F51" s="909"/>
      <c r="G51" s="909"/>
      <c r="H51" s="910"/>
    </row>
    <row r="52" spans="1:14" s="168" customFormat="1" ht="21.75" customHeight="1">
      <c r="A52" s="1026"/>
      <c r="B52" s="909" t="s">
        <v>1500</v>
      </c>
      <c r="C52" s="909"/>
      <c r="D52" s="909"/>
      <c r="E52" s="909"/>
      <c r="F52" s="909"/>
      <c r="G52" s="909"/>
      <c r="H52" s="910"/>
    </row>
    <row r="53" spans="1:14" s="262" customFormat="1" ht="21.75" customHeight="1">
      <c r="A53" s="1026"/>
      <c r="B53" s="1174" t="s">
        <v>1499</v>
      </c>
      <c r="C53" s="1174"/>
      <c r="D53" s="1174"/>
      <c r="E53" s="1174"/>
      <c r="F53" s="1174"/>
      <c r="G53" s="1174"/>
      <c r="H53" s="879"/>
    </row>
    <row r="54" spans="1:14" s="262" customFormat="1" ht="21.75" customHeight="1">
      <c r="A54" s="1026"/>
      <c r="B54" s="1174" t="s">
        <v>1498</v>
      </c>
      <c r="C54" s="1174"/>
      <c r="D54" s="1174"/>
      <c r="E54" s="1174"/>
      <c r="F54" s="1174"/>
      <c r="G54" s="1174"/>
      <c r="H54" s="879"/>
    </row>
    <row r="55" spans="1:14" s="262" customFormat="1" ht="21.75" customHeight="1">
      <c r="A55" s="1026"/>
      <c r="B55" s="1174" t="s">
        <v>1497</v>
      </c>
      <c r="C55" s="1174"/>
      <c r="D55" s="1174"/>
      <c r="E55" s="1174"/>
      <c r="F55" s="1174"/>
      <c r="G55" s="1174"/>
      <c r="H55" s="879"/>
    </row>
    <row r="56" spans="1:14" s="262" customFormat="1" ht="21.75" customHeight="1">
      <c r="A56" s="1140"/>
      <c r="B56" s="1174" t="s">
        <v>1496</v>
      </c>
      <c r="C56" s="1174"/>
      <c r="D56" s="1174"/>
      <c r="E56" s="1174"/>
      <c r="F56" s="1174"/>
      <c r="G56" s="1174"/>
      <c r="H56" s="879"/>
    </row>
    <row r="57" spans="1:14">
      <c r="A57" s="896" t="s">
        <v>348</v>
      </c>
      <c r="B57" s="991"/>
      <c r="C57" s="991"/>
      <c r="D57" s="991" t="s">
        <v>1495</v>
      </c>
      <c r="E57" s="991"/>
      <c r="F57" s="991"/>
      <c r="G57" s="991"/>
      <c r="H57" s="992"/>
    </row>
    <row r="58" spans="1:14" ht="75" customHeight="1">
      <c r="A58" s="998" t="s">
        <v>350</v>
      </c>
      <c r="B58" s="998"/>
      <c r="C58" s="1002"/>
      <c r="D58" s="919" t="s">
        <v>1494</v>
      </c>
      <c r="E58" s="917"/>
      <c r="F58" s="917"/>
      <c r="G58" s="917"/>
      <c r="H58" s="917"/>
      <c r="I58" s="263"/>
    </row>
    <row r="59" spans="1:14" ht="75" customHeight="1">
      <c r="A59" s="904"/>
      <c r="B59" s="904"/>
      <c r="C59" s="1004"/>
      <c r="D59" s="955" t="s">
        <v>1493</v>
      </c>
      <c r="E59" s="956"/>
      <c r="F59" s="956"/>
      <c r="G59" s="956"/>
      <c r="H59" s="956"/>
      <c r="I59" s="263"/>
    </row>
    <row r="60" spans="1:14" ht="10.199999999999999" customHeight="1"/>
    <row r="61" spans="1:14" ht="15" customHeight="1">
      <c r="A61" s="264" t="s">
        <v>366</v>
      </c>
    </row>
    <row r="62" spans="1:14" ht="37.5" customHeight="1">
      <c r="A62" s="880" t="s">
        <v>367</v>
      </c>
      <c r="B62" s="878"/>
      <c r="C62" s="882" t="s">
        <v>1492</v>
      </c>
      <c r="D62" s="883"/>
      <c r="E62" s="883"/>
      <c r="F62" s="883"/>
      <c r="G62" s="883"/>
      <c r="H62" s="883"/>
    </row>
    <row r="63" spans="1:14" ht="37.5" customHeight="1">
      <c r="A63" s="880"/>
      <c r="B63" s="878"/>
      <c r="C63" s="893" t="s">
        <v>1491</v>
      </c>
      <c r="D63" s="893"/>
      <c r="E63" s="893"/>
      <c r="F63" s="893"/>
      <c r="G63" s="893"/>
      <c r="H63" s="882"/>
    </row>
    <row r="64" spans="1:14" ht="37.5" customHeight="1">
      <c r="A64" s="880"/>
      <c r="B64" s="878"/>
      <c r="C64" s="893" t="s">
        <v>1490</v>
      </c>
      <c r="D64" s="893"/>
      <c r="E64" s="893"/>
      <c r="F64" s="893"/>
      <c r="G64" s="893"/>
      <c r="H64" s="882"/>
    </row>
    <row r="65" spans="1:8" ht="37.5" customHeight="1">
      <c r="A65" s="1008" t="s">
        <v>370</v>
      </c>
      <c r="B65" s="1009"/>
      <c r="C65" s="893" t="s">
        <v>1489</v>
      </c>
      <c r="D65" s="893"/>
      <c r="E65" s="893"/>
      <c r="F65" s="893"/>
      <c r="G65" s="893"/>
      <c r="H65" s="882"/>
    </row>
    <row r="66" spans="1:8" ht="37.5" customHeight="1">
      <c r="A66" s="885"/>
      <c r="B66" s="1011"/>
      <c r="C66" s="893" t="s">
        <v>1488</v>
      </c>
      <c r="D66" s="893"/>
      <c r="E66" s="893"/>
      <c r="F66" s="893"/>
      <c r="G66" s="893"/>
      <c r="H66" s="882"/>
    </row>
    <row r="67" spans="1:8" ht="10.199999999999999" customHeight="1"/>
    <row r="68" spans="1:8" ht="15" customHeight="1">
      <c r="A68" s="264" t="s">
        <v>372</v>
      </c>
      <c r="B68" s="264"/>
      <c r="C68" s="264"/>
      <c r="D68" s="264"/>
      <c r="E68" s="264"/>
      <c r="F68" s="264"/>
    </row>
    <row r="69" spans="1:8">
      <c r="A69" s="880" t="s">
        <v>373</v>
      </c>
      <c r="B69" s="880"/>
      <c r="C69" s="880"/>
      <c r="D69" s="880"/>
      <c r="E69" s="880"/>
      <c r="F69" s="880"/>
      <c r="G69" s="294">
        <v>3</v>
      </c>
      <c r="H69" s="295" t="s">
        <v>1487</v>
      </c>
    </row>
    <row r="70" spans="1:8">
      <c r="A70" s="880" t="s">
        <v>375</v>
      </c>
      <c r="B70" s="880"/>
      <c r="C70" s="880"/>
      <c r="D70" s="880"/>
      <c r="E70" s="880"/>
      <c r="F70" s="880"/>
      <c r="G70" s="294">
        <v>1</v>
      </c>
      <c r="H70" s="295" t="s">
        <v>1487</v>
      </c>
    </row>
    <row r="71" spans="1:8">
      <c r="A71" s="296"/>
      <c r="B71" s="296"/>
      <c r="C71" s="296"/>
      <c r="D71" s="296"/>
      <c r="E71" s="296"/>
      <c r="F71" s="296"/>
      <c r="G71" s="297"/>
      <c r="H71" s="295"/>
    </row>
    <row r="72" spans="1:8">
      <c r="A72" s="907" t="s">
        <v>376</v>
      </c>
      <c r="B72" s="907"/>
      <c r="C72" s="907"/>
      <c r="D72" s="907"/>
      <c r="E72" s="907"/>
      <c r="F72" s="907"/>
      <c r="G72" s="298"/>
      <c r="H72" s="297"/>
    </row>
    <row r="73" spans="1:8" ht="17.7" customHeight="1">
      <c r="A73" s="883" t="s">
        <v>377</v>
      </c>
      <c r="B73" s="883"/>
      <c r="C73" s="883"/>
      <c r="D73" s="883"/>
      <c r="E73" s="295">
        <f>SUM(E74:E79)</f>
        <v>44</v>
      </c>
      <c r="F73" s="295" t="s">
        <v>339</v>
      </c>
      <c r="G73" s="299">
        <f>E73/25</f>
        <v>1.76</v>
      </c>
      <c r="H73" s="295" t="s">
        <v>1487</v>
      </c>
    </row>
    <row r="74" spans="1:8" ht="17.7" customHeight="1">
      <c r="A74" s="262" t="s">
        <v>140</v>
      </c>
      <c r="B74" s="880" t="s">
        <v>143</v>
      </c>
      <c r="C74" s="880"/>
      <c r="D74" s="880"/>
      <c r="E74" s="295">
        <v>18</v>
      </c>
      <c r="F74" s="295" t="s">
        <v>339</v>
      </c>
      <c r="G74" s="265"/>
      <c r="H74" s="353"/>
    </row>
    <row r="75" spans="1:8" ht="17.7" customHeight="1">
      <c r="B75" s="880" t="s">
        <v>378</v>
      </c>
      <c r="C75" s="880"/>
      <c r="D75" s="880"/>
      <c r="E75" s="295">
        <v>17</v>
      </c>
      <c r="F75" s="295" t="s">
        <v>339</v>
      </c>
      <c r="G75" s="265"/>
      <c r="H75" s="353"/>
    </row>
    <row r="76" spans="1:8" ht="17.7" customHeight="1">
      <c r="B76" s="880" t="s">
        <v>379</v>
      </c>
      <c r="C76" s="880"/>
      <c r="D76" s="880"/>
      <c r="E76" s="295">
        <v>5</v>
      </c>
      <c r="F76" s="295" t="s">
        <v>339</v>
      </c>
      <c r="G76" s="265"/>
      <c r="H76" s="353"/>
    </row>
    <row r="77" spans="1:8" ht="17.7" customHeight="1">
      <c r="B77" s="880" t="s">
        <v>380</v>
      </c>
      <c r="C77" s="880"/>
      <c r="D77" s="880"/>
      <c r="E77" s="295">
        <v>0</v>
      </c>
      <c r="F77" s="295" t="s">
        <v>339</v>
      </c>
      <c r="G77" s="265"/>
      <c r="H77" s="353"/>
    </row>
    <row r="78" spans="1:8" ht="17.7" customHeight="1">
      <c r="B78" s="880" t="s">
        <v>381</v>
      </c>
      <c r="C78" s="880"/>
      <c r="D78" s="880"/>
      <c r="E78" s="295">
        <v>0</v>
      </c>
      <c r="F78" s="295" t="s">
        <v>339</v>
      </c>
      <c r="G78" s="265"/>
      <c r="H78" s="353"/>
    </row>
    <row r="79" spans="1:8" ht="17.7" customHeight="1">
      <c r="B79" s="880" t="s">
        <v>382</v>
      </c>
      <c r="C79" s="880"/>
      <c r="D79" s="880"/>
      <c r="E79" s="295">
        <v>4</v>
      </c>
      <c r="F79" s="295" t="s">
        <v>339</v>
      </c>
      <c r="G79" s="265"/>
      <c r="H79" s="353"/>
    </row>
    <row r="80" spans="1:8" ht="31.2" customHeight="1">
      <c r="A80" s="883" t="s">
        <v>383</v>
      </c>
      <c r="B80" s="883"/>
      <c r="C80" s="883"/>
      <c r="D80" s="883"/>
      <c r="E80" s="295">
        <v>0</v>
      </c>
      <c r="F80" s="295" t="s">
        <v>339</v>
      </c>
      <c r="G80" s="299">
        <v>0</v>
      </c>
      <c r="H80" s="295" t="s">
        <v>1487</v>
      </c>
    </row>
    <row r="81" spans="1:10" ht="17.7" customHeight="1">
      <c r="A81" s="880" t="s">
        <v>384</v>
      </c>
      <c r="B81" s="880"/>
      <c r="C81" s="880"/>
      <c r="D81" s="880"/>
      <c r="E81" s="295">
        <f>G81*25</f>
        <v>56.000000000000007</v>
      </c>
      <c r="F81" s="295" t="s">
        <v>339</v>
      </c>
      <c r="G81" s="299">
        <f>D6-G80-G73</f>
        <v>2.2400000000000002</v>
      </c>
      <c r="H81" s="295" t="s">
        <v>1487</v>
      </c>
    </row>
    <row r="82" spans="1:10" ht="10.199999999999999" customHeight="1"/>
    <row r="84" spans="1:10">
      <c r="A84" s="262" t="s">
        <v>385</v>
      </c>
    </row>
    <row r="85" spans="1:10" ht="16.2">
      <c r="A85" s="262" t="s">
        <v>1486</v>
      </c>
      <c r="I85" s="186"/>
    </row>
    <row r="86" spans="1:10">
      <c r="A86" s="262" t="s">
        <v>387</v>
      </c>
    </row>
    <row r="88" spans="1:10" ht="13.95" customHeight="1">
      <c r="A88" s="1353" t="s">
        <v>388</v>
      </c>
      <c r="B88" s="1353"/>
      <c r="C88" s="1353"/>
      <c r="D88" s="1353"/>
      <c r="E88" s="1353"/>
      <c r="F88" s="1353"/>
      <c r="G88" s="1353"/>
      <c r="H88" s="1353"/>
      <c r="I88" s="190"/>
      <c r="J88" s="190"/>
    </row>
    <row r="89" spans="1:10">
      <c r="A89" s="1353"/>
      <c r="B89" s="1353"/>
      <c r="C89" s="1353"/>
      <c r="D89" s="1353"/>
      <c r="E89" s="1353"/>
      <c r="F89" s="1353"/>
      <c r="G89" s="1353"/>
      <c r="H89" s="1353"/>
      <c r="I89" s="190"/>
      <c r="J89" s="190"/>
    </row>
    <row r="90" spans="1:10">
      <c r="A90" s="265"/>
      <c r="B90" s="265"/>
      <c r="C90" s="265"/>
      <c r="D90" s="265"/>
      <c r="E90" s="265"/>
      <c r="F90" s="265"/>
      <c r="G90" s="265"/>
      <c r="H90" s="265"/>
      <c r="I90" s="190"/>
      <c r="J90" s="190"/>
    </row>
  </sheetData>
  <mergeCells count="87">
    <mergeCell ref="A72:F72"/>
    <mergeCell ref="A57:C57"/>
    <mergeCell ref="D57:H57"/>
    <mergeCell ref="A88:H89"/>
    <mergeCell ref="B34:F34"/>
    <mergeCell ref="B40:H40"/>
    <mergeCell ref="B41:H41"/>
    <mergeCell ref="D48:H48"/>
    <mergeCell ref="B52:H52"/>
    <mergeCell ref="B50:H50"/>
    <mergeCell ref="B55:H55"/>
    <mergeCell ref="B56:H56"/>
    <mergeCell ref="A49:F49"/>
    <mergeCell ref="A69:F69"/>
    <mergeCell ref="A70:F70"/>
    <mergeCell ref="A62:B64"/>
    <mergeCell ref="C62:H62"/>
    <mergeCell ref="C64:H64"/>
    <mergeCell ref="C63:H63"/>
    <mergeCell ref="A65:B66"/>
    <mergeCell ref="C65:H65"/>
    <mergeCell ref="C66:H66"/>
    <mergeCell ref="A81:D81"/>
    <mergeCell ref="A73:D73"/>
    <mergeCell ref="B74:D74"/>
    <mergeCell ref="B75:D75"/>
    <mergeCell ref="B76:D76"/>
    <mergeCell ref="B77:D77"/>
    <mergeCell ref="B78:D78"/>
    <mergeCell ref="B79:D79"/>
    <mergeCell ref="A80:D80"/>
    <mergeCell ref="A58:C59"/>
    <mergeCell ref="D58:H58"/>
    <mergeCell ref="D59:H59"/>
    <mergeCell ref="B51:H51"/>
    <mergeCell ref="B53:H53"/>
    <mergeCell ref="B54:H54"/>
    <mergeCell ref="B35:F35"/>
    <mergeCell ref="A48:C48"/>
    <mergeCell ref="A50:A56"/>
    <mergeCell ref="A38:F38"/>
    <mergeCell ref="A39:A46"/>
    <mergeCell ref="B39:H39"/>
    <mergeCell ref="B46:H46"/>
    <mergeCell ref="B42:H42"/>
    <mergeCell ref="B43:H43"/>
    <mergeCell ref="B44:H44"/>
    <mergeCell ref="B45:H45"/>
    <mergeCell ref="A47:C47"/>
    <mergeCell ref="D47:H47"/>
    <mergeCell ref="A12:H12"/>
    <mergeCell ref="A5:H5"/>
    <mergeCell ref="A6:C6"/>
    <mergeCell ref="D6:H6"/>
    <mergeCell ref="A7:C7"/>
    <mergeCell ref="D7:H7"/>
    <mergeCell ref="A8:C8"/>
    <mergeCell ref="D8:H8"/>
    <mergeCell ref="A16:D16"/>
    <mergeCell ref="E16:H16"/>
    <mergeCell ref="A18:H18"/>
    <mergeCell ref="B31:F31"/>
    <mergeCell ref="A19:B19"/>
    <mergeCell ref="C19:H19"/>
    <mergeCell ref="A2:H2"/>
    <mergeCell ref="B25:F25"/>
    <mergeCell ref="B30:F30"/>
    <mergeCell ref="B27:F27"/>
    <mergeCell ref="A28:H28"/>
    <mergeCell ref="B29:F29"/>
    <mergeCell ref="A9:C9"/>
    <mergeCell ref="D9:H9"/>
    <mergeCell ref="A11:H11"/>
    <mergeCell ref="B26:F26"/>
    <mergeCell ref="A13:D13"/>
    <mergeCell ref="E13:H13"/>
    <mergeCell ref="A14:D14"/>
    <mergeCell ref="E14:H14"/>
    <mergeCell ref="A15:D15"/>
    <mergeCell ref="E15:H15"/>
    <mergeCell ref="B33:F33"/>
    <mergeCell ref="A21:D21"/>
    <mergeCell ref="A22:A23"/>
    <mergeCell ref="B22:F23"/>
    <mergeCell ref="G22:H22"/>
    <mergeCell ref="A24:H24"/>
    <mergeCell ref="A32:H32"/>
  </mergeCells>
  <pageMargins left="0.25" right="0.25"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1568</v>
      </c>
      <c r="B5" s="843"/>
      <c r="C5" s="843"/>
      <c r="D5" s="843"/>
      <c r="E5" s="843"/>
      <c r="F5" s="843"/>
      <c r="G5" s="843"/>
      <c r="H5" s="843"/>
    </row>
    <row r="6" spans="1:9" ht="17.7" customHeight="1">
      <c r="A6" s="908" t="s">
        <v>138</v>
      </c>
      <c r="B6" s="909"/>
      <c r="C6" s="909"/>
      <c r="D6" s="909">
        <v>3</v>
      </c>
      <c r="E6" s="909"/>
      <c r="F6" s="909"/>
      <c r="G6" s="909"/>
      <c r="H6" s="910"/>
    </row>
    <row r="7" spans="1:9" ht="20.399999999999999" customHeight="1">
      <c r="A7" s="908" t="s">
        <v>137</v>
      </c>
      <c r="B7" s="909"/>
      <c r="C7" s="909"/>
      <c r="D7" s="911" t="s">
        <v>514</v>
      </c>
      <c r="E7" s="911"/>
      <c r="F7" s="911"/>
      <c r="G7" s="911"/>
      <c r="H7" s="912"/>
    </row>
    <row r="8" spans="1:9" ht="17.7" customHeight="1">
      <c r="A8" s="908" t="s">
        <v>141</v>
      </c>
      <c r="B8" s="909"/>
      <c r="C8" s="909"/>
      <c r="D8" s="913" t="s">
        <v>1567</v>
      </c>
      <c r="E8" s="913"/>
      <c r="F8" s="913"/>
      <c r="G8" s="913"/>
      <c r="H8" s="914"/>
    </row>
    <row r="9" spans="1:9" ht="17.7" customHeight="1">
      <c r="A9" s="908" t="s">
        <v>310</v>
      </c>
      <c r="B9" s="909"/>
      <c r="C9" s="909"/>
      <c r="D9" s="913" t="s">
        <v>1566</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1484</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1065</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57" customHeight="1">
      <c r="A25" s="275" t="s">
        <v>1565</v>
      </c>
      <c r="B25" s="918" t="s">
        <v>1564</v>
      </c>
      <c r="C25" s="918"/>
      <c r="D25" s="918"/>
      <c r="E25" s="918"/>
      <c r="F25" s="918"/>
      <c r="G25" s="275" t="s">
        <v>65</v>
      </c>
      <c r="H25" s="277" t="s">
        <v>51</v>
      </c>
      <c r="I25" s="168"/>
    </row>
    <row r="26" spans="1:9" ht="42.75" customHeight="1">
      <c r="A26" s="275" t="s">
        <v>1563</v>
      </c>
      <c r="B26" s="918" t="s">
        <v>1562</v>
      </c>
      <c r="C26" s="918"/>
      <c r="D26" s="918"/>
      <c r="E26" s="918"/>
      <c r="F26" s="918"/>
      <c r="G26" s="275" t="s">
        <v>67</v>
      </c>
      <c r="H26" s="303" t="s">
        <v>51</v>
      </c>
      <c r="I26" s="168"/>
    </row>
    <row r="27" spans="1:9" ht="17.7" customHeight="1">
      <c r="A27" s="921" t="s">
        <v>326</v>
      </c>
      <c r="B27" s="922"/>
      <c r="C27" s="922"/>
      <c r="D27" s="922"/>
      <c r="E27" s="922"/>
      <c r="F27" s="922"/>
      <c r="G27" s="922"/>
      <c r="H27" s="923"/>
      <c r="I27" s="168"/>
    </row>
    <row r="28" spans="1:9" ht="45.75" customHeight="1">
      <c r="A28" s="275" t="s">
        <v>1561</v>
      </c>
      <c r="B28" s="918" t="s">
        <v>1560</v>
      </c>
      <c r="C28" s="918"/>
      <c r="D28" s="918"/>
      <c r="E28" s="918"/>
      <c r="F28" s="918"/>
      <c r="G28" s="286" t="s">
        <v>2467</v>
      </c>
      <c r="H28" s="303" t="s">
        <v>39</v>
      </c>
      <c r="I28" s="168"/>
    </row>
    <row r="29" spans="1:9" ht="57" customHeight="1">
      <c r="A29" s="275" t="s">
        <v>1559</v>
      </c>
      <c r="B29" s="918" t="s">
        <v>1558</v>
      </c>
      <c r="C29" s="918"/>
      <c r="D29" s="918"/>
      <c r="E29" s="918"/>
      <c r="F29" s="918"/>
      <c r="G29" s="275" t="s">
        <v>1557</v>
      </c>
      <c r="H29" s="276" t="s">
        <v>2468</v>
      </c>
      <c r="I29" s="168"/>
    </row>
    <row r="30" spans="1:9" ht="17.7" customHeight="1">
      <c r="A30" s="921" t="s">
        <v>333</v>
      </c>
      <c r="B30" s="922"/>
      <c r="C30" s="922"/>
      <c r="D30" s="922"/>
      <c r="E30" s="922"/>
      <c r="F30" s="922"/>
      <c r="G30" s="922"/>
      <c r="H30" s="923"/>
      <c r="I30" s="168"/>
    </row>
    <row r="31" spans="1:9" ht="53.25" customHeight="1">
      <c r="A31" s="275" t="s">
        <v>1556</v>
      </c>
      <c r="B31" s="918" t="s">
        <v>1555</v>
      </c>
      <c r="C31" s="918"/>
      <c r="D31" s="918"/>
      <c r="E31" s="918"/>
      <c r="F31" s="918"/>
      <c r="G31" s="275" t="s">
        <v>1554</v>
      </c>
      <c r="H31" s="303" t="s">
        <v>51</v>
      </c>
      <c r="I31" s="168"/>
    </row>
    <row r="32" spans="1:9" ht="10.199999999999999" customHeight="1">
      <c r="I32" s="168"/>
    </row>
    <row r="33" spans="1:9" ht="15" customHeight="1">
      <c r="A33" s="268" t="s">
        <v>337</v>
      </c>
      <c r="I33" s="168"/>
    </row>
    <row r="34" spans="1:9" s="268" customFormat="1" ht="17.7" customHeight="1">
      <c r="A34" s="920" t="s">
        <v>338</v>
      </c>
      <c r="B34" s="920"/>
      <c r="C34" s="920"/>
      <c r="D34" s="920"/>
      <c r="E34" s="920"/>
      <c r="F34" s="920"/>
      <c r="G34" s="278">
        <v>13</v>
      </c>
      <c r="H34" s="279" t="s">
        <v>339</v>
      </c>
      <c r="I34" s="169"/>
    </row>
    <row r="35" spans="1:9" ht="22.5" customHeight="1">
      <c r="A35" s="868" t="s">
        <v>340</v>
      </c>
      <c r="B35" s="909" t="s">
        <v>1553</v>
      </c>
      <c r="C35" s="909"/>
      <c r="D35" s="909"/>
      <c r="E35" s="909"/>
      <c r="F35" s="909"/>
      <c r="G35" s="909"/>
      <c r="H35" s="910"/>
      <c r="I35" s="168"/>
    </row>
    <row r="36" spans="1:9" ht="22.5" customHeight="1">
      <c r="A36" s="869"/>
      <c r="B36" s="918" t="s">
        <v>1552</v>
      </c>
      <c r="C36" s="918"/>
      <c r="D36" s="918"/>
      <c r="E36" s="918"/>
      <c r="F36" s="918"/>
      <c r="G36" s="918"/>
      <c r="H36" s="919"/>
      <c r="I36" s="168"/>
    </row>
    <row r="37" spans="1:9" ht="22.5" customHeight="1">
      <c r="A37" s="869"/>
      <c r="B37" s="918" t="s">
        <v>1551</v>
      </c>
      <c r="C37" s="918"/>
      <c r="D37" s="918"/>
      <c r="E37" s="918"/>
      <c r="F37" s="918"/>
      <c r="G37" s="918"/>
      <c r="H37" s="919"/>
      <c r="I37" s="168"/>
    </row>
    <row r="38" spans="1:9" ht="22.5" customHeight="1">
      <c r="A38" s="869"/>
      <c r="B38" s="918" t="s">
        <v>1550</v>
      </c>
      <c r="C38" s="918"/>
      <c r="D38" s="918"/>
      <c r="E38" s="918"/>
      <c r="F38" s="918"/>
      <c r="G38" s="918"/>
      <c r="H38" s="919"/>
      <c r="I38" s="168"/>
    </row>
    <row r="39" spans="1:9" ht="22.5" customHeight="1">
      <c r="A39" s="869"/>
      <c r="B39" s="918" t="s">
        <v>1549</v>
      </c>
      <c r="C39" s="918"/>
      <c r="D39" s="918"/>
      <c r="E39" s="918"/>
      <c r="F39" s="918"/>
      <c r="G39" s="918"/>
      <c r="H39" s="919"/>
      <c r="I39" s="168"/>
    </row>
    <row r="40" spans="1:9">
      <c r="A40" s="932" t="s">
        <v>348</v>
      </c>
      <c r="B40" s="913"/>
      <c r="C40" s="913"/>
      <c r="D40" s="913" t="s">
        <v>1548</v>
      </c>
      <c r="E40" s="913"/>
      <c r="F40" s="913"/>
      <c r="G40" s="913"/>
      <c r="H40" s="914"/>
      <c r="I40" s="168"/>
    </row>
    <row r="41" spans="1:9" ht="52.5" customHeight="1">
      <c r="A41" s="933" t="s">
        <v>350</v>
      </c>
      <c r="B41" s="911"/>
      <c r="C41" s="911"/>
      <c r="D41" s="919" t="s">
        <v>1547</v>
      </c>
      <c r="E41" s="917"/>
      <c r="F41" s="917"/>
      <c r="G41" s="917"/>
      <c r="H41" s="917"/>
      <c r="I41" s="168"/>
    </row>
    <row r="42" spans="1:9" s="268" customFormat="1" ht="17.7" customHeight="1">
      <c r="A42" s="920" t="s">
        <v>400</v>
      </c>
      <c r="B42" s="920"/>
      <c r="C42" s="920"/>
      <c r="D42" s="920"/>
      <c r="E42" s="920"/>
      <c r="F42" s="920"/>
      <c r="G42" s="278">
        <v>15</v>
      </c>
      <c r="H42" s="279" t="s">
        <v>339</v>
      </c>
      <c r="I42" s="168"/>
    </row>
    <row r="43" spans="1:9" ht="40.5" customHeight="1">
      <c r="A43" s="868" t="s">
        <v>340</v>
      </c>
      <c r="B43" s="1184" t="s">
        <v>1546</v>
      </c>
      <c r="C43" s="1184"/>
      <c r="D43" s="1184"/>
      <c r="E43" s="1184"/>
      <c r="F43" s="1184"/>
      <c r="G43" s="1184"/>
      <c r="H43" s="937"/>
      <c r="I43" s="168"/>
    </row>
    <row r="44" spans="1:9" ht="40.5" customHeight="1">
      <c r="A44" s="869"/>
      <c r="B44" s="1184" t="s">
        <v>1545</v>
      </c>
      <c r="C44" s="1184"/>
      <c r="D44" s="1184"/>
      <c r="E44" s="1184"/>
      <c r="F44" s="1184"/>
      <c r="G44" s="1184"/>
      <c r="H44" s="937"/>
      <c r="I44" s="168"/>
    </row>
    <row r="45" spans="1:9" ht="40.5" customHeight="1">
      <c r="A45" s="869"/>
      <c r="B45" s="1184" t="s">
        <v>1544</v>
      </c>
      <c r="C45" s="1184"/>
      <c r="D45" s="1184"/>
      <c r="E45" s="1184"/>
      <c r="F45" s="1184"/>
      <c r="G45" s="1184"/>
      <c r="H45" s="937"/>
      <c r="I45" s="168"/>
    </row>
    <row r="46" spans="1:9" ht="40.5" customHeight="1">
      <c r="A46" s="869"/>
      <c r="B46" s="1184" t="s">
        <v>1543</v>
      </c>
      <c r="C46" s="1184"/>
      <c r="D46" s="1184"/>
      <c r="E46" s="1184"/>
      <c r="F46" s="1184"/>
      <c r="G46" s="1184"/>
      <c r="H46" s="937"/>
      <c r="I46" s="168"/>
    </row>
    <row r="47" spans="1:9">
      <c r="A47" s="932" t="s">
        <v>348</v>
      </c>
      <c r="B47" s="913"/>
      <c r="C47" s="913"/>
      <c r="D47" s="1143" t="s">
        <v>2643</v>
      </c>
      <c r="E47" s="1143"/>
      <c r="F47" s="1143"/>
      <c r="G47" s="1143"/>
      <c r="H47" s="993"/>
      <c r="I47" s="168"/>
    </row>
    <row r="48" spans="1:9" ht="42" customHeight="1">
      <c r="A48" s="933" t="s">
        <v>350</v>
      </c>
      <c r="B48" s="911"/>
      <c r="C48" s="911"/>
      <c r="D48" s="1354" t="s">
        <v>1542</v>
      </c>
      <c r="E48" s="1355"/>
      <c r="F48" s="1355"/>
      <c r="G48" s="1355"/>
      <c r="H48" s="1355"/>
      <c r="I48" s="168"/>
    </row>
    <row r="49" spans="1:9" ht="10.199999999999999" customHeight="1">
      <c r="I49" s="168"/>
    </row>
    <row r="50" spans="1:9" ht="15" customHeight="1">
      <c r="A50" s="268" t="s">
        <v>366</v>
      </c>
      <c r="I50" s="168"/>
    </row>
    <row r="51" spans="1:9" ht="40.200000000000003" customHeight="1">
      <c r="A51" s="940" t="s">
        <v>367</v>
      </c>
      <c r="B51" s="908"/>
      <c r="C51" s="919" t="s">
        <v>1541</v>
      </c>
      <c r="D51" s="917"/>
      <c r="E51" s="917"/>
      <c r="F51" s="917"/>
      <c r="G51" s="917"/>
      <c r="H51" s="917"/>
      <c r="I51" s="168"/>
    </row>
    <row r="52" spans="1:9" ht="72" customHeight="1">
      <c r="A52" s="940"/>
      <c r="B52" s="908"/>
      <c r="C52" s="918" t="s">
        <v>1540</v>
      </c>
      <c r="D52" s="918"/>
      <c r="E52" s="918"/>
      <c r="F52" s="918"/>
      <c r="G52" s="918"/>
      <c r="H52" s="919"/>
      <c r="I52" s="168"/>
    </row>
    <row r="53" spans="1:9" ht="72" customHeight="1">
      <c r="A53" s="940"/>
      <c r="B53" s="908"/>
      <c r="C53" s="918" t="s">
        <v>1539</v>
      </c>
      <c r="D53" s="918"/>
      <c r="E53" s="918"/>
      <c r="F53" s="918"/>
      <c r="G53" s="918"/>
      <c r="H53" s="919"/>
      <c r="I53" s="168"/>
    </row>
    <row r="54" spans="1:9" ht="48.75" customHeight="1">
      <c r="A54" s="941" t="s">
        <v>370</v>
      </c>
      <c r="B54" s="942"/>
      <c r="C54" s="918" t="s">
        <v>1538</v>
      </c>
      <c r="D54" s="918"/>
      <c r="E54" s="918"/>
      <c r="F54" s="918"/>
      <c r="G54" s="918"/>
      <c r="H54" s="919"/>
      <c r="I54" s="168"/>
    </row>
    <row r="55" spans="1:9" ht="48.75" customHeight="1">
      <c r="A55" s="843"/>
      <c r="B55" s="943"/>
      <c r="C55" s="918" t="s">
        <v>1537</v>
      </c>
      <c r="D55" s="918"/>
      <c r="E55" s="918"/>
      <c r="F55" s="918"/>
      <c r="G55" s="918"/>
      <c r="H55" s="919"/>
      <c r="I55" s="168"/>
    </row>
    <row r="56" spans="1:9" ht="10.199999999999999" customHeight="1"/>
    <row r="57" spans="1:9" ht="15" customHeight="1">
      <c r="A57" s="268" t="s">
        <v>372</v>
      </c>
      <c r="B57" s="268"/>
      <c r="C57" s="268"/>
      <c r="D57" s="268"/>
      <c r="E57" s="268"/>
      <c r="F57" s="268"/>
    </row>
    <row r="58" spans="1:9" ht="16.2">
      <c r="A58" s="940" t="s">
        <v>373</v>
      </c>
      <c r="B58" s="940"/>
      <c r="C58" s="940"/>
      <c r="D58" s="940"/>
      <c r="E58" s="940"/>
      <c r="F58" s="940"/>
      <c r="G58" s="354">
        <v>2</v>
      </c>
      <c r="H58" s="281" t="s">
        <v>390</v>
      </c>
    </row>
    <row r="59" spans="1:9" ht="16.2">
      <c r="A59" s="940" t="s">
        <v>375</v>
      </c>
      <c r="B59" s="940"/>
      <c r="C59" s="940"/>
      <c r="D59" s="940"/>
      <c r="E59" s="940"/>
      <c r="F59" s="940"/>
      <c r="G59" s="354">
        <v>1</v>
      </c>
      <c r="H59" s="513" t="s">
        <v>390</v>
      </c>
    </row>
    <row r="60" spans="1:9">
      <c r="A60" s="282"/>
      <c r="B60" s="282"/>
      <c r="C60" s="282"/>
      <c r="D60" s="282"/>
      <c r="E60" s="282"/>
      <c r="F60" s="282"/>
      <c r="G60" s="283"/>
      <c r="H60" s="281"/>
    </row>
    <row r="61" spans="1:9">
      <c r="A61" s="944" t="s">
        <v>376</v>
      </c>
      <c r="B61" s="944"/>
      <c r="C61" s="944"/>
      <c r="D61" s="944"/>
      <c r="E61" s="944"/>
      <c r="F61" s="944"/>
      <c r="G61" s="284"/>
      <c r="H61" s="283"/>
    </row>
    <row r="62" spans="1:9" ht="17.7" customHeight="1">
      <c r="A62" s="917" t="s">
        <v>377</v>
      </c>
      <c r="B62" s="917"/>
      <c r="C62" s="917"/>
      <c r="D62" s="917"/>
      <c r="E62" s="281">
        <f>SUM(E63:E68)</f>
        <v>32</v>
      </c>
      <c r="F62" s="281" t="s">
        <v>339</v>
      </c>
      <c r="G62" s="285">
        <f>E62/25</f>
        <v>1.28</v>
      </c>
      <c r="H62" s="281" t="s">
        <v>390</v>
      </c>
    </row>
    <row r="63" spans="1:9" ht="17.7" customHeight="1">
      <c r="A63" s="158" t="s">
        <v>140</v>
      </c>
      <c r="B63" s="940" t="s">
        <v>143</v>
      </c>
      <c r="C63" s="940"/>
      <c r="D63" s="940"/>
      <c r="E63" s="281">
        <v>13</v>
      </c>
      <c r="F63" s="281" t="s">
        <v>339</v>
      </c>
      <c r="G63" s="269"/>
      <c r="H63" s="161"/>
    </row>
    <row r="64" spans="1:9" ht="17.7" customHeight="1">
      <c r="B64" s="940" t="s">
        <v>378</v>
      </c>
      <c r="C64" s="940"/>
      <c r="D64" s="940"/>
      <c r="E64" s="281">
        <v>15</v>
      </c>
      <c r="F64" s="281" t="s">
        <v>339</v>
      </c>
      <c r="G64" s="269"/>
      <c r="H64" s="161"/>
    </row>
    <row r="65" spans="1:9" ht="17.7" customHeight="1">
      <c r="B65" s="940" t="s">
        <v>379</v>
      </c>
      <c r="C65" s="940"/>
      <c r="D65" s="940"/>
      <c r="E65" s="281">
        <v>2</v>
      </c>
      <c r="F65" s="281" t="s">
        <v>339</v>
      </c>
      <c r="G65" s="269"/>
      <c r="H65" s="161"/>
    </row>
    <row r="66" spans="1:9" ht="17.7" customHeight="1">
      <c r="B66" s="940" t="s">
        <v>380</v>
      </c>
      <c r="C66" s="940"/>
      <c r="D66" s="940"/>
      <c r="E66" s="281">
        <v>0</v>
      </c>
      <c r="F66" s="281" t="s">
        <v>339</v>
      </c>
      <c r="G66" s="269"/>
      <c r="H66" s="161"/>
    </row>
    <row r="67" spans="1:9" ht="17.7" customHeight="1">
      <c r="B67" s="940" t="s">
        <v>381</v>
      </c>
      <c r="C67" s="940"/>
      <c r="D67" s="940"/>
      <c r="E67" s="281">
        <v>0</v>
      </c>
      <c r="F67" s="281" t="s">
        <v>339</v>
      </c>
      <c r="G67" s="269"/>
      <c r="H67" s="161"/>
    </row>
    <row r="68" spans="1:9" ht="17.7" customHeight="1">
      <c r="B68" s="940" t="s">
        <v>382</v>
      </c>
      <c r="C68" s="940"/>
      <c r="D68" s="940"/>
      <c r="E68" s="281">
        <v>2</v>
      </c>
      <c r="F68" s="281" t="s">
        <v>339</v>
      </c>
      <c r="G68" s="269"/>
      <c r="H68" s="161"/>
    </row>
    <row r="69" spans="1:9" ht="31.2" customHeight="1">
      <c r="A69" s="917" t="s">
        <v>383</v>
      </c>
      <c r="B69" s="917"/>
      <c r="C69" s="917"/>
      <c r="D69" s="917"/>
      <c r="E69" s="281">
        <v>0</v>
      </c>
      <c r="F69" s="281" t="s">
        <v>339</v>
      </c>
      <c r="G69" s="285">
        <v>0</v>
      </c>
      <c r="H69" s="281" t="s">
        <v>390</v>
      </c>
    </row>
    <row r="70" spans="1:9" ht="17.7" customHeight="1">
      <c r="A70" s="940" t="s">
        <v>384</v>
      </c>
      <c r="B70" s="940"/>
      <c r="C70" s="940"/>
      <c r="D70" s="940"/>
      <c r="E70" s="281">
        <f>G70*25</f>
        <v>43</v>
      </c>
      <c r="F70" s="281" t="s">
        <v>339</v>
      </c>
      <c r="G70" s="285">
        <f>D6-G69-G62</f>
        <v>1.72</v>
      </c>
      <c r="H70" s="281" t="s">
        <v>390</v>
      </c>
    </row>
    <row r="71" spans="1:9" ht="10.199999999999999" customHeight="1"/>
    <row r="74" spans="1:9">
      <c r="A74" s="158" t="s">
        <v>385</v>
      </c>
    </row>
    <row r="75" spans="1:9" ht="16.2">
      <c r="A75" s="849" t="s">
        <v>389</v>
      </c>
      <c r="B75" s="849"/>
      <c r="C75" s="849"/>
      <c r="D75" s="849"/>
      <c r="E75" s="849"/>
      <c r="F75" s="849"/>
      <c r="G75" s="849"/>
      <c r="H75" s="849"/>
      <c r="I75" s="849"/>
    </row>
    <row r="76" spans="1:9">
      <c r="A76" s="158" t="s">
        <v>387</v>
      </c>
    </row>
    <row r="78" spans="1:9">
      <c r="A78" s="850" t="s">
        <v>388</v>
      </c>
      <c r="B78" s="850"/>
      <c r="C78" s="850"/>
      <c r="D78" s="850"/>
      <c r="E78" s="850"/>
      <c r="F78" s="850"/>
      <c r="G78" s="850"/>
      <c r="H78" s="850"/>
      <c r="I78" s="850"/>
    </row>
    <row r="79" spans="1:9">
      <c r="A79" s="850"/>
      <c r="B79" s="850"/>
      <c r="C79" s="850"/>
      <c r="D79" s="850"/>
      <c r="E79" s="850"/>
      <c r="F79" s="850"/>
      <c r="G79" s="850"/>
      <c r="H79" s="850"/>
      <c r="I79" s="850"/>
    </row>
    <row r="80" spans="1:9">
      <c r="A80" s="850"/>
      <c r="B80" s="850"/>
      <c r="C80" s="850"/>
      <c r="D80" s="850"/>
      <c r="E80" s="850"/>
      <c r="F80" s="850"/>
      <c r="G80" s="850"/>
      <c r="H80" s="850"/>
      <c r="I80" s="850"/>
    </row>
  </sheetData>
  <mergeCells count="77">
    <mergeCell ref="A42:F42"/>
    <mergeCell ref="B45:H45"/>
    <mergeCell ref="B44:H44"/>
    <mergeCell ref="A43:A46"/>
    <mergeCell ref="A59:F59"/>
    <mergeCell ref="A48:C48"/>
    <mergeCell ref="A54:B55"/>
    <mergeCell ref="C54:H54"/>
    <mergeCell ref="C55:H55"/>
    <mergeCell ref="A58:F58"/>
    <mergeCell ref="C52:H52"/>
    <mergeCell ref="A40:C40"/>
    <mergeCell ref="D40:H40"/>
    <mergeCell ref="A41:C41"/>
    <mergeCell ref="A70:D70"/>
    <mergeCell ref="A62:D62"/>
    <mergeCell ref="B63:D63"/>
    <mergeCell ref="B64:D64"/>
    <mergeCell ref="B65:D65"/>
    <mergeCell ref="B66:D66"/>
    <mergeCell ref="B67:D67"/>
    <mergeCell ref="B68:D68"/>
    <mergeCell ref="A69:D69"/>
    <mergeCell ref="D41:H41"/>
    <mergeCell ref="D48:H48"/>
    <mergeCell ref="B43:H43"/>
    <mergeCell ref="B46:H46"/>
    <mergeCell ref="A30:H30"/>
    <mergeCell ref="B26:F26"/>
    <mergeCell ref="A61:F61"/>
    <mergeCell ref="A47:C47"/>
    <mergeCell ref="D47:H47"/>
    <mergeCell ref="A34:F34"/>
    <mergeCell ref="A35:A39"/>
    <mergeCell ref="B35:H35"/>
    <mergeCell ref="B36:H36"/>
    <mergeCell ref="B37:H37"/>
    <mergeCell ref="B31:F31"/>
    <mergeCell ref="B38:H38"/>
    <mergeCell ref="B39:H39"/>
    <mergeCell ref="A51:B53"/>
    <mergeCell ref="C51:H51"/>
    <mergeCell ref="C53:H53"/>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75:I75"/>
    <mergeCell ref="A78:I80"/>
    <mergeCell ref="A12:H12"/>
    <mergeCell ref="B25:F25"/>
    <mergeCell ref="B29:F29"/>
    <mergeCell ref="A27:H27"/>
    <mergeCell ref="B28:F28"/>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83"/>
  <sheetViews>
    <sheetView zoomScaleNormal="100" workbookViewId="0"/>
  </sheetViews>
  <sheetFormatPr defaultColWidth="8.88671875" defaultRowHeight="14.4"/>
  <cols>
    <col min="1" max="1" width="9.33203125" style="356" customWidth="1"/>
    <col min="2" max="2" width="11.6640625" style="356" customWidth="1"/>
    <col min="3" max="3" width="5.6640625" style="356" customWidth="1"/>
    <col min="4" max="4" width="21.6640625" style="356" customWidth="1"/>
    <col min="5" max="5" width="9.33203125" style="356" customWidth="1"/>
    <col min="6" max="6" width="8.6640625" style="356" customWidth="1"/>
    <col min="7" max="7" width="12.6640625" style="356" customWidth="1"/>
    <col min="8" max="8" width="9.6640625" style="356" customWidth="1"/>
    <col min="9" max="9" width="2.6640625" style="356" customWidth="1"/>
    <col min="10" max="1017" width="8.88671875" style="356"/>
    <col min="1018" max="16384" width="8.88671875" style="355"/>
  </cols>
  <sheetData>
    <row r="1" spans="1:9" ht="10.199999999999999" customHeight="1"/>
    <row r="2" spans="1:9" s="365" customFormat="1" ht="13.8">
      <c r="A2" s="1357" t="s">
        <v>305</v>
      </c>
      <c r="B2" s="1357"/>
      <c r="C2" s="1357"/>
      <c r="D2" s="1357"/>
      <c r="E2" s="1357"/>
      <c r="F2" s="1357"/>
      <c r="G2" s="1357"/>
      <c r="H2" s="1357"/>
      <c r="I2" s="1357"/>
    </row>
    <row r="3" spans="1:9" ht="10.199999999999999" customHeight="1"/>
    <row r="4" spans="1:9" ht="15" customHeight="1">
      <c r="A4" s="365" t="s">
        <v>306</v>
      </c>
    </row>
    <row r="5" spans="1:9" s="356" customFormat="1" ht="17.7" customHeight="1">
      <c r="A5" s="1358" t="s">
        <v>210</v>
      </c>
      <c r="B5" s="1358"/>
      <c r="C5" s="1358"/>
      <c r="D5" s="1358"/>
      <c r="E5" s="1358"/>
      <c r="F5" s="1358"/>
      <c r="G5" s="1358"/>
      <c r="H5" s="1358"/>
    </row>
    <row r="6" spans="1:9" ht="17.7" customHeight="1">
      <c r="A6" s="1359" t="s">
        <v>138</v>
      </c>
      <c r="B6" s="1359"/>
      <c r="C6" s="1359"/>
      <c r="D6" s="1360">
        <v>5</v>
      </c>
      <c r="E6" s="1360"/>
      <c r="F6" s="1360"/>
      <c r="G6" s="1360"/>
      <c r="H6" s="1360"/>
    </row>
    <row r="7" spans="1:9" ht="19.8" customHeight="1">
      <c r="A7" s="1359" t="s">
        <v>137</v>
      </c>
      <c r="B7" s="1359"/>
      <c r="C7" s="1359"/>
      <c r="D7" s="1361" t="s">
        <v>1598</v>
      </c>
      <c r="E7" s="1361"/>
      <c r="F7" s="1361"/>
      <c r="G7" s="1361"/>
      <c r="H7" s="1361"/>
    </row>
    <row r="8" spans="1:9" ht="17.7" customHeight="1">
      <c r="A8" s="1359" t="s">
        <v>141</v>
      </c>
      <c r="B8" s="1359"/>
      <c r="C8" s="1359"/>
      <c r="D8" s="1362" t="s">
        <v>309</v>
      </c>
      <c r="E8" s="1362"/>
      <c r="F8" s="1362"/>
      <c r="G8" s="1362"/>
      <c r="H8" s="1362"/>
    </row>
    <row r="9" spans="1:9" ht="17.7" customHeight="1">
      <c r="A9" s="1359" t="s">
        <v>310</v>
      </c>
      <c r="B9" s="1359"/>
      <c r="C9" s="1359"/>
      <c r="D9" s="1362" t="s">
        <v>1597</v>
      </c>
      <c r="E9" s="1362"/>
      <c r="F9" s="1362"/>
      <c r="G9" s="1362"/>
      <c r="H9" s="1362"/>
    </row>
    <row r="10" spans="1:9" ht="10.199999999999999" customHeight="1"/>
    <row r="11" spans="1:9" ht="15" customHeight="1">
      <c r="A11" s="1363" t="s">
        <v>3</v>
      </c>
      <c r="B11" s="1363"/>
      <c r="C11" s="1363"/>
      <c r="D11" s="1363"/>
      <c r="E11" s="1363"/>
      <c r="F11" s="1363"/>
      <c r="G11" s="1363"/>
      <c r="H11" s="1363"/>
    </row>
    <row r="12" spans="1:9" s="356" customFormat="1" ht="17.7" customHeight="1">
      <c r="A12" s="1356" t="s">
        <v>2585</v>
      </c>
      <c r="B12" s="1356"/>
      <c r="C12" s="1356"/>
      <c r="D12" s="1356"/>
      <c r="E12" s="1356"/>
      <c r="F12" s="1356"/>
      <c r="G12" s="1356"/>
      <c r="H12" s="1356"/>
    </row>
    <row r="13" spans="1:9" ht="17.7" customHeight="1">
      <c r="A13" s="1359" t="s">
        <v>8</v>
      </c>
      <c r="B13" s="1359"/>
      <c r="C13" s="1359"/>
      <c r="D13" s="1359"/>
      <c r="E13" s="1360" t="s">
        <v>9</v>
      </c>
      <c r="F13" s="1360"/>
      <c r="G13" s="1360"/>
      <c r="H13" s="1360"/>
    </row>
    <row r="14" spans="1:9" ht="17.7" customHeight="1">
      <c r="A14" s="1359" t="s">
        <v>312</v>
      </c>
      <c r="B14" s="1359"/>
      <c r="C14" s="1359"/>
      <c r="D14" s="1359"/>
      <c r="E14" s="1360" t="s">
        <v>313</v>
      </c>
      <c r="F14" s="1360"/>
      <c r="G14" s="1360"/>
      <c r="H14" s="1360"/>
    </row>
    <row r="15" spans="1:9" ht="17.7" customHeight="1">
      <c r="A15" s="1359" t="s">
        <v>314</v>
      </c>
      <c r="B15" s="1359"/>
      <c r="C15" s="1359"/>
      <c r="D15" s="1359"/>
      <c r="E15" s="1364" t="s">
        <v>1596</v>
      </c>
      <c r="F15" s="1364"/>
      <c r="G15" s="1364"/>
      <c r="H15" s="1364"/>
    </row>
    <row r="16" spans="1:9" ht="17.7" customHeight="1">
      <c r="A16" s="1359" t="s">
        <v>12</v>
      </c>
      <c r="B16" s="1359"/>
      <c r="C16" s="1359"/>
      <c r="D16" s="1359"/>
      <c r="E16" s="1360" t="s">
        <v>13</v>
      </c>
      <c r="F16" s="1360"/>
      <c r="G16" s="1360"/>
      <c r="H16" s="1360"/>
    </row>
    <row r="17" spans="1:9" ht="10.199999999999999" customHeight="1"/>
    <row r="18" spans="1:9" ht="15" customHeight="1">
      <c r="A18" s="1363" t="s">
        <v>316</v>
      </c>
      <c r="B18" s="1363"/>
      <c r="C18" s="1363"/>
      <c r="D18" s="1363"/>
      <c r="E18" s="1363"/>
      <c r="F18" s="1363"/>
      <c r="G18" s="1363"/>
      <c r="H18" s="1363"/>
    </row>
    <row r="19" spans="1:9" ht="31.2" customHeight="1">
      <c r="A19" s="1366" t="s">
        <v>317</v>
      </c>
      <c r="B19" s="1366"/>
      <c r="C19" s="1367" t="s">
        <v>797</v>
      </c>
      <c r="D19" s="1367"/>
      <c r="E19" s="1367"/>
      <c r="F19" s="1367"/>
      <c r="G19" s="1367"/>
      <c r="H19" s="1367"/>
    </row>
    <row r="20" spans="1:9" ht="10.199999999999999" customHeight="1"/>
    <row r="21" spans="1:9" ht="15" customHeight="1">
      <c r="A21" s="1368" t="s">
        <v>319</v>
      </c>
      <c r="B21" s="1368"/>
      <c r="C21" s="1368"/>
      <c r="D21" s="1368"/>
    </row>
    <row r="22" spans="1:9" ht="13.95" customHeight="1">
      <c r="A22" s="1369" t="s">
        <v>30</v>
      </c>
      <c r="B22" s="1370" t="s">
        <v>31</v>
      </c>
      <c r="C22" s="1370"/>
      <c r="D22" s="1370"/>
      <c r="E22" s="1370"/>
      <c r="F22" s="1370"/>
      <c r="G22" s="1371" t="s">
        <v>320</v>
      </c>
      <c r="H22" s="1371"/>
    </row>
    <row r="23" spans="1:9" ht="27" customHeight="1">
      <c r="A23" s="1369"/>
      <c r="B23" s="1370"/>
      <c r="C23" s="1370"/>
      <c r="D23" s="1370"/>
      <c r="E23" s="1370"/>
      <c r="F23" s="1370"/>
      <c r="G23" s="373" t="s">
        <v>321</v>
      </c>
      <c r="H23" s="375" t="s">
        <v>34</v>
      </c>
    </row>
    <row r="24" spans="1:9" ht="17.7" customHeight="1">
      <c r="A24" s="1372" t="s">
        <v>35</v>
      </c>
      <c r="B24" s="1372"/>
      <c r="C24" s="1372"/>
      <c r="D24" s="1372"/>
      <c r="E24" s="1372"/>
      <c r="F24" s="1372"/>
      <c r="G24" s="1372"/>
      <c r="H24" s="1372"/>
    </row>
    <row r="25" spans="1:9" ht="55.8" customHeight="1">
      <c r="A25" s="373" t="s">
        <v>1595</v>
      </c>
      <c r="B25" s="1365" t="s">
        <v>1594</v>
      </c>
      <c r="C25" s="1365"/>
      <c r="D25" s="1365"/>
      <c r="E25" s="1365"/>
      <c r="F25" s="1365"/>
      <c r="G25" s="373" t="s">
        <v>1380</v>
      </c>
      <c r="H25" s="372" t="s">
        <v>39</v>
      </c>
      <c r="I25" s="366"/>
    </row>
    <row r="26" spans="1:9" ht="17.7" customHeight="1">
      <c r="A26" s="1372" t="s">
        <v>326</v>
      </c>
      <c r="B26" s="1372"/>
      <c r="C26" s="1372"/>
      <c r="D26" s="1372"/>
      <c r="E26" s="1372"/>
      <c r="F26" s="1372"/>
      <c r="G26" s="1372"/>
      <c r="H26" s="1372"/>
      <c r="I26" s="366"/>
    </row>
    <row r="27" spans="1:9" ht="65.400000000000006" customHeight="1">
      <c r="A27" s="373" t="s">
        <v>1578</v>
      </c>
      <c r="B27" s="1365" t="s">
        <v>1593</v>
      </c>
      <c r="C27" s="1365"/>
      <c r="D27" s="1365"/>
      <c r="E27" s="1365"/>
      <c r="F27" s="1365"/>
      <c r="G27" s="373" t="s">
        <v>1592</v>
      </c>
      <c r="H27" s="372" t="s">
        <v>39</v>
      </c>
      <c r="I27" s="366"/>
    </row>
    <row r="28" spans="1:9" ht="37.200000000000003" customHeight="1">
      <c r="A28" s="374" t="s">
        <v>1575</v>
      </c>
      <c r="B28" s="1374" t="s">
        <v>1591</v>
      </c>
      <c r="C28" s="1375"/>
      <c r="D28" s="1375"/>
      <c r="E28" s="1375"/>
      <c r="F28" s="1376"/>
      <c r="G28" s="374" t="s">
        <v>85</v>
      </c>
      <c r="H28" s="290" t="s">
        <v>39</v>
      </c>
      <c r="I28" s="366"/>
    </row>
    <row r="29" spans="1:9" ht="17.7" customHeight="1">
      <c r="A29" s="1372" t="s">
        <v>333</v>
      </c>
      <c r="B29" s="1372"/>
      <c r="C29" s="1372"/>
      <c r="D29" s="1372"/>
      <c r="E29" s="1372"/>
      <c r="F29" s="1372"/>
      <c r="G29" s="1372"/>
      <c r="H29" s="1372"/>
      <c r="I29" s="366"/>
    </row>
    <row r="30" spans="1:9" ht="48" customHeight="1">
      <c r="A30" s="373" t="s">
        <v>1590</v>
      </c>
      <c r="B30" s="1365" t="s">
        <v>124</v>
      </c>
      <c r="C30" s="1365"/>
      <c r="D30" s="1365"/>
      <c r="E30" s="1365"/>
      <c r="F30" s="1365"/>
      <c r="G30" s="373" t="s">
        <v>123</v>
      </c>
      <c r="H30" s="372" t="s">
        <v>39</v>
      </c>
      <c r="I30" s="366"/>
    </row>
    <row r="31" spans="1:9" ht="10.199999999999999" customHeight="1">
      <c r="I31" s="366"/>
    </row>
    <row r="32" spans="1:9" ht="15" customHeight="1">
      <c r="A32" s="365" t="s">
        <v>337</v>
      </c>
      <c r="I32" s="366"/>
    </row>
    <row r="33" spans="1:9" s="365" customFormat="1" ht="17.7" customHeight="1">
      <c r="A33" s="1373" t="s">
        <v>338</v>
      </c>
      <c r="B33" s="1373"/>
      <c r="C33" s="1373"/>
      <c r="D33" s="1373"/>
      <c r="E33" s="1373"/>
      <c r="F33" s="1373"/>
      <c r="G33" s="370">
        <v>15</v>
      </c>
      <c r="H33" s="369" t="s">
        <v>339</v>
      </c>
      <c r="I33" s="371"/>
    </row>
    <row r="34" spans="1:9" ht="17.25" customHeight="1">
      <c r="A34" s="1377" t="s">
        <v>340</v>
      </c>
      <c r="B34" s="1360" t="s">
        <v>1589</v>
      </c>
      <c r="C34" s="1360"/>
      <c r="D34" s="1360"/>
      <c r="E34" s="1360"/>
      <c r="F34" s="1360"/>
      <c r="G34" s="1360"/>
      <c r="H34" s="1360"/>
      <c r="I34" s="366"/>
    </row>
    <row r="35" spans="1:9" ht="17.25" customHeight="1">
      <c r="A35" s="1377"/>
      <c r="B35" s="1367" t="s">
        <v>1588</v>
      </c>
      <c r="C35" s="1367"/>
      <c r="D35" s="1367"/>
      <c r="E35" s="1367"/>
      <c r="F35" s="1367"/>
      <c r="G35" s="1367"/>
      <c r="H35" s="1367"/>
      <c r="I35" s="366"/>
    </row>
    <row r="36" spans="1:9" ht="17.25" customHeight="1">
      <c r="A36" s="1377"/>
      <c r="B36" s="1367" t="s">
        <v>1587</v>
      </c>
      <c r="C36" s="1367"/>
      <c r="D36" s="1367"/>
      <c r="E36" s="1367"/>
      <c r="F36" s="1367"/>
      <c r="G36" s="1367"/>
      <c r="H36" s="1367"/>
      <c r="I36" s="366"/>
    </row>
    <row r="37" spans="1:9" ht="17.25" customHeight="1">
      <c r="A37" s="1377"/>
      <c r="B37" s="1367" t="s">
        <v>1586</v>
      </c>
      <c r="C37" s="1367"/>
      <c r="D37" s="1367"/>
      <c r="E37" s="1367"/>
      <c r="F37" s="1367"/>
      <c r="G37" s="1367"/>
      <c r="H37" s="1367"/>
      <c r="I37" s="366"/>
    </row>
    <row r="38" spans="1:9" ht="17.25" customHeight="1">
      <c r="A38" s="1377"/>
      <c r="B38" s="1367" t="s">
        <v>1585</v>
      </c>
      <c r="C38" s="1367"/>
      <c r="D38" s="1367"/>
      <c r="E38" s="1367"/>
      <c r="F38" s="1367"/>
      <c r="G38" s="1367"/>
      <c r="H38" s="1367"/>
      <c r="I38" s="366"/>
    </row>
    <row r="39" spans="1:9" ht="17.25" customHeight="1">
      <c r="A39" s="1377"/>
      <c r="B39" s="1367" t="s">
        <v>1584</v>
      </c>
      <c r="C39" s="1367"/>
      <c r="D39" s="1367"/>
      <c r="E39" s="1367"/>
      <c r="F39" s="1367"/>
      <c r="G39" s="1367"/>
      <c r="H39" s="1367"/>
      <c r="I39" s="366"/>
    </row>
    <row r="40" spans="1:9">
      <c r="A40" s="1379" t="s">
        <v>348</v>
      </c>
      <c r="B40" s="1379"/>
      <c r="C40" s="1379"/>
      <c r="D40" s="1362" t="s">
        <v>1583</v>
      </c>
      <c r="E40" s="1362"/>
      <c r="F40" s="1362"/>
      <c r="G40" s="1362"/>
      <c r="H40" s="1362"/>
      <c r="I40" s="366"/>
    </row>
    <row r="41" spans="1:9" ht="52.5" customHeight="1">
      <c r="A41" s="1377" t="s">
        <v>350</v>
      </c>
      <c r="B41" s="1377"/>
      <c r="C41" s="1377"/>
      <c r="D41" s="1367" t="s">
        <v>1582</v>
      </c>
      <c r="E41" s="1366"/>
      <c r="F41" s="1366"/>
      <c r="G41" s="1366"/>
      <c r="H41" s="1366"/>
      <c r="I41" s="366"/>
    </row>
    <row r="42" spans="1:9" s="365" customFormat="1" ht="17.7" customHeight="1">
      <c r="A42" s="1373" t="s">
        <v>352</v>
      </c>
      <c r="B42" s="1373"/>
      <c r="C42" s="1373"/>
      <c r="D42" s="1373"/>
      <c r="E42" s="1373"/>
      <c r="F42" s="1373"/>
      <c r="G42" s="370">
        <v>9</v>
      </c>
      <c r="H42" s="369" t="s">
        <v>339</v>
      </c>
      <c r="I42" s="366"/>
    </row>
    <row r="43" spans="1:9" ht="17.25" customHeight="1">
      <c r="A43" s="1377" t="s">
        <v>340</v>
      </c>
      <c r="B43" s="1378" t="s">
        <v>1581</v>
      </c>
      <c r="C43" s="1378"/>
      <c r="D43" s="1378"/>
      <c r="E43" s="1378"/>
      <c r="F43" s="1378"/>
      <c r="G43" s="1378"/>
      <c r="H43" s="1378"/>
      <c r="I43" s="366"/>
    </row>
    <row r="44" spans="1:9" ht="22.35" customHeight="1">
      <c r="A44" s="1377"/>
      <c r="B44" s="1367" t="s">
        <v>1580</v>
      </c>
      <c r="C44" s="1367"/>
      <c r="D44" s="1367"/>
      <c r="E44" s="1367"/>
      <c r="F44" s="1367"/>
      <c r="G44" s="1367"/>
      <c r="H44" s="1367"/>
      <c r="I44" s="366"/>
    </row>
    <row r="45" spans="1:9" ht="46.2" customHeight="1">
      <c r="A45" s="1377"/>
      <c r="B45" s="1367" t="s">
        <v>1579</v>
      </c>
      <c r="C45" s="1367"/>
      <c r="D45" s="1367"/>
      <c r="E45" s="1367"/>
      <c r="F45" s="1367"/>
      <c r="G45" s="1367"/>
      <c r="H45" s="1367"/>
      <c r="I45" s="366"/>
    </row>
    <row r="46" spans="1:9">
      <c r="A46" s="1379" t="s">
        <v>348</v>
      </c>
      <c r="B46" s="1379"/>
      <c r="C46" s="1379"/>
      <c r="D46" s="1186" t="s">
        <v>2645</v>
      </c>
      <c r="E46" s="1186"/>
      <c r="F46" s="1186"/>
      <c r="G46" s="1186"/>
      <c r="H46" s="1186"/>
      <c r="I46" s="366"/>
    </row>
    <row r="47" spans="1:9" ht="45" customHeight="1">
      <c r="A47" s="1377" t="s">
        <v>350</v>
      </c>
      <c r="B47" s="1377"/>
      <c r="C47" s="1377"/>
      <c r="D47" s="1380" t="s">
        <v>1577</v>
      </c>
      <c r="E47" s="1381"/>
      <c r="F47" s="1381"/>
      <c r="G47" s="1381"/>
      <c r="H47" s="1381"/>
      <c r="I47" s="366"/>
    </row>
    <row r="48" spans="1:9" s="365" customFormat="1" ht="17.7" customHeight="1">
      <c r="A48" s="1373" t="s">
        <v>486</v>
      </c>
      <c r="B48" s="1373"/>
      <c r="C48" s="1373"/>
      <c r="D48" s="1373"/>
      <c r="E48" s="1373"/>
      <c r="F48" s="1373"/>
      <c r="G48" s="370">
        <v>12</v>
      </c>
      <c r="H48" s="369" t="s">
        <v>339</v>
      </c>
      <c r="I48" s="366"/>
    </row>
    <row r="49" spans="1:9" ht="40.5" customHeight="1">
      <c r="A49" s="368" t="s">
        <v>340</v>
      </c>
      <c r="B49" s="1360" t="s">
        <v>1576</v>
      </c>
      <c r="C49" s="1360"/>
      <c r="D49" s="1360"/>
      <c r="E49" s="1360"/>
      <c r="F49" s="1360"/>
      <c r="G49" s="1360"/>
      <c r="H49" s="1360"/>
      <c r="I49" s="366"/>
    </row>
    <row r="50" spans="1:9">
      <c r="A50" s="1379" t="s">
        <v>348</v>
      </c>
      <c r="B50" s="1379"/>
      <c r="C50" s="1379"/>
      <c r="D50" s="1186" t="s">
        <v>2644</v>
      </c>
      <c r="E50" s="1186"/>
      <c r="F50" s="1186"/>
      <c r="G50" s="1186"/>
      <c r="H50" s="1186"/>
      <c r="I50" s="366"/>
    </row>
    <row r="51" spans="1:9" ht="46.5" customHeight="1">
      <c r="A51" s="1377" t="s">
        <v>350</v>
      </c>
      <c r="B51" s="1377"/>
      <c r="C51" s="1377"/>
      <c r="D51" s="1380" t="s">
        <v>1574</v>
      </c>
      <c r="E51" s="1381"/>
      <c r="F51" s="1381"/>
      <c r="G51" s="1381"/>
      <c r="H51" s="1381"/>
      <c r="I51" s="366"/>
    </row>
    <row r="52" spans="1:9" ht="10.199999999999999" customHeight="1">
      <c r="I52" s="366"/>
    </row>
    <row r="53" spans="1:9" ht="15" customHeight="1">
      <c r="A53" s="365" t="s">
        <v>366</v>
      </c>
      <c r="C53" s="367"/>
      <c r="D53" s="367"/>
      <c r="E53" s="367"/>
      <c r="F53" s="367"/>
      <c r="G53" s="367"/>
      <c r="H53" s="367"/>
      <c r="I53" s="366"/>
    </row>
    <row r="54" spans="1:9" ht="39" customHeight="1">
      <c r="A54" s="1359" t="s">
        <v>367</v>
      </c>
      <c r="B54" s="1359"/>
      <c r="C54" s="1383" t="s">
        <v>1573</v>
      </c>
      <c r="D54" s="1383"/>
      <c r="E54" s="1383"/>
      <c r="F54" s="1383"/>
      <c r="G54" s="1383"/>
      <c r="H54" s="1383"/>
      <c r="I54" s="366"/>
    </row>
    <row r="55" spans="1:9" ht="39" customHeight="1">
      <c r="A55" s="1359"/>
      <c r="B55" s="1359"/>
      <c r="C55" s="1384" t="s">
        <v>1572</v>
      </c>
      <c r="D55" s="1384"/>
      <c r="E55" s="1384"/>
      <c r="F55" s="1384"/>
      <c r="G55" s="1384"/>
      <c r="H55" s="1384"/>
      <c r="I55" s="366"/>
    </row>
    <row r="56" spans="1:9" ht="39" customHeight="1">
      <c r="A56" s="1359"/>
      <c r="B56" s="1359"/>
      <c r="C56" s="1380" t="s">
        <v>1571</v>
      </c>
      <c r="D56" s="1380"/>
      <c r="E56" s="1380"/>
      <c r="F56" s="1380"/>
      <c r="G56" s="1380"/>
      <c r="H56" s="1380"/>
      <c r="I56" s="366"/>
    </row>
    <row r="57" spans="1:9" ht="39" customHeight="1">
      <c r="A57" s="1359" t="s">
        <v>370</v>
      </c>
      <c r="B57" s="1359"/>
      <c r="C57" s="1380" t="s">
        <v>1570</v>
      </c>
      <c r="D57" s="1380"/>
      <c r="E57" s="1380"/>
      <c r="F57" s="1380"/>
      <c r="G57" s="1380"/>
      <c r="H57" s="1380"/>
      <c r="I57" s="366"/>
    </row>
    <row r="58" spans="1:9" ht="39" customHeight="1">
      <c r="A58" s="1359"/>
      <c r="B58" s="1359"/>
      <c r="C58" s="1380" t="s">
        <v>1569</v>
      </c>
      <c r="D58" s="1380"/>
      <c r="E58" s="1380"/>
      <c r="F58" s="1380"/>
      <c r="G58" s="1380"/>
      <c r="H58" s="1380"/>
      <c r="I58" s="366"/>
    </row>
    <row r="59" spans="1:9" ht="10.199999999999999" customHeight="1"/>
    <row r="60" spans="1:9" ht="15" customHeight="1">
      <c r="A60" s="365" t="s">
        <v>372</v>
      </c>
      <c r="B60" s="365"/>
      <c r="C60" s="365"/>
      <c r="D60" s="365"/>
      <c r="E60" s="365"/>
      <c r="F60" s="365"/>
    </row>
    <row r="61" spans="1:9" ht="16.2">
      <c r="A61" s="1385" t="s">
        <v>373</v>
      </c>
      <c r="B61" s="1385"/>
      <c r="C61" s="1385"/>
      <c r="D61" s="1385"/>
      <c r="E61" s="1385"/>
      <c r="F61" s="1385"/>
      <c r="G61" s="364">
        <v>5</v>
      </c>
      <c r="H61" s="357" t="s">
        <v>390</v>
      </c>
    </row>
    <row r="62" spans="1:9" ht="16.2">
      <c r="A62" s="1385" t="s">
        <v>375</v>
      </c>
      <c r="B62" s="1385"/>
      <c r="C62" s="1385"/>
      <c r="D62" s="1385"/>
      <c r="E62" s="1385"/>
      <c r="F62" s="1385"/>
      <c r="G62" s="364">
        <v>0</v>
      </c>
      <c r="H62" s="518" t="s">
        <v>390</v>
      </c>
    </row>
    <row r="63" spans="1:9">
      <c r="A63" s="363"/>
      <c r="B63" s="363"/>
      <c r="C63" s="363"/>
      <c r="D63" s="363"/>
      <c r="E63" s="363"/>
      <c r="F63" s="363"/>
      <c r="G63" s="361"/>
      <c r="H63" s="357"/>
    </row>
    <row r="64" spans="1:9">
      <c r="A64" s="1382" t="s">
        <v>376</v>
      </c>
      <c r="B64" s="1382"/>
      <c r="C64" s="1382"/>
      <c r="D64" s="1382"/>
      <c r="E64" s="1382"/>
      <c r="F64" s="1382"/>
      <c r="G64" s="362"/>
      <c r="H64" s="361"/>
    </row>
    <row r="65" spans="1:9" ht="17.7" customHeight="1">
      <c r="A65" s="1366" t="s">
        <v>377</v>
      </c>
      <c r="B65" s="1366"/>
      <c r="C65" s="1366"/>
      <c r="D65" s="1366"/>
      <c r="E65" s="357">
        <f>SUM(E66:E71)</f>
        <v>36</v>
      </c>
      <c r="F65" s="357" t="s">
        <v>339</v>
      </c>
      <c r="G65" s="358">
        <f>E65/25</f>
        <v>1.44</v>
      </c>
      <c r="H65" s="357" t="s">
        <v>390</v>
      </c>
    </row>
    <row r="66" spans="1:9" ht="17.7" customHeight="1">
      <c r="A66" s="356" t="s">
        <v>140</v>
      </c>
      <c r="B66" s="1385" t="s">
        <v>143</v>
      </c>
      <c r="C66" s="1385"/>
      <c r="D66" s="1385"/>
      <c r="E66" s="357">
        <v>9</v>
      </c>
      <c r="F66" s="357" t="s">
        <v>339</v>
      </c>
      <c r="G66" s="360"/>
      <c r="H66" s="359"/>
    </row>
    <row r="67" spans="1:9" ht="17.7" customHeight="1">
      <c r="B67" s="1385" t="s">
        <v>378</v>
      </c>
      <c r="C67" s="1385"/>
      <c r="D67" s="1385"/>
      <c r="E67" s="357">
        <v>21</v>
      </c>
      <c r="F67" s="357" t="s">
        <v>339</v>
      </c>
      <c r="G67" s="360"/>
      <c r="H67" s="359"/>
    </row>
    <row r="68" spans="1:9" ht="17.7" customHeight="1">
      <c r="B68" s="1385" t="s">
        <v>379</v>
      </c>
      <c r="C68" s="1385"/>
      <c r="D68" s="1385"/>
      <c r="E68" s="357">
        <v>2</v>
      </c>
      <c r="F68" s="357" t="s">
        <v>339</v>
      </c>
      <c r="G68" s="360"/>
      <c r="H68" s="359"/>
    </row>
    <row r="69" spans="1:9" ht="17.7" customHeight="1">
      <c r="B69" s="1385" t="s">
        <v>380</v>
      </c>
      <c r="C69" s="1385"/>
      <c r="D69" s="1385"/>
      <c r="E69" s="357">
        <v>0</v>
      </c>
      <c r="F69" s="357" t="s">
        <v>339</v>
      </c>
      <c r="G69" s="360"/>
      <c r="H69" s="359"/>
    </row>
    <row r="70" spans="1:9" ht="17.7" customHeight="1">
      <c r="B70" s="1385" t="s">
        <v>381</v>
      </c>
      <c r="C70" s="1385"/>
      <c r="D70" s="1385"/>
      <c r="E70" s="357">
        <v>0</v>
      </c>
      <c r="F70" s="357" t="s">
        <v>339</v>
      </c>
      <c r="G70" s="360"/>
      <c r="H70" s="359"/>
    </row>
    <row r="71" spans="1:9" ht="17.7" customHeight="1">
      <c r="B71" s="1385" t="s">
        <v>382</v>
      </c>
      <c r="C71" s="1385"/>
      <c r="D71" s="1385"/>
      <c r="E71" s="357">
        <v>4</v>
      </c>
      <c r="F71" s="357" t="s">
        <v>339</v>
      </c>
      <c r="G71" s="360"/>
      <c r="H71" s="359"/>
    </row>
    <row r="72" spans="1:9" ht="31.2" customHeight="1">
      <c r="A72" s="1366" t="s">
        <v>383</v>
      </c>
      <c r="B72" s="1366"/>
      <c r="C72" s="1366"/>
      <c r="D72" s="1366"/>
      <c r="E72" s="357">
        <v>0</v>
      </c>
      <c r="F72" s="357" t="s">
        <v>339</v>
      </c>
      <c r="G72" s="358">
        <v>0</v>
      </c>
      <c r="H72" s="357" t="s">
        <v>390</v>
      </c>
    </row>
    <row r="73" spans="1:9" ht="17.7" customHeight="1">
      <c r="A73" s="1385" t="s">
        <v>384</v>
      </c>
      <c r="B73" s="1385"/>
      <c r="C73" s="1385"/>
      <c r="D73" s="1385"/>
      <c r="E73" s="357">
        <v>56</v>
      </c>
      <c r="F73" s="357" t="s">
        <v>339</v>
      </c>
      <c r="G73" s="358">
        <f>D6-G72-G65</f>
        <v>3.56</v>
      </c>
      <c r="H73" s="357" t="s">
        <v>390</v>
      </c>
    </row>
    <row r="74" spans="1:9" ht="10.199999999999999" customHeight="1"/>
    <row r="75" spans="1:9" s="356" customFormat="1" ht="13.8"/>
    <row r="77" spans="1:9">
      <c r="A77" s="356" t="s">
        <v>385</v>
      </c>
    </row>
    <row r="78" spans="1:9" ht="16.2">
      <c r="A78" s="1356" t="s">
        <v>389</v>
      </c>
      <c r="B78" s="1356"/>
      <c r="C78" s="1356"/>
      <c r="D78" s="1356"/>
      <c r="E78" s="1356"/>
      <c r="F78" s="1356"/>
      <c r="G78" s="1356"/>
      <c r="H78" s="1356"/>
      <c r="I78" s="1356"/>
    </row>
    <row r="79" spans="1:9">
      <c r="A79" s="356" t="s">
        <v>387</v>
      </c>
    </row>
    <row r="81" spans="1:9" ht="13.95" customHeight="1">
      <c r="A81" s="1386" t="s">
        <v>388</v>
      </c>
      <c r="B81" s="1386"/>
      <c r="C81" s="1386"/>
      <c r="D81" s="1386"/>
      <c r="E81" s="1386"/>
      <c r="F81" s="1386"/>
      <c r="G81" s="1386"/>
      <c r="H81" s="1386"/>
      <c r="I81" s="1386"/>
    </row>
    <row r="82" spans="1:9">
      <c r="A82" s="1386"/>
      <c r="B82" s="1386"/>
      <c r="C82" s="1386"/>
      <c r="D82" s="1386"/>
      <c r="E82" s="1386"/>
      <c r="F82" s="1386"/>
      <c r="G82" s="1386"/>
      <c r="H82" s="1386"/>
      <c r="I82" s="1386"/>
    </row>
    <row r="83" spans="1:9">
      <c r="A83" s="1386"/>
      <c r="B83" s="1386"/>
      <c r="C83" s="1386"/>
      <c r="D83" s="1386"/>
      <c r="E83" s="1386"/>
      <c r="F83" s="1386"/>
      <c r="G83" s="1386"/>
      <c r="H83" s="1386"/>
      <c r="I83" s="1386"/>
    </row>
  </sheetData>
  <mergeCells count="82">
    <mergeCell ref="A65:D65"/>
    <mergeCell ref="B66:D66"/>
    <mergeCell ref="B67:D67"/>
    <mergeCell ref="B68:D68"/>
    <mergeCell ref="A78:I78"/>
    <mergeCell ref="A81:I83"/>
    <mergeCell ref="B69:D69"/>
    <mergeCell ref="B70:D70"/>
    <mergeCell ref="B71:D71"/>
    <mergeCell ref="A72:D72"/>
    <mergeCell ref="A73:D73"/>
    <mergeCell ref="A64:F64"/>
    <mergeCell ref="A51:C51"/>
    <mergeCell ref="A54:B56"/>
    <mergeCell ref="C54:H54"/>
    <mergeCell ref="C55:H55"/>
    <mergeCell ref="C56:H56"/>
    <mergeCell ref="D51:H51"/>
    <mergeCell ref="A57:B58"/>
    <mergeCell ref="C57:H57"/>
    <mergeCell ref="C58:H58"/>
    <mergeCell ref="A61:F61"/>
    <mergeCell ref="A62:F62"/>
    <mergeCell ref="A48:F48"/>
    <mergeCell ref="B49:H49"/>
    <mergeCell ref="A50:C50"/>
    <mergeCell ref="D50:H50"/>
    <mergeCell ref="A46:C46"/>
    <mergeCell ref="D46:H46"/>
    <mergeCell ref="A47:C47"/>
    <mergeCell ref="D47:H47"/>
    <mergeCell ref="A43:A45"/>
    <mergeCell ref="B43:H43"/>
    <mergeCell ref="B44:H44"/>
    <mergeCell ref="B45:H45"/>
    <mergeCell ref="A40:C40"/>
    <mergeCell ref="D40:H40"/>
    <mergeCell ref="A41:C41"/>
    <mergeCell ref="A42:F42"/>
    <mergeCell ref="D41:H41"/>
    <mergeCell ref="A34:A39"/>
    <mergeCell ref="B34:H34"/>
    <mergeCell ref="B35:H35"/>
    <mergeCell ref="B36:H36"/>
    <mergeCell ref="B37:H37"/>
    <mergeCell ref="B38:H38"/>
    <mergeCell ref="B39:H39"/>
    <mergeCell ref="A26:H26"/>
    <mergeCell ref="B27:F27"/>
    <mergeCell ref="A29:H29"/>
    <mergeCell ref="B30:F30"/>
    <mergeCell ref="A33:F33"/>
    <mergeCell ref="B28:F28"/>
    <mergeCell ref="B25:F25"/>
    <mergeCell ref="A16:D16"/>
    <mergeCell ref="E16:H16"/>
    <mergeCell ref="A18:H18"/>
    <mergeCell ref="A19:B19"/>
    <mergeCell ref="C19:H19"/>
    <mergeCell ref="A21:D21"/>
    <mergeCell ref="A22:A23"/>
    <mergeCell ref="B22:F23"/>
    <mergeCell ref="G22:H22"/>
    <mergeCell ref="A24:H24"/>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firstPageNumber="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3"/>
  <sheetViews>
    <sheetView zoomScaleNormal="100" workbookViewId="0"/>
  </sheetViews>
  <sheetFormatPr defaultColWidth="9.1093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9.109375" style="376"/>
  </cols>
  <sheetData>
    <row r="2" spans="1:9">
      <c r="A2" s="881" t="s">
        <v>305</v>
      </c>
      <c r="B2" s="881"/>
      <c r="C2" s="881"/>
      <c r="D2" s="881"/>
      <c r="E2" s="881"/>
      <c r="F2" s="881"/>
      <c r="G2" s="881"/>
      <c r="H2" s="881"/>
      <c r="I2" s="881"/>
    </row>
    <row r="4" spans="1:9">
      <c r="A4" s="271" t="s">
        <v>306</v>
      </c>
    </row>
    <row r="5" spans="1:9">
      <c r="A5" s="885" t="s">
        <v>211</v>
      </c>
      <c r="B5" s="885"/>
      <c r="C5" s="885"/>
      <c r="D5" s="885"/>
      <c r="E5" s="885"/>
      <c r="F5" s="885"/>
      <c r="G5" s="885"/>
      <c r="H5" s="885"/>
    </row>
    <row r="6" spans="1:9">
      <c r="A6" s="878" t="s">
        <v>138</v>
      </c>
      <c r="B6" s="1174"/>
      <c r="C6" s="1174"/>
      <c r="D6" s="1174">
        <v>3</v>
      </c>
      <c r="E6" s="1174"/>
      <c r="F6" s="1174"/>
      <c r="G6" s="1174"/>
      <c r="H6" s="879"/>
    </row>
    <row r="7" spans="1:9">
      <c r="A7" s="878" t="s">
        <v>137</v>
      </c>
      <c r="B7" s="1174"/>
      <c r="C7" s="1174"/>
      <c r="D7" s="1170" t="s">
        <v>1629</v>
      </c>
      <c r="E7" s="1170"/>
      <c r="F7" s="1170"/>
      <c r="G7" s="1170"/>
      <c r="H7" s="1176"/>
    </row>
    <row r="8" spans="1:9">
      <c r="A8" s="878" t="s">
        <v>141</v>
      </c>
      <c r="B8" s="1174"/>
      <c r="C8" s="1174"/>
      <c r="D8" s="991" t="s">
        <v>309</v>
      </c>
      <c r="E8" s="991"/>
      <c r="F8" s="991"/>
      <c r="G8" s="991"/>
      <c r="H8" s="992"/>
    </row>
    <row r="9" spans="1:9">
      <c r="A9" s="878" t="s">
        <v>310</v>
      </c>
      <c r="B9" s="1174"/>
      <c r="C9" s="1174"/>
      <c r="D9" s="991" t="s">
        <v>1628</v>
      </c>
      <c r="E9" s="991"/>
      <c r="F9" s="991"/>
      <c r="G9" s="991"/>
      <c r="H9" s="992"/>
    </row>
    <row r="11" spans="1:9">
      <c r="A11" s="884" t="s">
        <v>3</v>
      </c>
      <c r="B11" s="884"/>
      <c r="C11" s="884"/>
      <c r="D11" s="884"/>
      <c r="E11" s="884"/>
      <c r="F11" s="884"/>
      <c r="G11" s="884"/>
      <c r="H11" s="884"/>
    </row>
    <row r="12" spans="1:9">
      <c r="A12" s="849" t="s">
        <v>2585</v>
      </c>
      <c r="B12" s="849"/>
      <c r="C12" s="849"/>
      <c r="D12" s="849"/>
      <c r="E12" s="849"/>
      <c r="F12" s="849"/>
      <c r="G12" s="849"/>
      <c r="H12" s="849"/>
    </row>
    <row r="13" spans="1:9">
      <c r="A13" s="878" t="s">
        <v>8</v>
      </c>
      <c r="B13" s="1174"/>
      <c r="C13" s="1174"/>
      <c r="D13" s="1174"/>
      <c r="E13" s="1174" t="s">
        <v>9</v>
      </c>
      <c r="F13" s="1174"/>
      <c r="G13" s="1174"/>
      <c r="H13" s="879"/>
    </row>
    <row r="14" spans="1:9">
      <c r="A14" s="878" t="s">
        <v>312</v>
      </c>
      <c r="B14" s="1174"/>
      <c r="C14" s="1174"/>
      <c r="D14" s="1174"/>
      <c r="E14" s="1174" t="s">
        <v>313</v>
      </c>
      <c r="F14" s="1174"/>
      <c r="G14" s="1174"/>
      <c r="H14" s="879"/>
    </row>
    <row r="15" spans="1:9">
      <c r="A15" s="878" t="s">
        <v>314</v>
      </c>
      <c r="B15" s="1174"/>
      <c r="C15" s="1174"/>
      <c r="D15" s="1174"/>
      <c r="E15" s="1175" t="s">
        <v>1484</v>
      </c>
      <c r="F15" s="1175"/>
      <c r="G15" s="1175"/>
      <c r="H15" s="886"/>
    </row>
    <row r="16" spans="1:9">
      <c r="A16" s="878" t="s">
        <v>12</v>
      </c>
      <c r="B16" s="1174"/>
      <c r="C16" s="1174"/>
      <c r="D16" s="1174"/>
      <c r="E16" s="1174" t="s">
        <v>13</v>
      </c>
      <c r="F16" s="1174"/>
      <c r="G16" s="1174"/>
      <c r="H16" s="879"/>
    </row>
    <row r="18" spans="1:18">
      <c r="A18" s="884" t="s">
        <v>316</v>
      </c>
      <c r="B18" s="884"/>
      <c r="C18" s="884"/>
      <c r="D18" s="884"/>
      <c r="E18" s="884"/>
      <c r="F18" s="884"/>
      <c r="G18" s="884"/>
      <c r="H18" s="884"/>
    </row>
    <row r="19" spans="1:18" ht="45.75" customHeight="1">
      <c r="A19" s="883" t="s">
        <v>317</v>
      </c>
      <c r="B19" s="883"/>
      <c r="C19" s="893" t="s">
        <v>318</v>
      </c>
      <c r="D19" s="893"/>
      <c r="E19" s="893"/>
      <c r="F19" s="893"/>
      <c r="G19" s="893"/>
      <c r="H19" s="882"/>
    </row>
    <row r="21" spans="1:18">
      <c r="A21" s="888" t="s">
        <v>319</v>
      </c>
      <c r="B21" s="888"/>
      <c r="C21" s="888"/>
      <c r="D21" s="888"/>
    </row>
    <row r="22" spans="1:18">
      <c r="A22" s="889" t="s">
        <v>30</v>
      </c>
      <c r="B22" s="890" t="s">
        <v>31</v>
      </c>
      <c r="C22" s="890"/>
      <c r="D22" s="890"/>
      <c r="E22" s="890"/>
      <c r="F22" s="890"/>
      <c r="G22" s="890" t="s">
        <v>320</v>
      </c>
      <c r="H22" s="891"/>
    </row>
    <row r="23" spans="1:18" ht="27.6">
      <c r="A23" s="889"/>
      <c r="B23" s="890"/>
      <c r="C23" s="890"/>
      <c r="D23" s="890"/>
      <c r="E23" s="890"/>
      <c r="F23" s="890"/>
      <c r="G23" s="286" t="s">
        <v>321</v>
      </c>
      <c r="H23" s="287" t="s">
        <v>34</v>
      </c>
    </row>
    <row r="24" spans="1:18">
      <c r="A24" s="889" t="s">
        <v>35</v>
      </c>
      <c r="B24" s="890"/>
      <c r="C24" s="890"/>
      <c r="D24" s="890"/>
      <c r="E24" s="890"/>
      <c r="F24" s="890"/>
      <c r="G24" s="890"/>
      <c r="H24" s="891"/>
    </row>
    <row r="25" spans="1:18" ht="38.1" customHeight="1">
      <c r="A25" s="286" t="s">
        <v>1627</v>
      </c>
      <c r="B25" s="918" t="s">
        <v>1626</v>
      </c>
      <c r="C25" s="918"/>
      <c r="D25" s="918"/>
      <c r="E25" s="918"/>
      <c r="F25" s="918"/>
      <c r="G25" s="380" t="s">
        <v>63</v>
      </c>
      <c r="H25" s="303" t="s">
        <v>51</v>
      </c>
      <c r="I25" s="262"/>
      <c r="J25" s="377"/>
      <c r="K25" s="377"/>
      <c r="L25" s="377"/>
      <c r="M25" s="377"/>
      <c r="N25" s="377"/>
      <c r="O25" s="377"/>
      <c r="P25" s="377"/>
      <c r="Q25" s="377"/>
      <c r="R25" s="377"/>
    </row>
    <row r="26" spans="1:18" ht="24" customHeight="1">
      <c r="A26" s="286" t="s">
        <v>1625</v>
      </c>
      <c r="B26" s="893" t="s">
        <v>1624</v>
      </c>
      <c r="C26" s="893"/>
      <c r="D26" s="893"/>
      <c r="E26" s="893"/>
      <c r="F26" s="893"/>
      <c r="G26" s="380" t="s">
        <v>52</v>
      </c>
      <c r="H26" s="303" t="s">
        <v>39</v>
      </c>
      <c r="I26" s="262"/>
      <c r="J26" s="265"/>
      <c r="K26" s="265"/>
      <c r="L26" s="265"/>
      <c r="M26" s="265"/>
      <c r="N26" s="265"/>
      <c r="O26" s="265"/>
      <c r="P26" s="353"/>
      <c r="Q26" s="353"/>
      <c r="R26" s="377"/>
    </row>
    <row r="27" spans="1:18">
      <c r="A27" s="889" t="s">
        <v>326</v>
      </c>
      <c r="B27" s="890"/>
      <c r="C27" s="890"/>
      <c r="D27" s="890"/>
      <c r="E27" s="890"/>
      <c r="F27" s="890"/>
      <c r="G27" s="890"/>
      <c r="H27" s="891"/>
      <c r="I27" s="262"/>
      <c r="J27" s="377"/>
      <c r="K27" s="377"/>
      <c r="L27" s="377"/>
      <c r="M27" s="377"/>
      <c r="N27" s="377"/>
      <c r="O27" s="377"/>
      <c r="P27" s="377"/>
      <c r="Q27" s="377"/>
      <c r="R27" s="377"/>
    </row>
    <row r="28" spans="1:18" ht="39.75" customHeight="1">
      <c r="A28" s="286" t="s">
        <v>1623</v>
      </c>
      <c r="B28" s="918" t="s">
        <v>1622</v>
      </c>
      <c r="C28" s="918"/>
      <c r="D28" s="918"/>
      <c r="E28" s="918"/>
      <c r="F28" s="918"/>
      <c r="G28" s="380" t="s">
        <v>101</v>
      </c>
      <c r="H28" s="303" t="s">
        <v>39</v>
      </c>
      <c r="I28" s="262"/>
      <c r="J28" s="265"/>
      <c r="K28" s="265"/>
      <c r="L28" s="265"/>
      <c r="M28" s="265"/>
      <c r="N28" s="377"/>
      <c r="O28" s="377"/>
      <c r="P28" s="377"/>
      <c r="Q28" s="377"/>
      <c r="R28" s="377"/>
    </row>
    <row r="29" spans="1:18" ht="53.25" customHeight="1">
      <c r="A29" s="286" t="s">
        <v>1621</v>
      </c>
      <c r="B29" s="893" t="s">
        <v>1620</v>
      </c>
      <c r="C29" s="893"/>
      <c r="D29" s="893"/>
      <c r="E29" s="893"/>
      <c r="F29" s="893"/>
      <c r="G29" s="380" t="s">
        <v>99</v>
      </c>
      <c r="H29" s="303" t="s">
        <v>51</v>
      </c>
      <c r="I29" s="262"/>
      <c r="J29" s="377"/>
      <c r="K29" s="377"/>
      <c r="L29" s="377"/>
      <c r="M29" s="377"/>
      <c r="N29" s="377"/>
      <c r="O29" s="377"/>
      <c r="P29" s="377"/>
      <c r="Q29" s="377"/>
      <c r="R29" s="377"/>
    </row>
    <row r="30" spans="1:18">
      <c r="A30" s="889" t="s">
        <v>333</v>
      </c>
      <c r="B30" s="890"/>
      <c r="C30" s="890"/>
      <c r="D30" s="890"/>
      <c r="E30" s="890"/>
      <c r="F30" s="890"/>
      <c r="G30" s="890"/>
      <c r="H30" s="891"/>
      <c r="I30" s="262"/>
    </row>
    <row r="31" spans="1:18" ht="42.75" customHeight="1">
      <c r="A31" s="286" t="s">
        <v>1619</v>
      </c>
      <c r="B31" s="882" t="s">
        <v>1618</v>
      </c>
      <c r="C31" s="883"/>
      <c r="D31" s="883"/>
      <c r="E31" s="883"/>
      <c r="F31" s="1178"/>
      <c r="G31" s="309" t="s">
        <v>120</v>
      </c>
      <c r="H31" s="287" t="s">
        <v>51</v>
      </c>
      <c r="I31" s="262"/>
    </row>
    <row r="32" spans="1:18">
      <c r="I32" s="262"/>
    </row>
    <row r="33" spans="1:18">
      <c r="A33" s="271" t="s">
        <v>337</v>
      </c>
      <c r="I33" s="262"/>
    </row>
    <row r="34" spans="1:18">
      <c r="A34" s="900" t="s">
        <v>338</v>
      </c>
      <c r="B34" s="900"/>
      <c r="C34" s="900"/>
      <c r="D34" s="900"/>
      <c r="E34" s="900"/>
      <c r="F34" s="900"/>
      <c r="G34" s="278">
        <v>12</v>
      </c>
      <c r="H34" s="302" t="s">
        <v>339</v>
      </c>
      <c r="I34" s="264"/>
      <c r="K34" s="377"/>
      <c r="L34" s="377"/>
      <c r="M34" s="377"/>
      <c r="N34" s="377"/>
      <c r="O34" s="377"/>
      <c r="P34" s="377"/>
      <c r="Q34" s="377"/>
      <c r="R34" s="377"/>
    </row>
    <row r="35" spans="1:18" ht="42.75" customHeight="1">
      <c r="A35" s="1025" t="s">
        <v>340</v>
      </c>
      <c r="B35" s="882" t="s">
        <v>1617</v>
      </c>
      <c r="C35" s="883"/>
      <c r="D35" s="883"/>
      <c r="E35" s="883"/>
      <c r="F35" s="883"/>
      <c r="G35" s="883"/>
      <c r="H35" s="883"/>
      <c r="I35" s="265"/>
      <c r="K35" s="265"/>
      <c r="L35" s="265"/>
      <c r="M35" s="265"/>
      <c r="N35" s="265"/>
      <c r="O35" s="265"/>
      <c r="P35" s="265"/>
      <c r="Q35" s="265"/>
      <c r="R35" s="265"/>
    </row>
    <row r="36" spans="1:18" ht="39.75" customHeight="1">
      <c r="A36" s="1026"/>
      <c r="B36" s="882" t="s">
        <v>1616</v>
      </c>
      <c r="C36" s="883"/>
      <c r="D36" s="883"/>
      <c r="E36" s="883"/>
      <c r="F36" s="883"/>
      <c r="G36" s="883"/>
      <c r="H36" s="883"/>
      <c r="I36" s="265"/>
      <c r="K36" s="265"/>
      <c r="L36" s="265"/>
      <c r="M36" s="265"/>
      <c r="N36" s="265"/>
      <c r="O36" s="265"/>
      <c r="P36" s="265"/>
      <c r="Q36" s="265"/>
      <c r="R36" s="265"/>
    </row>
    <row r="37" spans="1:18" ht="53.25" customHeight="1">
      <c r="A37" s="1026"/>
      <c r="B37" s="882" t="s">
        <v>1615</v>
      </c>
      <c r="C37" s="883"/>
      <c r="D37" s="883"/>
      <c r="E37" s="883"/>
      <c r="F37" s="883"/>
      <c r="G37" s="883"/>
      <c r="H37" s="883"/>
      <c r="I37" s="265"/>
      <c r="K37" s="262"/>
      <c r="L37" s="262"/>
      <c r="M37" s="262"/>
      <c r="N37" s="262"/>
      <c r="O37" s="262"/>
      <c r="P37" s="262"/>
      <c r="Q37" s="262"/>
      <c r="R37" s="262"/>
    </row>
    <row r="38" spans="1:18" ht="45" customHeight="1">
      <c r="A38" s="1026"/>
      <c r="B38" s="882" t="s">
        <v>1614</v>
      </c>
      <c r="C38" s="883"/>
      <c r="D38" s="883"/>
      <c r="E38" s="883"/>
      <c r="F38" s="883"/>
      <c r="G38" s="883"/>
      <c r="H38" s="883"/>
      <c r="I38" s="262"/>
      <c r="K38" s="265"/>
      <c r="L38" s="262"/>
      <c r="M38" s="262"/>
      <c r="N38" s="262"/>
      <c r="O38" s="262"/>
      <c r="P38" s="262"/>
      <c r="Q38" s="262"/>
      <c r="R38" s="262"/>
    </row>
    <row r="39" spans="1:18" ht="45" customHeight="1">
      <c r="A39" s="1026"/>
      <c r="B39" s="882" t="s">
        <v>1613</v>
      </c>
      <c r="C39" s="883"/>
      <c r="D39" s="883"/>
      <c r="E39" s="883"/>
      <c r="F39" s="883"/>
      <c r="G39" s="883"/>
      <c r="H39" s="883"/>
      <c r="I39" s="265"/>
      <c r="K39" s="265"/>
      <c r="L39" s="262"/>
      <c r="M39" s="262"/>
      <c r="N39" s="262"/>
      <c r="O39" s="262"/>
      <c r="P39" s="262"/>
      <c r="Q39" s="262"/>
      <c r="R39" s="262"/>
    </row>
    <row r="40" spans="1:18" ht="30" customHeight="1">
      <c r="A40" s="1140"/>
      <c r="B40" s="882" t="s">
        <v>1612</v>
      </c>
      <c r="C40" s="883"/>
      <c r="D40" s="883"/>
      <c r="E40" s="883"/>
      <c r="F40" s="883"/>
      <c r="G40" s="883"/>
      <c r="H40" s="883"/>
      <c r="I40" s="265"/>
      <c r="K40" s="265"/>
      <c r="L40" s="265"/>
      <c r="M40" s="265"/>
      <c r="N40" s="265"/>
      <c r="O40" s="265"/>
      <c r="P40" s="265"/>
      <c r="Q40" s="265"/>
      <c r="R40" s="265"/>
    </row>
    <row r="41" spans="1:18">
      <c r="A41" s="896" t="s">
        <v>348</v>
      </c>
      <c r="B41" s="991"/>
      <c r="C41" s="991"/>
      <c r="D41" s="1392" t="s">
        <v>1611</v>
      </c>
      <c r="E41" s="1008"/>
      <c r="F41" s="1008"/>
      <c r="G41" s="1008"/>
      <c r="H41" s="1008"/>
      <c r="I41" s="1192"/>
      <c r="K41" s="265"/>
      <c r="L41" s="262"/>
      <c r="M41" s="262"/>
      <c r="N41" s="262"/>
      <c r="O41" s="262"/>
      <c r="P41" s="262"/>
      <c r="Q41" s="262"/>
      <c r="R41" s="262"/>
    </row>
    <row r="42" spans="1:18" ht="33.75" customHeight="1">
      <c r="A42" s="899" t="s">
        <v>350</v>
      </c>
      <c r="B42" s="1170"/>
      <c r="C42" s="1170"/>
      <c r="D42" s="882" t="s">
        <v>1610</v>
      </c>
      <c r="E42" s="883"/>
      <c r="F42" s="883"/>
      <c r="G42" s="883"/>
      <c r="H42" s="883"/>
      <c r="I42" s="265"/>
      <c r="K42" s="262"/>
      <c r="L42" s="262"/>
      <c r="M42" s="262"/>
      <c r="N42" s="262"/>
      <c r="O42" s="262"/>
      <c r="P42" s="262"/>
      <c r="Q42" s="262"/>
      <c r="R42" s="262"/>
    </row>
    <row r="43" spans="1:18">
      <c r="A43" s="920" t="s">
        <v>486</v>
      </c>
      <c r="B43" s="920"/>
      <c r="C43" s="920"/>
      <c r="D43" s="1391"/>
      <c r="E43" s="1391"/>
      <c r="F43" s="1391"/>
      <c r="G43" s="379">
        <v>15</v>
      </c>
      <c r="H43" s="378" t="s">
        <v>339</v>
      </c>
      <c r="I43" s="264"/>
      <c r="J43" s="377"/>
      <c r="K43" s="262"/>
      <c r="L43" s="262"/>
      <c r="M43" s="262"/>
      <c r="N43" s="262"/>
      <c r="O43" s="262"/>
      <c r="P43" s="262"/>
      <c r="Q43" s="262"/>
      <c r="R43" s="262"/>
    </row>
    <row r="44" spans="1:18" ht="38.25" customHeight="1">
      <c r="A44" s="1026" t="s">
        <v>340</v>
      </c>
      <c r="B44" s="882" t="s">
        <v>1609</v>
      </c>
      <c r="C44" s="883"/>
      <c r="D44" s="883"/>
      <c r="E44" s="883"/>
      <c r="F44" s="883"/>
      <c r="G44" s="883"/>
      <c r="H44" s="883"/>
      <c r="I44" s="265"/>
      <c r="J44" s="265"/>
      <c r="K44" s="265"/>
      <c r="L44" s="265"/>
      <c r="M44" s="265"/>
      <c r="N44" s="265"/>
      <c r="O44" s="265"/>
      <c r="P44" s="265"/>
      <c r="Q44" s="265"/>
      <c r="R44" s="377"/>
    </row>
    <row r="45" spans="1:18" ht="37.5" customHeight="1">
      <c r="A45" s="1026"/>
      <c r="B45" s="882" t="s">
        <v>1608</v>
      </c>
      <c r="C45" s="883"/>
      <c r="D45" s="883"/>
      <c r="E45" s="883"/>
      <c r="F45" s="883"/>
      <c r="G45" s="883"/>
      <c r="H45" s="883"/>
      <c r="I45" s="265"/>
      <c r="J45" s="265"/>
      <c r="K45" s="265"/>
      <c r="L45" s="265"/>
      <c r="M45" s="265"/>
      <c r="N45" s="265"/>
      <c r="O45" s="265"/>
      <c r="P45" s="265"/>
      <c r="Q45" s="265"/>
      <c r="R45" s="377"/>
    </row>
    <row r="46" spans="1:18" ht="51" customHeight="1">
      <c r="A46" s="1026"/>
      <c r="B46" s="882" t="s">
        <v>1607</v>
      </c>
      <c r="C46" s="883"/>
      <c r="D46" s="883"/>
      <c r="E46" s="883"/>
      <c r="F46" s="883"/>
      <c r="G46" s="883"/>
      <c r="H46" s="883"/>
      <c r="I46" s="265"/>
      <c r="J46" s="265"/>
      <c r="K46" s="265"/>
      <c r="L46" s="265"/>
      <c r="M46" s="265"/>
      <c r="N46" s="265"/>
      <c r="O46" s="265"/>
      <c r="P46" s="265"/>
      <c r="Q46" s="265"/>
    </row>
    <row r="47" spans="1:18" ht="25.5" customHeight="1">
      <c r="A47" s="1026"/>
      <c r="B47" s="882" t="s">
        <v>1606</v>
      </c>
      <c r="C47" s="883"/>
      <c r="D47" s="883"/>
      <c r="E47" s="883"/>
      <c r="F47" s="883"/>
      <c r="G47" s="883"/>
      <c r="H47" s="883"/>
      <c r="I47" s="265"/>
      <c r="J47" s="265"/>
      <c r="K47" s="265"/>
      <c r="L47" s="265"/>
      <c r="M47" s="265"/>
      <c r="N47" s="265"/>
      <c r="O47" s="265"/>
      <c r="P47" s="265"/>
      <c r="Q47" s="265"/>
    </row>
    <row r="48" spans="1:18" ht="38.25" customHeight="1">
      <c r="A48" s="1026"/>
      <c r="B48" s="882" t="s">
        <v>1605</v>
      </c>
      <c r="C48" s="883"/>
      <c r="D48" s="883"/>
      <c r="E48" s="883"/>
      <c r="F48" s="883"/>
      <c r="G48" s="883"/>
      <c r="H48" s="883"/>
      <c r="I48" s="265"/>
      <c r="J48" s="265"/>
      <c r="K48" s="265"/>
      <c r="L48" s="265"/>
      <c r="M48" s="265"/>
      <c r="N48" s="265"/>
      <c r="O48" s="265"/>
      <c r="P48" s="265"/>
      <c r="Q48" s="265"/>
    </row>
    <row r="49" spans="1:17" ht="46.5" customHeight="1">
      <c r="A49" s="1026"/>
      <c r="B49" s="882" t="s">
        <v>1604</v>
      </c>
      <c r="C49" s="883"/>
      <c r="D49" s="883"/>
      <c r="E49" s="883"/>
      <c r="F49" s="883"/>
      <c r="G49" s="883"/>
      <c r="H49" s="883"/>
      <c r="I49" s="265"/>
      <c r="J49" s="265"/>
      <c r="K49" s="265"/>
      <c r="L49" s="265"/>
      <c r="M49" s="265"/>
      <c r="N49" s="265"/>
      <c r="O49" s="265"/>
      <c r="P49" s="265"/>
      <c r="Q49" s="265"/>
    </row>
    <row r="50" spans="1:17" ht="39" customHeight="1">
      <c r="A50" s="1026"/>
      <c r="B50" s="882" t="s">
        <v>1603</v>
      </c>
      <c r="C50" s="883"/>
      <c r="D50" s="883"/>
      <c r="E50" s="883"/>
      <c r="F50" s="883"/>
      <c r="G50" s="883"/>
      <c r="H50" s="883"/>
      <c r="I50" s="265"/>
      <c r="J50" s="265"/>
      <c r="K50" s="265"/>
      <c r="L50" s="265"/>
      <c r="M50" s="265"/>
      <c r="N50" s="265"/>
      <c r="O50" s="265"/>
      <c r="P50" s="265"/>
      <c r="Q50" s="265"/>
    </row>
    <row r="51" spans="1:17" ht="19.5" customHeight="1">
      <c r="A51" s="896" t="s">
        <v>348</v>
      </c>
      <c r="B51" s="991"/>
      <c r="C51" s="991"/>
      <c r="D51" s="1223" t="s">
        <v>2646</v>
      </c>
      <c r="E51" s="1188"/>
      <c r="F51" s="1188"/>
      <c r="G51" s="1188"/>
      <c r="H51" s="1188"/>
      <c r="I51" s="262"/>
      <c r="J51" s="377"/>
      <c r="K51" s="377"/>
      <c r="L51" s="377"/>
      <c r="M51" s="377"/>
      <c r="N51" s="377"/>
      <c r="O51" s="377"/>
      <c r="P51" s="377"/>
      <c r="Q51" s="377"/>
    </row>
    <row r="52" spans="1:17" ht="47.25" customHeight="1">
      <c r="A52" s="899" t="s">
        <v>350</v>
      </c>
      <c r="B52" s="1170"/>
      <c r="C52" s="1170"/>
      <c r="D52" s="919" t="s">
        <v>2469</v>
      </c>
      <c r="E52" s="917"/>
      <c r="F52" s="917"/>
      <c r="G52" s="917"/>
      <c r="H52" s="917"/>
      <c r="I52" s="263"/>
    </row>
    <row r="53" spans="1:17">
      <c r="I53" s="262"/>
    </row>
    <row r="54" spans="1:17">
      <c r="A54" s="271" t="s">
        <v>366</v>
      </c>
      <c r="I54" s="262"/>
    </row>
    <row r="55" spans="1:17" ht="33" customHeight="1">
      <c r="A55" s="880" t="s">
        <v>367</v>
      </c>
      <c r="B55" s="878"/>
      <c r="C55" s="1176" t="s">
        <v>1602</v>
      </c>
      <c r="D55" s="902"/>
      <c r="E55" s="902"/>
      <c r="F55" s="902"/>
      <c r="G55" s="902"/>
      <c r="H55" s="902"/>
      <c r="I55" s="262"/>
    </row>
    <row r="56" spans="1:17" ht="39" customHeight="1">
      <c r="A56" s="880"/>
      <c r="B56" s="878"/>
      <c r="C56" s="893" t="s">
        <v>1601</v>
      </c>
      <c r="D56" s="893"/>
      <c r="E56" s="893"/>
      <c r="F56" s="893"/>
      <c r="G56" s="893"/>
      <c r="H56" s="882"/>
      <c r="I56" s="262"/>
    </row>
    <row r="57" spans="1:17" ht="35.25" customHeight="1">
      <c r="A57" s="1387" t="s">
        <v>370</v>
      </c>
      <c r="B57" s="1388"/>
      <c r="C57" s="893" t="s">
        <v>1600</v>
      </c>
      <c r="D57" s="893"/>
      <c r="E57" s="893"/>
      <c r="F57" s="893"/>
      <c r="G57" s="893"/>
      <c r="H57" s="882"/>
      <c r="I57" s="262"/>
    </row>
    <row r="58" spans="1:17" ht="40.5" customHeight="1">
      <c r="A58" s="1389"/>
      <c r="B58" s="1390"/>
      <c r="C58" s="882" t="s">
        <v>1599</v>
      </c>
      <c r="D58" s="883"/>
      <c r="E58" s="883"/>
      <c r="F58" s="883"/>
      <c r="G58" s="883"/>
      <c r="H58" s="883"/>
      <c r="I58" s="262"/>
    </row>
    <row r="59" spans="1:17" ht="15" customHeight="1"/>
    <row r="60" spans="1:17">
      <c r="A60" s="271" t="s">
        <v>372</v>
      </c>
      <c r="B60" s="271"/>
      <c r="C60" s="271"/>
      <c r="D60" s="271"/>
      <c r="E60" s="271"/>
      <c r="F60" s="271"/>
    </row>
    <row r="61" spans="1:17" ht="16.2">
      <c r="A61" s="880" t="s">
        <v>373</v>
      </c>
      <c r="B61" s="880"/>
      <c r="C61" s="880"/>
      <c r="D61" s="880"/>
      <c r="E61" s="880"/>
      <c r="F61" s="880"/>
      <c r="G61" s="294">
        <v>2</v>
      </c>
      <c r="H61" s="295" t="s">
        <v>390</v>
      </c>
    </row>
    <row r="62" spans="1:17" ht="16.2">
      <c r="A62" s="880" t="s">
        <v>375</v>
      </c>
      <c r="B62" s="880"/>
      <c r="C62" s="880"/>
      <c r="D62" s="880"/>
      <c r="E62" s="880"/>
      <c r="F62" s="880"/>
      <c r="G62" s="294">
        <v>1</v>
      </c>
      <c r="H62" s="295" t="s">
        <v>390</v>
      </c>
    </row>
    <row r="63" spans="1:17">
      <c r="A63" s="296"/>
      <c r="B63" s="296"/>
      <c r="C63" s="296"/>
      <c r="D63" s="296"/>
      <c r="E63" s="296"/>
      <c r="F63" s="296"/>
      <c r="G63" s="297"/>
      <c r="H63" s="295"/>
    </row>
    <row r="64" spans="1:17">
      <c r="A64" s="907" t="s">
        <v>376</v>
      </c>
      <c r="B64" s="907"/>
      <c r="C64" s="907"/>
      <c r="D64" s="907"/>
      <c r="E64" s="907"/>
      <c r="F64" s="907"/>
      <c r="G64" s="298"/>
      <c r="H64" s="297"/>
    </row>
    <row r="65" spans="1:9" ht="16.2">
      <c r="A65" s="883" t="s">
        <v>377</v>
      </c>
      <c r="B65" s="883"/>
      <c r="C65" s="883"/>
      <c r="D65" s="883"/>
      <c r="E65" s="295">
        <f>SUM(E66:E71)</f>
        <v>31</v>
      </c>
      <c r="F65" s="295" t="s">
        <v>339</v>
      </c>
      <c r="G65" s="299">
        <f>E65/25</f>
        <v>1.24</v>
      </c>
      <c r="H65" s="295" t="s">
        <v>390</v>
      </c>
    </row>
    <row r="66" spans="1:9">
      <c r="A66" s="186" t="s">
        <v>140</v>
      </c>
      <c r="B66" s="880" t="s">
        <v>143</v>
      </c>
      <c r="C66" s="880"/>
      <c r="D66" s="880"/>
      <c r="E66" s="295">
        <v>12</v>
      </c>
      <c r="F66" s="295" t="s">
        <v>339</v>
      </c>
      <c r="G66" s="190"/>
      <c r="H66" s="189"/>
    </row>
    <row r="67" spans="1:9">
      <c r="B67" s="880" t="s">
        <v>378</v>
      </c>
      <c r="C67" s="880"/>
      <c r="D67" s="880"/>
      <c r="E67" s="295">
        <v>15</v>
      </c>
      <c r="F67" s="295" t="s">
        <v>339</v>
      </c>
      <c r="G67" s="190"/>
      <c r="H67" s="189"/>
    </row>
    <row r="68" spans="1:9">
      <c r="B68" s="880" t="s">
        <v>379</v>
      </c>
      <c r="C68" s="880"/>
      <c r="D68" s="880"/>
      <c r="E68" s="295">
        <v>2</v>
      </c>
      <c r="F68" s="295" t="s">
        <v>339</v>
      </c>
      <c r="G68" s="190"/>
      <c r="H68" s="189"/>
    </row>
    <row r="69" spans="1:9">
      <c r="B69" s="880" t="s">
        <v>380</v>
      </c>
      <c r="C69" s="880"/>
      <c r="D69" s="880"/>
      <c r="E69" s="295">
        <v>0</v>
      </c>
      <c r="F69" s="295" t="s">
        <v>339</v>
      </c>
      <c r="G69" s="190"/>
      <c r="H69" s="189"/>
    </row>
    <row r="70" spans="1:9">
      <c r="B70" s="880" t="s">
        <v>381</v>
      </c>
      <c r="C70" s="880"/>
      <c r="D70" s="880"/>
      <c r="E70" s="295">
        <v>0</v>
      </c>
      <c r="F70" s="295" t="s">
        <v>339</v>
      </c>
      <c r="G70" s="190"/>
      <c r="H70" s="189"/>
    </row>
    <row r="71" spans="1:9">
      <c r="B71" s="880" t="s">
        <v>382</v>
      </c>
      <c r="C71" s="880"/>
      <c r="D71" s="880"/>
      <c r="E71" s="295">
        <v>2</v>
      </c>
      <c r="F71" s="295" t="s">
        <v>339</v>
      </c>
      <c r="G71" s="190"/>
      <c r="H71" s="189"/>
    </row>
    <row r="72" spans="1:9" ht="28.5" customHeight="1">
      <c r="A72" s="883" t="s">
        <v>383</v>
      </c>
      <c r="B72" s="883"/>
      <c r="C72" s="883"/>
      <c r="D72" s="883"/>
      <c r="E72" s="295">
        <v>0</v>
      </c>
      <c r="F72" s="295" t="s">
        <v>339</v>
      </c>
      <c r="G72" s="299">
        <v>0</v>
      </c>
      <c r="H72" s="295" t="s">
        <v>390</v>
      </c>
    </row>
    <row r="73" spans="1:9" ht="16.2">
      <c r="A73" s="880" t="s">
        <v>384</v>
      </c>
      <c r="B73" s="880"/>
      <c r="C73" s="880"/>
      <c r="D73" s="880"/>
      <c r="E73" s="295">
        <f>G73*25</f>
        <v>44</v>
      </c>
      <c r="F73" s="295" t="s">
        <v>339</v>
      </c>
      <c r="G73" s="299">
        <f>D6-G72-G65</f>
        <v>1.76</v>
      </c>
      <c r="H73" s="295" t="s">
        <v>390</v>
      </c>
    </row>
    <row r="77" spans="1:9">
      <c r="A77" s="186" t="s">
        <v>385</v>
      </c>
    </row>
    <row r="78" spans="1:9" ht="16.2">
      <c r="A78" s="905" t="s">
        <v>389</v>
      </c>
      <c r="B78" s="905"/>
      <c r="C78" s="905"/>
      <c r="D78" s="905"/>
      <c r="E78" s="905"/>
      <c r="F78" s="905"/>
      <c r="G78" s="905"/>
      <c r="H78" s="905"/>
      <c r="I78" s="905"/>
    </row>
    <row r="79" spans="1:9">
      <c r="A79" s="186" t="s">
        <v>387</v>
      </c>
    </row>
    <row r="81" spans="1:9">
      <c r="A81" s="906" t="s">
        <v>388</v>
      </c>
      <c r="B81" s="906"/>
      <c r="C81" s="906"/>
      <c r="D81" s="906"/>
      <c r="E81" s="906"/>
      <c r="F81" s="906"/>
      <c r="G81" s="906"/>
      <c r="H81" s="906"/>
      <c r="I81" s="906"/>
    </row>
    <row r="82" spans="1:9">
      <c r="A82" s="906"/>
      <c r="B82" s="906"/>
      <c r="C82" s="906"/>
      <c r="D82" s="906"/>
      <c r="E82" s="906"/>
      <c r="F82" s="906"/>
      <c r="G82" s="906"/>
      <c r="H82" s="906"/>
      <c r="I82" s="906"/>
    </row>
    <row r="83" spans="1:9">
      <c r="A83" s="906"/>
      <c r="B83" s="906"/>
      <c r="C83" s="906"/>
      <c r="D83" s="906"/>
      <c r="E83" s="906"/>
      <c r="F83" s="906"/>
      <c r="G83" s="906"/>
      <c r="H83" s="906"/>
      <c r="I83" s="906"/>
    </row>
  </sheetData>
  <mergeCells count="80">
    <mergeCell ref="D41:I41"/>
    <mergeCell ref="B35:H35"/>
    <mergeCell ref="B36:H36"/>
    <mergeCell ref="B37:H37"/>
    <mergeCell ref="B38:H38"/>
    <mergeCell ref="B39:H39"/>
    <mergeCell ref="A41:C41"/>
    <mergeCell ref="B49:H49"/>
    <mergeCell ref="B50:H50"/>
    <mergeCell ref="A51:C51"/>
    <mergeCell ref="D51:H51"/>
    <mergeCell ref="A52:C52"/>
    <mergeCell ref="B45:H45"/>
    <mergeCell ref="B46:H46"/>
    <mergeCell ref="B47:H47"/>
    <mergeCell ref="A42:C42"/>
    <mergeCell ref="A43:F43"/>
    <mergeCell ref="A81:I83"/>
    <mergeCell ref="B70:D70"/>
    <mergeCell ref="A57:B58"/>
    <mergeCell ref="C57:H57"/>
    <mergeCell ref="A61:F61"/>
    <mergeCell ref="A62:F62"/>
    <mergeCell ref="A64:F64"/>
    <mergeCell ref="A65:D65"/>
    <mergeCell ref="B66:D66"/>
    <mergeCell ref="B67:D67"/>
    <mergeCell ref="A78:I78"/>
    <mergeCell ref="B71:D71"/>
    <mergeCell ref="A72:D72"/>
    <mergeCell ref="B31:F31"/>
    <mergeCell ref="A34:F34"/>
    <mergeCell ref="A35:A40"/>
    <mergeCell ref="B40:H40"/>
    <mergeCell ref="A73:D73"/>
    <mergeCell ref="B68:D68"/>
    <mergeCell ref="B69:D69"/>
    <mergeCell ref="C58:H58"/>
    <mergeCell ref="B48:H48"/>
    <mergeCell ref="A55:B56"/>
    <mergeCell ref="C55:H55"/>
    <mergeCell ref="C56:H56"/>
    <mergeCell ref="D52:H52"/>
    <mergeCell ref="A44:A50"/>
    <mergeCell ref="D42:H42"/>
    <mergeCell ref="B44:H44"/>
    <mergeCell ref="A30:H30"/>
    <mergeCell ref="B28:F28"/>
    <mergeCell ref="A21:D21"/>
    <mergeCell ref="A22:A23"/>
    <mergeCell ref="B22:F23"/>
    <mergeCell ref="G22:H22"/>
    <mergeCell ref="A24:H24"/>
    <mergeCell ref="B25:F25"/>
    <mergeCell ref="B26:F26"/>
    <mergeCell ref="A27:H27"/>
    <mergeCell ref="B29:F29"/>
    <mergeCell ref="A19:B19"/>
    <mergeCell ref="C19:H19"/>
    <mergeCell ref="A9:C9"/>
    <mergeCell ref="D9:H9"/>
    <mergeCell ref="A11:H11"/>
    <mergeCell ref="E13:H13"/>
    <mergeCell ref="A14:D14"/>
    <mergeCell ref="E14:H14"/>
    <mergeCell ref="A13:D13"/>
    <mergeCell ref="A12:H12"/>
    <mergeCell ref="A15:D15"/>
    <mergeCell ref="E15:H15"/>
    <mergeCell ref="A16:D16"/>
    <mergeCell ref="E16:H16"/>
    <mergeCell ref="A18:H18"/>
    <mergeCell ref="A8:C8"/>
    <mergeCell ref="D8:H8"/>
    <mergeCell ref="A2:I2"/>
    <mergeCell ref="A5:H5"/>
    <mergeCell ref="A6:C6"/>
    <mergeCell ref="D6:H6"/>
    <mergeCell ref="A7:C7"/>
    <mergeCell ref="D7:H7"/>
  </mergeCells>
  <pageMargins left="0.25" right="0.25"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workbookViewId="0"/>
  </sheetViews>
  <sheetFormatPr defaultColWidth="8.664062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664062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212</v>
      </c>
      <c r="B5" s="843"/>
      <c r="C5" s="843"/>
      <c r="D5" s="843"/>
      <c r="E5" s="843"/>
      <c r="F5" s="843"/>
      <c r="G5" s="843"/>
      <c r="H5" s="843"/>
    </row>
    <row r="6" spans="1:9" ht="17.7" customHeight="1">
      <c r="A6" s="908" t="s">
        <v>138</v>
      </c>
      <c r="B6" s="909"/>
      <c r="C6" s="909"/>
      <c r="D6" s="909">
        <v>5</v>
      </c>
      <c r="E6" s="909"/>
      <c r="F6" s="909"/>
      <c r="G6" s="909"/>
      <c r="H6" s="910"/>
    </row>
    <row r="7" spans="1:9" ht="16.8" customHeight="1">
      <c r="A7" s="908" t="s">
        <v>137</v>
      </c>
      <c r="B7" s="909"/>
      <c r="C7" s="909"/>
      <c r="D7" s="911" t="s">
        <v>1629</v>
      </c>
      <c r="E7" s="911"/>
      <c r="F7" s="911"/>
      <c r="G7" s="911"/>
      <c r="H7" s="912"/>
    </row>
    <row r="8" spans="1:9" ht="17.7" customHeight="1">
      <c r="A8" s="908" t="s">
        <v>141</v>
      </c>
      <c r="B8" s="909"/>
      <c r="C8" s="909"/>
      <c r="D8" s="913" t="s">
        <v>416</v>
      </c>
      <c r="E8" s="913"/>
      <c r="F8" s="913"/>
      <c r="G8" s="913"/>
      <c r="H8" s="914"/>
    </row>
    <row r="9" spans="1:9" ht="17.7" customHeight="1">
      <c r="A9" s="908" t="s">
        <v>310</v>
      </c>
      <c r="B9" s="909"/>
      <c r="C9" s="909"/>
      <c r="D9" s="913" t="s">
        <v>311</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1484</v>
      </c>
      <c r="F15" s="915"/>
      <c r="G15" s="915"/>
      <c r="H15" s="916"/>
    </row>
    <row r="16" spans="1:9" ht="17.7" customHeight="1">
      <c r="A16" s="908" t="s">
        <v>12</v>
      </c>
      <c r="B16" s="909"/>
      <c r="C16" s="909"/>
      <c r="D16" s="909"/>
      <c r="E16" s="909" t="s">
        <v>13</v>
      </c>
      <c r="F16" s="909"/>
      <c r="G16" s="909"/>
      <c r="H16" s="910"/>
    </row>
    <row r="17" spans="1:8" ht="10.199999999999999" customHeight="1"/>
    <row r="18" spans="1:8" ht="15" customHeight="1">
      <c r="A18" s="857" t="s">
        <v>316</v>
      </c>
      <c r="B18" s="857"/>
      <c r="C18" s="857"/>
      <c r="D18" s="857"/>
      <c r="E18" s="857"/>
      <c r="F18" s="857"/>
      <c r="G18" s="857"/>
      <c r="H18" s="857"/>
    </row>
    <row r="19" spans="1:8" ht="31.2" customHeight="1">
      <c r="A19" s="917" t="s">
        <v>317</v>
      </c>
      <c r="B19" s="917"/>
      <c r="C19" s="918" t="s">
        <v>318</v>
      </c>
      <c r="D19" s="918"/>
      <c r="E19" s="918"/>
      <c r="F19" s="918"/>
      <c r="G19" s="918"/>
      <c r="H19" s="919"/>
    </row>
    <row r="20" spans="1:8" ht="10.199999999999999" customHeight="1"/>
    <row r="21" spans="1:8" ht="15" customHeight="1">
      <c r="A21" s="862" t="s">
        <v>319</v>
      </c>
      <c r="B21" s="862"/>
      <c r="C21" s="862"/>
      <c r="D21" s="862"/>
    </row>
    <row r="22" spans="1:8">
      <c r="A22" s="921" t="s">
        <v>30</v>
      </c>
      <c r="B22" s="922" t="s">
        <v>31</v>
      </c>
      <c r="C22" s="922"/>
      <c r="D22" s="922"/>
      <c r="E22" s="922"/>
      <c r="F22" s="922"/>
      <c r="G22" s="922" t="s">
        <v>320</v>
      </c>
      <c r="H22" s="923"/>
    </row>
    <row r="23" spans="1:8" ht="27" customHeight="1">
      <c r="A23" s="921"/>
      <c r="B23" s="922"/>
      <c r="C23" s="922"/>
      <c r="D23" s="922"/>
      <c r="E23" s="922"/>
      <c r="F23" s="922"/>
      <c r="G23" s="275" t="s">
        <v>321</v>
      </c>
      <c r="H23" s="276" t="s">
        <v>34</v>
      </c>
    </row>
    <row r="24" spans="1:8" ht="17.7" customHeight="1">
      <c r="A24" s="921" t="s">
        <v>35</v>
      </c>
      <c r="B24" s="922"/>
      <c r="C24" s="922"/>
      <c r="D24" s="922"/>
      <c r="E24" s="922"/>
      <c r="F24" s="922"/>
      <c r="G24" s="922"/>
      <c r="H24" s="923"/>
    </row>
    <row r="25" spans="1:8" ht="54.75" customHeight="1">
      <c r="A25" s="275" t="s">
        <v>1663</v>
      </c>
      <c r="B25" s="919" t="s">
        <v>1662</v>
      </c>
      <c r="C25" s="917"/>
      <c r="D25" s="917"/>
      <c r="E25" s="917"/>
      <c r="F25" s="924"/>
      <c r="G25" s="275" t="s">
        <v>49</v>
      </c>
      <c r="H25" s="277" t="s">
        <v>51</v>
      </c>
    </row>
    <row r="26" spans="1:8" ht="54.75" customHeight="1">
      <c r="A26" s="275" t="s">
        <v>2470</v>
      </c>
      <c r="B26" s="919" t="s">
        <v>1661</v>
      </c>
      <c r="C26" s="917"/>
      <c r="D26" s="917"/>
      <c r="E26" s="917"/>
      <c r="F26" s="924"/>
      <c r="G26" s="275" t="s">
        <v>72</v>
      </c>
      <c r="H26" s="277" t="s">
        <v>39</v>
      </c>
    </row>
    <row r="27" spans="1:8" ht="17.7" customHeight="1">
      <c r="A27" s="921" t="s">
        <v>326</v>
      </c>
      <c r="B27" s="922"/>
      <c r="C27" s="922"/>
      <c r="D27" s="922"/>
      <c r="E27" s="922"/>
      <c r="F27" s="922"/>
      <c r="G27" s="922"/>
      <c r="H27" s="923"/>
    </row>
    <row r="28" spans="1:8" ht="87" customHeight="1">
      <c r="A28" s="275" t="s">
        <v>1659</v>
      </c>
      <c r="B28" s="912" t="s">
        <v>1658</v>
      </c>
      <c r="C28" s="929"/>
      <c r="D28" s="929"/>
      <c r="E28" s="929"/>
      <c r="F28" s="933"/>
      <c r="G28" s="275" t="s">
        <v>83</v>
      </c>
      <c r="H28" s="277" t="s">
        <v>39</v>
      </c>
    </row>
    <row r="29" spans="1:8" ht="45" customHeight="1">
      <c r="A29" s="275" t="s">
        <v>1657</v>
      </c>
      <c r="B29" s="919" t="s">
        <v>1656</v>
      </c>
      <c r="C29" s="917"/>
      <c r="D29" s="917"/>
      <c r="E29" s="917"/>
      <c r="F29" s="924"/>
      <c r="G29" s="275" t="s">
        <v>89</v>
      </c>
      <c r="H29" s="277" t="s">
        <v>39</v>
      </c>
    </row>
    <row r="30" spans="1:8" ht="36" customHeight="1">
      <c r="A30" s="275" t="s">
        <v>1655</v>
      </c>
      <c r="B30" s="912" t="s">
        <v>1654</v>
      </c>
      <c r="C30" s="929"/>
      <c r="D30" s="929"/>
      <c r="E30" s="929"/>
      <c r="F30" s="933"/>
      <c r="G30" s="275" t="s">
        <v>97</v>
      </c>
      <c r="H30" s="277" t="s">
        <v>51</v>
      </c>
    </row>
    <row r="31" spans="1:8" ht="17.7" customHeight="1">
      <c r="A31" s="921" t="s">
        <v>333</v>
      </c>
      <c r="B31" s="922"/>
      <c r="C31" s="922"/>
      <c r="D31" s="922"/>
      <c r="E31" s="922"/>
      <c r="F31" s="922"/>
      <c r="G31" s="922"/>
      <c r="H31" s="923"/>
    </row>
    <row r="32" spans="1:8" ht="27" customHeight="1">
      <c r="A32" s="275" t="s">
        <v>1653</v>
      </c>
      <c r="B32" s="918" t="s">
        <v>1652</v>
      </c>
      <c r="C32" s="918"/>
      <c r="D32" s="918"/>
      <c r="E32" s="918"/>
      <c r="F32" s="918"/>
      <c r="G32" s="275" t="s">
        <v>1515</v>
      </c>
      <c r="H32" s="277" t="s">
        <v>51</v>
      </c>
    </row>
    <row r="33" spans="1:9" ht="29.25" customHeight="1">
      <c r="A33" s="275" t="s">
        <v>1651</v>
      </c>
      <c r="B33" s="918" t="s">
        <v>1650</v>
      </c>
      <c r="C33" s="918"/>
      <c r="D33" s="918"/>
      <c r="E33" s="918"/>
      <c r="F33" s="918"/>
      <c r="G33" s="275" t="s">
        <v>1440</v>
      </c>
      <c r="H33" s="277" t="s">
        <v>51</v>
      </c>
    </row>
    <row r="34" spans="1:9" ht="10.199999999999999" customHeight="1"/>
    <row r="35" spans="1:9" ht="15" customHeight="1">
      <c r="A35" s="268" t="s">
        <v>337</v>
      </c>
    </row>
    <row r="36" spans="1:9" s="268" customFormat="1" ht="17.7" customHeight="1">
      <c r="A36" s="920" t="s">
        <v>338</v>
      </c>
      <c r="B36" s="920"/>
      <c r="C36" s="920"/>
      <c r="D36" s="920"/>
      <c r="E36" s="920"/>
      <c r="F36" s="920"/>
      <c r="G36" s="278">
        <v>15</v>
      </c>
      <c r="H36" s="279" t="s">
        <v>339</v>
      </c>
      <c r="I36" s="169"/>
    </row>
    <row r="37" spans="1:9" ht="42.75" customHeight="1">
      <c r="A37" s="1393" t="s">
        <v>340</v>
      </c>
      <c r="B37" s="919" t="s">
        <v>1649</v>
      </c>
      <c r="C37" s="917"/>
      <c r="D37" s="917"/>
      <c r="E37" s="917"/>
      <c r="F37" s="917"/>
      <c r="G37" s="917"/>
      <c r="H37" s="917"/>
      <c r="I37" s="263"/>
    </row>
    <row r="38" spans="1:9" ht="48.75" customHeight="1">
      <c r="A38" s="1393"/>
      <c r="B38" s="919" t="s">
        <v>1648</v>
      </c>
      <c r="C38" s="917"/>
      <c r="D38" s="917"/>
      <c r="E38" s="917"/>
      <c r="F38" s="917"/>
      <c r="G38" s="917"/>
      <c r="H38" s="917"/>
      <c r="I38" s="263"/>
    </row>
    <row r="39" spans="1:9" ht="24.75" customHeight="1">
      <c r="A39" s="1393"/>
      <c r="B39" s="919" t="s">
        <v>1647</v>
      </c>
      <c r="C39" s="917"/>
      <c r="D39" s="917"/>
      <c r="E39" s="917"/>
      <c r="F39" s="917"/>
      <c r="G39" s="917"/>
      <c r="H39" s="917"/>
      <c r="I39" s="263"/>
    </row>
    <row r="40" spans="1:9" ht="36.75" customHeight="1">
      <c r="A40" s="1393"/>
      <c r="B40" s="919" t="s">
        <v>1646</v>
      </c>
      <c r="C40" s="917"/>
      <c r="D40" s="917"/>
      <c r="E40" s="917"/>
      <c r="F40" s="917"/>
      <c r="G40" s="917"/>
      <c r="H40" s="917"/>
      <c r="I40" s="263"/>
    </row>
    <row r="41" spans="1:9" ht="35.25" customHeight="1">
      <c r="A41" s="1393"/>
      <c r="B41" s="919" t="s">
        <v>1645</v>
      </c>
      <c r="C41" s="917"/>
      <c r="D41" s="917"/>
      <c r="E41" s="917"/>
      <c r="F41" s="917"/>
      <c r="G41" s="917"/>
      <c r="H41" s="917"/>
      <c r="I41" s="263"/>
    </row>
    <row r="42" spans="1:9" ht="24.75" customHeight="1">
      <c r="A42" s="1393"/>
      <c r="B42" s="919" t="s">
        <v>1644</v>
      </c>
      <c r="C42" s="940"/>
      <c r="D42" s="940"/>
      <c r="E42" s="940"/>
      <c r="F42" s="940"/>
      <c r="G42" s="940"/>
      <c r="H42" s="940"/>
      <c r="I42" s="263"/>
    </row>
    <row r="43" spans="1:9">
      <c r="A43" s="932" t="s">
        <v>348</v>
      </c>
      <c r="B43" s="913"/>
      <c r="C43" s="913"/>
      <c r="D43" s="913" t="s">
        <v>1643</v>
      </c>
      <c r="E43" s="913"/>
      <c r="F43" s="913"/>
      <c r="G43" s="913"/>
      <c r="H43" s="914"/>
    </row>
    <row r="44" spans="1:9" ht="51.75" customHeight="1">
      <c r="A44" s="933" t="s">
        <v>350</v>
      </c>
      <c r="B44" s="911"/>
      <c r="C44" s="911"/>
      <c r="D44" s="1305" t="s">
        <v>1642</v>
      </c>
      <c r="E44" s="1304"/>
      <c r="F44" s="1304"/>
      <c r="G44" s="1304"/>
      <c r="H44" s="1304"/>
      <c r="I44" s="381"/>
    </row>
    <row r="45" spans="1:9" s="268" customFormat="1" ht="17.7" customHeight="1">
      <c r="A45" s="920" t="s">
        <v>486</v>
      </c>
      <c r="B45" s="920"/>
      <c r="C45" s="920"/>
      <c r="D45" s="920"/>
      <c r="E45" s="920"/>
      <c r="F45" s="920"/>
      <c r="G45" s="278">
        <v>21</v>
      </c>
      <c r="H45" s="279" t="s">
        <v>339</v>
      </c>
      <c r="I45" s="169"/>
    </row>
    <row r="46" spans="1:9" ht="21.75" customHeight="1">
      <c r="A46" s="868" t="s">
        <v>340</v>
      </c>
      <c r="B46" s="919" t="s">
        <v>1641</v>
      </c>
      <c r="C46" s="917"/>
      <c r="D46" s="917"/>
      <c r="E46" s="917"/>
      <c r="F46" s="917"/>
      <c r="G46" s="917"/>
      <c r="H46" s="917"/>
      <c r="I46" s="263"/>
    </row>
    <row r="47" spans="1:9" ht="21.75" customHeight="1">
      <c r="A47" s="869"/>
      <c r="B47" s="919" t="s">
        <v>1640</v>
      </c>
      <c r="C47" s="917"/>
      <c r="D47" s="917"/>
      <c r="E47" s="917"/>
      <c r="F47" s="917"/>
      <c r="G47" s="917"/>
      <c r="H47" s="917"/>
      <c r="I47" s="263"/>
    </row>
    <row r="48" spans="1:9" ht="21.75" customHeight="1">
      <c r="A48" s="869"/>
      <c r="B48" s="919" t="s">
        <v>1639</v>
      </c>
      <c r="C48" s="917"/>
      <c r="D48" s="917"/>
      <c r="E48" s="917"/>
      <c r="F48" s="917"/>
      <c r="G48" s="917"/>
      <c r="H48" s="917"/>
      <c r="I48" s="263"/>
    </row>
    <row r="49" spans="1:9" ht="21.75" customHeight="1">
      <c r="A49" s="1393"/>
      <c r="B49" s="919" t="s">
        <v>1638</v>
      </c>
      <c r="C49" s="917"/>
      <c r="D49" s="917"/>
      <c r="E49" s="917"/>
      <c r="F49" s="917"/>
      <c r="G49" s="917"/>
      <c r="H49" s="917"/>
      <c r="I49" s="263"/>
    </row>
    <row r="50" spans="1:9" ht="21.75" customHeight="1">
      <c r="A50" s="1393"/>
      <c r="B50" s="919" t="s">
        <v>1637</v>
      </c>
      <c r="C50" s="917"/>
      <c r="D50" s="917"/>
      <c r="E50" s="917"/>
      <c r="F50" s="917"/>
      <c r="G50" s="917"/>
      <c r="H50" s="917"/>
      <c r="I50" s="263"/>
    </row>
    <row r="51" spans="1:9" ht="21.75" customHeight="1">
      <c r="A51" s="263"/>
      <c r="B51" s="919" t="s">
        <v>1636</v>
      </c>
      <c r="C51" s="917"/>
      <c r="D51" s="917"/>
      <c r="E51" s="917"/>
      <c r="F51" s="917"/>
      <c r="G51" s="917"/>
      <c r="H51" s="917"/>
      <c r="I51" s="263"/>
    </row>
    <row r="52" spans="1:9">
      <c r="A52" s="932" t="s">
        <v>348</v>
      </c>
      <c r="B52" s="1154"/>
      <c r="C52" s="1154"/>
      <c r="D52" s="1394" t="s">
        <v>2647</v>
      </c>
      <c r="E52" s="1394"/>
      <c r="F52" s="1394"/>
      <c r="G52" s="1394"/>
      <c r="H52" s="1395"/>
    </row>
    <row r="53" spans="1:9" ht="42.75" customHeight="1">
      <c r="A53" s="933" t="s">
        <v>350</v>
      </c>
      <c r="B53" s="911"/>
      <c r="C53" s="911"/>
      <c r="D53" s="1305" t="s">
        <v>1635</v>
      </c>
      <c r="E53" s="1304"/>
      <c r="F53" s="1304"/>
      <c r="G53" s="1304"/>
      <c r="H53" s="1304"/>
      <c r="I53" s="263"/>
    </row>
    <row r="54" spans="1:9" ht="10.199999999999999" customHeight="1"/>
    <row r="55" spans="1:9" ht="15" customHeight="1">
      <c r="A55" s="268" t="s">
        <v>366</v>
      </c>
    </row>
    <row r="56" spans="1:9" ht="27" customHeight="1">
      <c r="A56" s="940" t="s">
        <v>367</v>
      </c>
      <c r="B56" s="908"/>
      <c r="C56" s="918" t="s">
        <v>1634</v>
      </c>
      <c r="D56" s="918"/>
      <c r="E56" s="918"/>
      <c r="F56" s="918"/>
      <c r="G56" s="918"/>
      <c r="H56" s="919"/>
    </row>
    <row r="57" spans="1:9" ht="36.75" customHeight="1">
      <c r="A57" s="940"/>
      <c r="B57" s="908"/>
      <c r="C57" s="918" t="s">
        <v>1633</v>
      </c>
      <c r="D57" s="918"/>
      <c r="E57" s="918"/>
      <c r="F57" s="918"/>
      <c r="G57" s="918"/>
      <c r="H57" s="919"/>
    </row>
    <row r="58" spans="1:9" ht="31.5" customHeight="1">
      <c r="A58" s="940"/>
      <c r="B58" s="908"/>
      <c r="C58" s="910" t="s">
        <v>1632</v>
      </c>
      <c r="D58" s="940"/>
      <c r="E58" s="940"/>
      <c r="F58" s="940"/>
      <c r="G58" s="940"/>
      <c r="H58" s="940"/>
    </row>
    <row r="59" spans="1:9" ht="33" customHeight="1">
      <c r="A59" s="1396" t="s">
        <v>370</v>
      </c>
      <c r="B59" s="1397"/>
      <c r="C59" s="918" t="s">
        <v>1631</v>
      </c>
      <c r="D59" s="918"/>
      <c r="E59" s="918"/>
      <c r="F59" s="918"/>
      <c r="G59" s="918"/>
      <c r="H59" s="919"/>
    </row>
    <row r="60" spans="1:9" ht="27" customHeight="1">
      <c r="A60" s="1398"/>
      <c r="B60" s="1399"/>
      <c r="C60" s="918" t="s">
        <v>1630</v>
      </c>
      <c r="D60" s="918"/>
      <c r="E60" s="918"/>
      <c r="F60" s="918"/>
      <c r="G60" s="918"/>
      <c r="H60" s="919"/>
    </row>
    <row r="61" spans="1:9" ht="10.199999999999999" customHeight="1"/>
    <row r="62" spans="1:9" ht="15" customHeight="1">
      <c r="A62" s="268" t="s">
        <v>372</v>
      </c>
      <c r="B62" s="268"/>
      <c r="C62" s="268"/>
      <c r="D62" s="268"/>
      <c r="E62" s="268"/>
      <c r="F62" s="268"/>
    </row>
    <row r="63" spans="1:9" ht="16.2">
      <c r="A63" s="940" t="s">
        <v>373</v>
      </c>
      <c r="B63" s="940"/>
      <c r="C63" s="940"/>
      <c r="D63" s="940"/>
      <c r="E63" s="940"/>
      <c r="F63" s="940"/>
      <c r="G63" s="280">
        <v>2.8</v>
      </c>
      <c r="H63" s="281" t="s">
        <v>390</v>
      </c>
    </row>
    <row r="64" spans="1:9">
      <c r="A64" s="940" t="s">
        <v>375</v>
      </c>
      <c r="B64" s="940"/>
      <c r="C64" s="940"/>
      <c r="D64" s="940"/>
      <c r="E64" s="940"/>
      <c r="F64" s="940"/>
      <c r="G64" s="280">
        <v>2.2000000000000002</v>
      </c>
      <c r="H64" s="281"/>
    </row>
    <row r="65" spans="1:9">
      <c r="A65" s="282"/>
      <c r="B65" s="282"/>
      <c r="C65" s="282"/>
      <c r="D65" s="282"/>
      <c r="E65" s="282"/>
      <c r="F65" s="282"/>
      <c r="G65" s="283"/>
      <c r="H65" s="281"/>
    </row>
    <row r="66" spans="1:9">
      <c r="A66" s="944" t="s">
        <v>376</v>
      </c>
      <c r="B66" s="944"/>
      <c r="C66" s="944"/>
      <c r="D66" s="944"/>
      <c r="E66" s="944"/>
      <c r="F66" s="944"/>
      <c r="G66" s="284"/>
      <c r="H66" s="283"/>
    </row>
    <row r="67" spans="1:9" ht="17.7" customHeight="1">
      <c r="A67" s="917" t="s">
        <v>377</v>
      </c>
      <c r="B67" s="917"/>
      <c r="C67" s="917"/>
      <c r="D67" s="917"/>
      <c r="E67" s="281">
        <f>SUM(E68:E73)</f>
        <v>42</v>
      </c>
      <c r="F67" s="281" t="s">
        <v>339</v>
      </c>
      <c r="G67" s="285">
        <f>E67/25</f>
        <v>1.68</v>
      </c>
      <c r="H67" s="281" t="s">
        <v>390</v>
      </c>
    </row>
    <row r="68" spans="1:9" ht="17.7" customHeight="1">
      <c r="A68" s="158" t="s">
        <v>140</v>
      </c>
      <c r="B68" s="940" t="s">
        <v>143</v>
      </c>
      <c r="C68" s="940"/>
      <c r="D68" s="940"/>
      <c r="E68" s="281">
        <v>15</v>
      </c>
      <c r="F68" s="281" t="s">
        <v>339</v>
      </c>
      <c r="G68" s="269"/>
      <c r="H68" s="161"/>
    </row>
    <row r="69" spans="1:9" ht="17.7" customHeight="1">
      <c r="B69" s="940" t="s">
        <v>378</v>
      </c>
      <c r="C69" s="940"/>
      <c r="D69" s="940"/>
      <c r="E69" s="281">
        <v>21</v>
      </c>
      <c r="F69" s="281" t="s">
        <v>339</v>
      </c>
      <c r="G69" s="269"/>
      <c r="H69" s="161"/>
    </row>
    <row r="70" spans="1:9" ht="17.7" customHeight="1">
      <c r="B70" s="940" t="s">
        <v>379</v>
      </c>
      <c r="C70" s="940"/>
      <c r="D70" s="940"/>
      <c r="E70" s="281">
        <v>2</v>
      </c>
      <c r="F70" s="281" t="s">
        <v>339</v>
      </c>
      <c r="G70" s="269"/>
      <c r="H70" s="161"/>
    </row>
    <row r="71" spans="1:9" ht="17.7" customHeight="1">
      <c r="B71" s="940" t="s">
        <v>380</v>
      </c>
      <c r="C71" s="940"/>
      <c r="D71" s="940"/>
      <c r="E71" s="281">
        <v>0</v>
      </c>
      <c r="F71" s="281" t="s">
        <v>339</v>
      </c>
      <c r="G71" s="269"/>
      <c r="H71" s="161"/>
    </row>
    <row r="72" spans="1:9" ht="17.7" customHeight="1">
      <c r="B72" s="940" t="s">
        <v>381</v>
      </c>
      <c r="C72" s="940"/>
      <c r="D72" s="940"/>
      <c r="E72" s="281">
        <v>0</v>
      </c>
      <c r="F72" s="281" t="s">
        <v>339</v>
      </c>
      <c r="G72" s="269"/>
      <c r="H72" s="161"/>
    </row>
    <row r="73" spans="1:9" ht="17.7" customHeight="1">
      <c r="B73" s="940" t="s">
        <v>382</v>
      </c>
      <c r="C73" s="940"/>
      <c r="D73" s="940"/>
      <c r="E73" s="281">
        <v>4</v>
      </c>
      <c r="F73" s="281" t="s">
        <v>339</v>
      </c>
      <c r="G73" s="269"/>
      <c r="H73" s="161"/>
    </row>
    <row r="74" spans="1:9" ht="31.2" customHeight="1">
      <c r="A74" s="917" t="s">
        <v>383</v>
      </c>
      <c r="B74" s="917"/>
      <c r="C74" s="917"/>
      <c r="D74" s="917"/>
      <c r="E74" s="281">
        <v>0</v>
      </c>
      <c r="F74" s="281" t="s">
        <v>339</v>
      </c>
      <c r="G74" s="285">
        <f>E74/25</f>
        <v>0</v>
      </c>
      <c r="H74" s="281" t="s">
        <v>390</v>
      </c>
    </row>
    <row r="75" spans="1:9" ht="17.7" customHeight="1">
      <c r="A75" s="940" t="s">
        <v>384</v>
      </c>
      <c r="B75" s="940"/>
      <c r="C75" s="940"/>
      <c r="D75" s="940"/>
      <c r="E75" s="281">
        <f>G75*25</f>
        <v>83</v>
      </c>
      <c r="F75" s="281" t="s">
        <v>339</v>
      </c>
      <c r="G75" s="285">
        <f>D6-G74-G67</f>
        <v>3.3200000000000003</v>
      </c>
      <c r="H75" s="281" t="s">
        <v>390</v>
      </c>
    </row>
    <row r="76" spans="1:9" ht="10.199999999999999" customHeight="1"/>
    <row r="79" spans="1:9">
      <c r="A79" s="158" t="s">
        <v>385</v>
      </c>
    </row>
    <row r="80" spans="1:9" ht="16.2">
      <c r="A80" s="849" t="s">
        <v>389</v>
      </c>
      <c r="B80" s="849"/>
      <c r="C80" s="849"/>
      <c r="D80" s="849"/>
      <c r="E80" s="849"/>
      <c r="F80" s="849"/>
      <c r="G80" s="849"/>
      <c r="H80" s="849"/>
      <c r="I80" s="849"/>
    </row>
    <row r="81" spans="1:9">
      <c r="A81" s="158" t="s">
        <v>387</v>
      </c>
    </row>
    <row r="83" spans="1:9">
      <c r="A83" s="850" t="s">
        <v>388</v>
      </c>
      <c r="B83" s="850"/>
      <c r="C83" s="850"/>
      <c r="D83" s="850"/>
      <c r="E83" s="850"/>
      <c r="F83" s="850"/>
      <c r="G83" s="850"/>
      <c r="H83" s="850"/>
      <c r="I83" s="850"/>
    </row>
    <row r="84" spans="1:9">
      <c r="A84" s="850"/>
      <c r="B84" s="850"/>
      <c r="C84" s="850"/>
      <c r="D84" s="850"/>
      <c r="E84" s="850"/>
      <c r="F84" s="850"/>
      <c r="G84" s="850"/>
      <c r="H84" s="850"/>
      <c r="I84" s="850"/>
    </row>
    <row r="85" spans="1:9">
      <c r="A85" s="850"/>
      <c r="B85" s="850"/>
      <c r="C85" s="850"/>
      <c r="D85" s="850"/>
      <c r="E85" s="850"/>
      <c r="F85" s="850"/>
      <c r="G85" s="850"/>
      <c r="H85" s="850"/>
      <c r="I85" s="850"/>
    </row>
  </sheetData>
  <mergeCells count="82">
    <mergeCell ref="B48:H48"/>
    <mergeCell ref="D44:H44"/>
    <mergeCell ref="D53:H53"/>
    <mergeCell ref="B50:H50"/>
    <mergeCell ref="A43:C43"/>
    <mergeCell ref="D43:H43"/>
    <mergeCell ref="A44:C44"/>
    <mergeCell ref="A46:A50"/>
    <mergeCell ref="A45:F45"/>
    <mergeCell ref="B49:H49"/>
    <mergeCell ref="B46:H46"/>
    <mergeCell ref="B47:H47"/>
    <mergeCell ref="A74:D74"/>
    <mergeCell ref="A66:F66"/>
    <mergeCell ref="A52:C52"/>
    <mergeCell ref="D52:H52"/>
    <mergeCell ref="A53:C53"/>
    <mergeCell ref="A56:B58"/>
    <mergeCell ref="C59:H59"/>
    <mergeCell ref="C57:H57"/>
    <mergeCell ref="A59:B60"/>
    <mergeCell ref="C56:H56"/>
    <mergeCell ref="B73:D73"/>
    <mergeCell ref="A24:H24"/>
    <mergeCell ref="B68:D68"/>
    <mergeCell ref="B69:D69"/>
    <mergeCell ref="B70:D70"/>
    <mergeCell ref="B71:D71"/>
    <mergeCell ref="B25:F25"/>
    <mergeCell ref="A27:H27"/>
    <mergeCell ref="B28:F28"/>
    <mergeCell ref="A31:H31"/>
    <mergeCell ref="B26:F26"/>
    <mergeCell ref="B41:H41"/>
    <mergeCell ref="B42:H42"/>
    <mergeCell ref="B30:F30"/>
    <mergeCell ref="B51:H51"/>
    <mergeCell ref="B29:F29"/>
    <mergeCell ref="C58:H58"/>
    <mergeCell ref="A19:B19"/>
    <mergeCell ref="C19:H19"/>
    <mergeCell ref="A21:D21"/>
    <mergeCell ref="A22:A23"/>
    <mergeCell ref="B22:F23"/>
    <mergeCell ref="G22:H22"/>
    <mergeCell ref="A18:H18"/>
    <mergeCell ref="A8:C8"/>
    <mergeCell ref="D8:H8"/>
    <mergeCell ref="A9:C9"/>
    <mergeCell ref="D9:H9"/>
    <mergeCell ref="A11:H11"/>
    <mergeCell ref="A13:D13"/>
    <mergeCell ref="E13:H13"/>
    <mergeCell ref="A14:D14"/>
    <mergeCell ref="E14:H14"/>
    <mergeCell ref="A15:D15"/>
    <mergeCell ref="E15:H15"/>
    <mergeCell ref="A16:D16"/>
    <mergeCell ref="E16:H16"/>
    <mergeCell ref="A12:H12"/>
    <mergeCell ref="A2:I2"/>
    <mergeCell ref="A5:H5"/>
    <mergeCell ref="A6:C6"/>
    <mergeCell ref="D6:H6"/>
    <mergeCell ref="A7:C7"/>
    <mergeCell ref="D7:H7"/>
    <mergeCell ref="A80:I80"/>
    <mergeCell ref="A83:I85"/>
    <mergeCell ref="B32:F32"/>
    <mergeCell ref="B33:F33"/>
    <mergeCell ref="A36:F36"/>
    <mergeCell ref="A37:A42"/>
    <mergeCell ref="B37:H37"/>
    <mergeCell ref="B38:H38"/>
    <mergeCell ref="B39:H39"/>
    <mergeCell ref="B40:H40"/>
    <mergeCell ref="A75:D75"/>
    <mergeCell ref="B72:D72"/>
    <mergeCell ref="C60:H60"/>
    <mergeCell ref="A63:F63"/>
    <mergeCell ref="A64:F64"/>
    <mergeCell ref="A67:D67"/>
  </mergeCells>
  <pageMargins left="0.25" right="0.25"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271" customFormat="1">
      <c r="A2" s="881" t="s">
        <v>305</v>
      </c>
      <c r="B2" s="881"/>
      <c r="C2" s="881"/>
      <c r="D2" s="881"/>
      <c r="E2" s="881"/>
      <c r="F2" s="881"/>
      <c r="G2" s="881"/>
      <c r="H2" s="881"/>
      <c r="I2" s="881"/>
    </row>
    <row r="3" spans="1:9" ht="10.199999999999999" customHeight="1"/>
    <row r="4" spans="1:9" ht="15" customHeight="1">
      <c r="A4" s="271" t="s">
        <v>306</v>
      </c>
    </row>
    <row r="5" spans="1:9" ht="17.7" customHeight="1">
      <c r="A5" s="885" t="s">
        <v>213</v>
      </c>
      <c r="B5" s="885"/>
      <c r="C5" s="885"/>
      <c r="D5" s="885"/>
      <c r="E5" s="885"/>
      <c r="F5" s="885"/>
      <c r="G5" s="885"/>
      <c r="H5" s="885"/>
    </row>
    <row r="6" spans="1:9" ht="17.7" customHeight="1">
      <c r="A6" s="878" t="s">
        <v>138</v>
      </c>
      <c r="B6" s="1174"/>
      <c r="C6" s="1174"/>
      <c r="D6" s="1174">
        <v>5</v>
      </c>
      <c r="E6" s="1174"/>
      <c r="F6" s="1174"/>
      <c r="G6" s="1174"/>
      <c r="H6" s="879"/>
    </row>
    <row r="7" spans="1:9">
      <c r="A7" s="878" t="s">
        <v>137</v>
      </c>
      <c r="B7" s="1174"/>
      <c r="C7" s="1174"/>
      <c r="D7" s="1170" t="s">
        <v>1629</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1713</v>
      </c>
      <c r="E9" s="991"/>
      <c r="F9" s="991"/>
      <c r="G9" s="991"/>
      <c r="H9" s="992"/>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1484</v>
      </c>
      <c r="F15" s="1175"/>
      <c r="G15" s="1175"/>
      <c r="H15" s="886"/>
    </row>
    <row r="16" spans="1:9" ht="17.7" customHeight="1">
      <c r="A16" s="878" t="s">
        <v>12</v>
      </c>
      <c r="B16" s="1174"/>
      <c r="C16" s="1174"/>
      <c r="D16" s="1174"/>
      <c r="E16" s="1174" t="s">
        <v>13</v>
      </c>
      <c r="F16" s="1174"/>
      <c r="G16" s="1174"/>
      <c r="H16" s="879"/>
    </row>
    <row r="17" spans="1:8" ht="10.199999999999999" customHeight="1"/>
    <row r="18" spans="1:8" ht="15" customHeight="1">
      <c r="A18" s="884" t="s">
        <v>316</v>
      </c>
      <c r="B18" s="884"/>
      <c r="C18" s="884"/>
      <c r="D18" s="884"/>
      <c r="E18" s="884"/>
      <c r="F18" s="884"/>
      <c r="G18" s="884"/>
      <c r="H18" s="884"/>
    </row>
    <row r="19" spans="1:8" ht="31.2" customHeight="1">
      <c r="A19" s="883" t="s">
        <v>317</v>
      </c>
      <c r="B19" s="883"/>
      <c r="C19" s="893" t="s">
        <v>1712</v>
      </c>
      <c r="D19" s="893"/>
      <c r="E19" s="893"/>
      <c r="F19" s="893"/>
      <c r="G19" s="893"/>
      <c r="H19" s="882"/>
    </row>
    <row r="20" spans="1:8" ht="10.199999999999999" customHeight="1"/>
    <row r="21" spans="1:8" ht="15" customHeight="1">
      <c r="A21" s="888" t="s">
        <v>319</v>
      </c>
      <c r="B21" s="888"/>
      <c r="C21" s="888"/>
      <c r="D21" s="888"/>
    </row>
    <row r="22" spans="1:8">
      <c r="A22" s="889" t="s">
        <v>30</v>
      </c>
      <c r="B22" s="890" t="s">
        <v>31</v>
      </c>
      <c r="C22" s="890"/>
      <c r="D22" s="890"/>
      <c r="E22" s="890"/>
      <c r="F22" s="890"/>
      <c r="G22" s="890" t="s">
        <v>320</v>
      </c>
      <c r="H22" s="891"/>
    </row>
    <row r="23" spans="1:8" ht="27" customHeight="1">
      <c r="A23" s="889"/>
      <c r="B23" s="890"/>
      <c r="C23" s="890"/>
      <c r="D23" s="890"/>
      <c r="E23" s="890"/>
      <c r="F23" s="890"/>
      <c r="G23" s="286" t="s">
        <v>321</v>
      </c>
      <c r="H23" s="287" t="s">
        <v>34</v>
      </c>
    </row>
    <row r="24" spans="1:8" ht="17.7" customHeight="1">
      <c r="A24" s="889" t="s">
        <v>35</v>
      </c>
      <c r="B24" s="890"/>
      <c r="C24" s="890"/>
      <c r="D24" s="890"/>
      <c r="E24" s="890"/>
      <c r="F24" s="890"/>
      <c r="G24" s="890"/>
      <c r="H24" s="891"/>
    </row>
    <row r="25" spans="1:8" ht="46.5" customHeight="1">
      <c r="A25" s="307" t="s">
        <v>1711</v>
      </c>
      <c r="B25" s="893" t="s">
        <v>1710</v>
      </c>
      <c r="C25" s="893"/>
      <c r="D25" s="893"/>
      <c r="E25" s="893"/>
      <c r="F25" s="893"/>
      <c r="G25" s="306" t="s">
        <v>49</v>
      </c>
      <c r="H25" s="303" t="s">
        <v>51</v>
      </c>
    </row>
    <row r="26" spans="1:8" ht="46.5" customHeight="1">
      <c r="A26" s="307" t="s">
        <v>1709</v>
      </c>
      <c r="B26" s="882" t="s">
        <v>1708</v>
      </c>
      <c r="C26" s="883"/>
      <c r="D26" s="883"/>
      <c r="E26" s="883"/>
      <c r="F26" s="1178"/>
      <c r="G26" s="306" t="s">
        <v>52</v>
      </c>
      <c r="H26" s="303" t="s">
        <v>39</v>
      </c>
    </row>
    <row r="27" spans="1:8" ht="46.5" customHeight="1">
      <c r="A27" s="307" t="s">
        <v>1707</v>
      </c>
      <c r="B27" s="882" t="s">
        <v>1706</v>
      </c>
      <c r="C27" s="883"/>
      <c r="D27" s="883"/>
      <c r="E27" s="883"/>
      <c r="F27" s="1178"/>
      <c r="G27" s="306" t="s">
        <v>60</v>
      </c>
      <c r="H27" s="303" t="s">
        <v>39</v>
      </c>
    </row>
    <row r="28" spans="1:8" ht="17.7" customHeight="1">
      <c r="A28" s="889" t="s">
        <v>326</v>
      </c>
      <c r="B28" s="890"/>
      <c r="C28" s="890"/>
      <c r="D28" s="890"/>
      <c r="E28" s="890"/>
      <c r="F28" s="890"/>
      <c r="G28" s="890"/>
      <c r="H28" s="891"/>
    </row>
    <row r="29" spans="1:8" ht="39.75" customHeight="1">
      <c r="A29" s="307" t="s">
        <v>1705</v>
      </c>
      <c r="B29" s="893" t="s">
        <v>1704</v>
      </c>
      <c r="C29" s="893"/>
      <c r="D29" s="893"/>
      <c r="E29" s="893"/>
      <c r="F29" s="893"/>
      <c r="G29" s="306" t="s">
        <v>93</v>
      </c>
      <c r="H29" s="303" t="s">
        <v>51</v>
      </c>
    </row>
    <row r="30" spans="1:8" ht="39.75" customHeight="1">
      <c r="A30" s="307" t="s">
        <v>1703</v>
      </c>
      <c r="B30" s="893" t="s">
        <v>1702</v>
      </c>
      <c r="C30" s="893"/>
      <c r="D30" s="893"/>
      <c r="E30" s="893"/>
      <c r="F30" s="893"/>
      <c r="G30" s="306" t="s">
        <v>99</v>
      </c>
      <c r="H30" s="303" t="s">
        <v>51</v>
      </c>
    </row>
    <row r="31" spans="1:8" ht="39.75" customHeight="1">
      <c r="A31" s="307" t="s">
        <v>1701</v>
      </c>
      <c r="B31" s="882" t="s">
        <v>1700</v>
      </c>
      <c r="C31" s="883"/>
      <c r="D31" s="883"/>
      <c r="E31" s="883"/>
      <c r="F31" s="1178"/>
      <c r="G31" s="306" t="s">
        <v>103</v>
      </c>
      <c r="H31" s="303" t="s">
        <v>39</v>
      </c>
    </row>
    <row r="32" spans="1:8" ht="17.7" customHeight="1">
      <c r="A32" s="889" t="s">
        <v>333</v>
      </c>
      <c r="B32" s="890"/>
      <c r="C32" s="890"/>
      <c r="D32" s="890"/>
      <c r="E32" s="890"/>
      <c r="F32" s="890"/>
      <c r="G32" s="890"/>
      <c r="H32" s="891"/>
    </row>
    <row r="33" spans="1:8" ht="58.5" customHeight="1">
      <c r="A33" s="307" t="s">
        <v>1699</v>
      </c>
      <c r="B33" s="893" t="s">
        <v>1698</v>
      </c>
      <c r="C33" s="893"/>
      <c r="D33" s="893"/>
      <c r="E33" s="893"/>
      <c r="F33" s="893"/>
      <c r="G33" s="306" t="s">
        <v>120</v>
      </c>
      <c r="H33" s="303" t="s">
        <v>51</v>
      </c>
    </row>
    <row r="34" spans="1:8" ht="48" customHeight="1">
      <c r="A34" s="307" t="s">
        <v>1697</v>
      </c>
      <c r="B34" s="893" t="s">
        <v>1696</v>
      </c>
      <c r="C34" s="893"/>
      <c r="D34" s="893"/>
      <c r="E34" s="893"/>
      <c r="F34" s="893"/>
      <c r="G34" s="306" t="s">
        <v>1515</v>
      </c>
      <c r="H34" s="303" t="s">
        <v>51</v>
      </c>
    </row>
    <row r="35" spans="1:8" ht="10.199999999999999" customHeight="1"/>
    <row r="36" spans="1:8" ht="15" customHeight="1">
      <c r="A36" s="271" t="s">
        <v>337</v>
      </c>
    </row>
    <row r="37" spans="1:8" s="271" customFormat="1" ht="17.7" customHeight="1">
      <c r="A37" s="900" t="s">
        <v>338</v>
      </c>
      <c r="B37" s="900"/>
      <c r="C37" s="900"/>
      <c r="D37" s="900"/>
      <c r="E37" s="900"/>
      <c r="F37" s="900"/>
      <c r="G37" s="278">
        <v>15</v>
      </c>
      <c r="H37" s="302" t="s">
        <v>339</v>
      </c>
    </row>
    <row r="38" spans="1:8" ht="36" customHeight="1">
      <c r="A38" s="1025" t="s">
        <v>340</v>
      </c>
      <c r="B38" s="893" t="s">
        <v>1695</v>
      </c>
      <c r="C38" s="893"/>
      <c r="D38" s="893"/>
      <c r="E38" s="893"/>
      <c r="F38" s="893"/>
      <c r="G38" s="893"/>
      <c r="H38" s="882"/>
    </row>
    <row r="39" spans="1:8" ht="33.75" customHeight="1">
      <c r="A39" s="1026"/>
      <c r="B39" s="893" t="s">
        <v>1694</v>
      </c>
      <c r="C39" s="893"/>
      <c r="D39" s="893"/>
      <c r="E39" s="893"/>
      <c r="F39" s="893"/>
      <c r="G39" s="893"/>
      <c r="H39" s="882"/>
    </row>
    <row r="40" spans="1:8" ht="25.5" customHeight="1">
      <c r="A40" s="1026"/>
      <c r="B40" s="893" t="s">
        <v>1693</v>
      </c>
      <c r="C40" s="893"/>
      <c r="D40" s="893"/>
      <c r="E40" s="893"/>
      <c r="F40" s="893"/>
      <c r="G40" s="893"/>
      <c r="H40" s="882"/>
    </row>
    <row r="41" spans="1:8" ht="54.6" customHeight="1">
      <c r="A41" s="1026"/>
      <c r="B41" s="893" t="s">
        <v>1692</v>
      </c>
      <c r="C41" s="893"/>
      <c r="D41" s="893"/>
      <c r="E41" s="893"/>
      <c r="F41" s="893"/>
      <c r="G41" s="893"/>
      <c r="H41" s="882"/>
    </row>
    <row r="42" spans="1:8" ht="17.25" customHeight="1">
      <c r="A42" s="1026"/>
      <c r="B42" s="893" t="s">
        <v>1691</v>
      </c>
      <c r="C42" s="893"/>
      <c r="D42" s="893"/>
      <c r="E42" s="893"/>
      <c r="F42" s="893"/>
      <c r="G42" s="893"/>
      <c r="H42" s="882"/>
    </row>
    <row r="43" spans="1:8" ht="17.25" customHeight="1">
      <c r="A43" s="1026"/>
      <c r="B43" s="893" t="s">
        <v>1690</v>
      </c>
      <c r="C43" s="893"/>
      <c r="D43" s="893"/>
      <c r="E43" s="893"/>
      <c r="F43" s="893"/>
      <c r="G43" s="893"/>
      <c r="H43" s="882"/>
    </row>
    <row r="44" spans="1:8" ht="16.95" customHeight="1">
      <c r="A44" s="1026"/>
      <c r="B44" s="893" t="s">
        <v>1689</v>
      </c>
      <c r="C44" s="893"/>
      <c r="D44" s="893"/>
      <c r="E44" s="893"/>
      <c r="F44" s="893"/>
      <c r="G44" s="893"/>
      <c r="H44" s="882"/>
    </row>
    <row r="45" spans="1:8" ht="16.95" customHeight="1">
      <c r="A45" s="1026"/>
      <c r="B45" s="893" t="s">
        <v>1688</v>
      </c>
      <c r="C45" s="893"/>
      <c r="D45" s="893"/>
      <c r="E45" s="893"/>
      <c r="F45" s="893"/>
      <c r="G45" s="893"/>
      <c r="H45" s="882"/>
    </row>
    <row r="46" spans="1:8" ht="16.95" customHeight="1">
      <c r="A46" s="1026"/>
      <c r="B46" s="893" t="s">
        <v>1687</v>
      </c>
      <c r="C46" s="893"/>
      <c r="D46" s="893"/>
      <c r="E46" s="893"/>
      <c r="F46" s="893"/>
      <c r="G46" s="893"/>
      <c r="H46" s="882"/>
    </row>
    <row r="47" spans="1:8" ht="16.95" customHeight="1">
      <c r="A47" s="1026"/>
      <c r="B47" s="893" t="s">
        <v>1686</v>
      </c>
      <c r="C47" s="893"/>
      <c r="D47" s="893"/>
      <c r="E47" s="893"/>
      <c r="F47" s="893"/>
      <c r="G47" s="893"/>
      <c r="H47" s="882"/>
    </row>
    <row r="48" spans="1:8" ht="16.95" customHeight="1">
      <c r="A48" s="1026"/>
      <c r="B48" s="893" t="s">
        <v>1685</v>
      </c>
      <c r="C48" s="893"/>
      <c r="D48" s="893"/>
      <c r="E48" s="893"/>
      <c r="F48" s="893"/>
      <c r="G48" s="893"/>
      <c r="H48" s="882"/>
    </row>
    <row r="49" spans="1:9" ht="16.95" customHeight="1">
      <c r="A49" s="1026"/>
      <c r="B49" s="893" t="s">
        <v>1684</v>
      </c>
      <c r="C49" s="893"/>
      <c r="D49" s="893"/>
      <c r="E49" s="893"/>
      <c r="F49" s="893"/>
      <c r="G49" s="893"/>
      <c r="H49" s="882"/>
    </row>
    <row r="50" spans="1:9">
      <c r="A50" s="896" t="s">
        <v>348</v>
      </c>
      <c r="B50" s="991"/>
      <c r="C50" s="991"/>
      <c r="D50" s="991" t="s">
        <v>1683</v>
      </c>
      <c r="E50" s="991"/>
      <c r="F50" s="991"/>
      <c r="G50" s="991"/>
      <c r="H50" s="992"/>
    </row>
    <row r="51" spans="1:9" ht="52.5" customHeight="1">
      <c r="A51" s="899" t="s">
        <v>350</v>
      </c>
      <c r="B51" s="1170"/>
      <c r="C51" s="1170"/>
      <c r="D51" s="882" t="s">
        <v>1682</v>
      </c>
      <c r="E51" s="883"/>
      <c r="F51" s="883"/>
      <c r="G51" s="883"/>
      <c r="H51" s="883"/>
      <c r="I51" s="262"/>
    </row>
    <row r="52" spans="1:9" s="271" customFormat="1" ht="17.7" customHeight="1">
      <c r="A52" s="920" t="s">
        <v>352</v>
      </c>
      <c r="B52" s="920"/>
      <c r="C52" s="920"/>
      <c r="D52" s="920"/>
      <c r="E52" s="920"/>
      <c r="F52" s="920"/>
      <c r="G52" s="278">
        <v>9</v>
      </c>
      <c r="H52" s="279" t="s">
        <v>339</v>
      </c>
      <c r="I52" s="186"/>
    </row>
    <row r="53" spans="1:9" ht="17.25" customHeight="1">
      <c r="A53" s="1025" t="s">
        <v>340</v>
      </c>
      <c r="B53" s="893" t="s">
        <v>1681</v>
      </c>
      <c r="C53" s="893"/>
      <c r="D53" s="893"/>
      <c r="E53" s="893"/>
      <c r="F53" s="893"/>
      <c r="G53" s="893"/>
      <c r="H53" s="882"/>
    </row>
    <row r="54" spans="1:9" ht="17.25" customHeight="1">
      <c r="A54" s="1026"/>
      <c r="B54" s="893" t="s">
        <v>1680</v>
      </c>
      <c r="C54" s="893"/>
      <c r="D54" s="893"/>
      <c r="E54" s="893"/>
      <c r="F54" s="893"/>
      <c r="G54" s="893"/>
      <c r="H54" s="882"/>
    </row>
    <row r="55" spans="1:9" ht="17.25" customHeight="1">
      <c r="A55" s="1026"/>
      <c r="B55" s="893" t="s">
        <v>1679</v>
      </c>
      <c r="C55" s="893"/>
      <c r="D55" s="893"/>
      <c r="E55" s="893"/>
      <c r="F55" s="893"/>
      <c r="G55" s="893"/>
      <c r="H55" s="882"/>
    </row>
    <row r="56" spans="1:9" ht="25.8" customHeight="1">
      <c r="A56" s="1026"/>
      <c r="B56" s="893" t="s">
        <v>1678</v>
      </c>
      <c r="C56" s="893"/>
      <c r="D56" s="893"/>
      <c r="E56" s="893"/>
      <c r="F56" s="893"/>
      <c r="G56" s="893"/>
      <c r="H56" s="882"/>
    </row>
    <row r="57" spans="1:9" ht="21.6" customHeight="1">
      <c r="A57" s="1026"/>
      <c r="B57" s="893" t="s">
        <v>1677</v>
      </c>
      <c r="C57" s="893"/>
      <c r="D57" s="893"/>
      <c r="E57" s="893"/>
      <c r="F57" s="893"/>
      <c r="G57" s="893"/>
      <c r="H57" s="882"/>
    </row>
    <row r="58" spans="1:9" ht="36" customHeight="1">
      <c r="A58" s="1026"/>
      <c r="B58" s="893" t="s">
        <v>1676</v>
      </c>
      <c r="C58" s="893"/>
      <c r="D58" s="893"/>
      <c r="E58" s="893"/>
      <c r="F58" s="893"/>
      <c r="G58" s="893"/>
      <c r="H58" s="882"/>
    </row>
    <row r="59" spans="1:9">
      <c r="A59" s="896" t="s">
        <v>348</v>
      </c>
      <c r="B59" s="991"/>
      <c r="C59" s="991"/>
      <c r="D59" s="991" t="s">
        <v>1671</v>
      </c>
      <c r="E59" s="991"/>
      <c r="F59" s="991"/>
      <c r="G59" s="991"/>
      <c r="H59" s="992"/>
    </row>
    <row r="60" spans="1:9" ht="45" customHeight="1">
      <c r="A60" s="899" t="s">
        <v>350</v>
      </c>
      <c r="B60" s="1170"/>
      <c r="C60" s="1170"/>
      <c r="D60" s="882" t="s">
        <v>1675</v>
      </c>
      <c r="E60" s="883"/>
      <c r="F60" s="883"/>
      <c r="G60" s="883"/>
      <c r="H60" s="883"/>
      <c r="I60" s="265"/>
    </row>
    <row r="61" spans="1:9" s="271" customFormat="1" ht="17.7" customHeight="1">
      <c r="A61" s="900" t="s">
        <v>486</v>
      </c>
      <c r="B61" s="900"/>
      <c r="C61" s="900"/>
      <c r="D61" s="900"/>
      <c r="E61" s="900"/>
      <c r="F61" s="900"/>
      <c r="G61" s="313">
        <v>12</v>
      </c>
      <c r="H61" s="302" t="s">
        <v>339</v>
      </c>
    </row>
    <row r="62" spans="1:9" ht="25.5" customHeight="1">
      <c r="A62" s="1025" t="s">
        <v>340</v>
      </c>
      <c r="B62" s="1174" t="s">
        <v>1674</v>
      </c>
      <c r="C62" s="1174"/>
      <c r="D62" s="1174"/>
      <c r="E62" s="1174"/>
      <c r="F62" s="1174"/>
      <c r="G62" s="1174"/>
      <c r="H62" s="879"/>
    </row>
    <row r="63" spans="1:9" ht="25.5" customHeight="1">
      <c r="A63" s="1026"/>
      <c r="B63" s="1174" t="s">
        <v>1673</v>
      </c>
      <c r="C63" s="1174"/>
      <c r="D63" s="1174"/>
      <c r="E63" s="1174"/>
      <c r="F63" s="1174"/>
      <c r="G63" s="1174"/>
      <c r="H63" s="879"/>
    </row>
    <row r="64" spans="1:9" ht="25.5" customHeight="1">
      <c r="A64" s="1026"/>
      <c r="B64" s="1174" t="s">
        <v>1672</v>
      </c>
      <c r="C64" s="1174"/>
      <c r="D64" s="1174"/>
      <c r="E64" s="1174"/>
      <c r="F64" s="1174"/>
      <c r="G64" s="1174"/>
      <c r="H64" s="879"/>
    </row>
    <row r="65" spans="1:9">
      <c r="A65" s="896" t="s">
        <v>348</v>
      </c>
      <c r="B65" s="991"/>
      <c r="C65" s="991"/>
      <c r="D65" s="1185" t="s">
        <v>2648</v>
      </c>
      <c r="E65" s="1185"/>
      <c r="F65" s="1185"/>
      <c r="G65" s="1185"/>
      <c r="H65" s="1186"/>
    </row>
    <row r="66" spans="1:9" ht="39.75" customHeight="1">
      <c r="A66" s="899" t="s">
        <v>350</v>
      </c>
      <c r="B66" s="1170"/>
      <c r="C66" s="1170"/>
      <c r="D66" s="1170" t="s">
        <v>1670</v>
      </c>
      <c r="E66" s="1170"/>
      <c r="F66" s="1170"/>
      <c r="G66" s="1170"/>
      <c r="H66" s="1170"/>
      <c r="I66" s="1152"/>
    </row>
    <row r="67" spans="1:9" ht="10.199999999999999" customHeight="1"/>
    <row r="68" spans="1:9" ht="15" customHeight="1">
      <c r="A68" s="271" t="s">
        <v>366</v>
      </c>
    </row>
    <row r="69" spans="1:9" ht="36.75" customHeight="1">
      <c r="A69" s="880" t="s">
        <v>367</v>
      </c>
      <c r="B69" s="878"/>
      <c r="C69" s="882" t="s">
        <v>1669</v>
      </c>
      <c r="D69" s="883"/>
      <c r="E69" s="883"/>
      <c r="F69" s="883"/>
      <c r="G69" s="883"/>
      <c r="H69" s="883"/>
    </row>
    <row r="70" spans="1:9" ht="36.75" customHeight="1">
      <c r="A70" s="880"/>
      <c r="B70" s="878"/>
      <c r="C70" s="893" t="s">
        <v>1668</v>
      </c>
      <c r="D70" s="893"/>
      <c r="E70" s="893"/>
      <c r="F70" s="893"/>
      <c r="G70" s="893"/>
      <c r="H70" s="882"/>
    </row>
    <row r="71" spans="1:9" ht="36.75" customHeight="1">
      <c r="A71" s="880"/>
      <c r="B71" s="878"/>
      <c r="C71" s="893" t="s">
        <v>1667</v>
      </c>
      <c r="D71" s="893"/>
      <c r="E71" s="893"/>
      <c r="F71" s="893"/>
      <c r="G71" s="893"/>
      <c r="H71" s="882"/>
    </row>
    <row r="72" spans="1:9" ht="29.4" customHeight="1">
      <c r="A72" s="1008" t="s">
        <v>370</v>
      </c>
      <c r="B72" s="1009"/>
      <c r="C72" s="893" t="s">
        <v>1666</v>
      </c>
      <c r="D72" s="893"/>
      <c r="E72" s="893"/>
      <c r="F72" s="893"/>
      <c r="G72" s="893"/>
      <c r="H72" s="882"/>
    </row>
    <row r="73" spans="1:9" ht="57" customHeight="1">
      <c r="A73" s="1192"/>
      <c r="B73" s="1010"/>
      <c r="C73" s="893" t="s">
        <v>1665</v>
      </c>
      <c r="D73" s="893"/>
      <c r="E73" s="893"/>
      <c r="F73" s="893"/>
      <c r="G73" s="893"/>
      <c r="H73" s="882"/>
    </row>
    <row r="74" spans="1:9" ht="72" customHeight="1">
      <c r="A74" s="885"/>
      <c r="B74" s="1011"/>
      <c r="C74" s="893" t="s">
        <v>1664</v>
      </c>
      <c r="D74" s="893"/>
      <c r="E74" s="893"/>
      <c r="F74" s="893"/>
      <c r="G74" s="893"/>
      <c r="H74" s="882"/>
    </row>
    <row r="75" spans="1:9" ht="10.199999999999999" customHeight="1"/>
    <row r="76" spans="1:9" ht="15" customHeight="1">
      <c r="A76" s="271" t="s">
        <v>372</v>
      </c>
      <c r="B76" s="271"/>
      <c r="C76" s="271"/>
      <c r="D76" s="271"/>
      <c r="E76" s="271"/>
      <c r="F76" s="271"/>
    </row>
    <row r="77" spans="1:9" ht="16.2">
      <c r="A77" s="880" t="s">
        <v>373</v>
      </c>
      <c r="B77" s="880"/>
      <c r="C77" s="880"/>
      <c r="D77" s="880"/>
      <c r="E77" s="880"/>
      <c r="F77" s="880"/>
      <c r="G77" s="294">
        <v>3.5</v>
      </c>
      <c r="H77" s="295" t="s">
        <v>390</v>
      </c>
    </row>
    <row r="78" spans="1:9" ht="16.2">
      <c r="A78" s="880" t="s">
        <v>375</v>
      </c>
      <c r="B78" s="880"/>
      <c r="C78" s="880"/>
      <c r="D78" s="880"/>
      <c r="E78" s="880"/>
      <c r="F78" s="880"/>
      <c r="G78" s="294">
        <v>1.5</v>
      </c>
      <c r="H78" s="295" t="s">
        <v>390</v>
      </c>
    </row>
    <row r="79" spans="1:9">
      <c r="A79" s="296"/>
      <c r="B79" s="296"/>
      <c r="C79" s="296"/>
      <c r="D79" s="296"/>
      <c r="E79" s="296"/>
      <c r="F79" s="296"/>
      <c r="G79" s="297"/>
      <c r="H79" s="295"/>
    </row>
    <row r="80" spans="1:9">
      <c r="A80" s="907" t="s">
        <v>376</v>
      </c>
      <c r="B80" s="907"/>
      <c r="C80" s="907"/>
      <c r="D80" s="907"/>
      <c r="E80" s="907"/>
      <c r="F80" s="907"/>
      <c r="G80" s="298"/>
      <c r="H80" s="297"/>
    </row>
    <row r="81" spans="1:9" ht="17.7" customHeight="1">
      <c r="A81" s="883" t="s">
        <v>377</v>
      </c>
      <c r="B81" s="883"/>
      <c r="C81" s="883"/>
      <c r="D81" s="883"/>
      <c r="E81" s="295">
        <f>SUM(E82:E87)</f>
        <v>40</v>
      </c>
      <c r="F81" s="295" t="s">
        <v>339</v>
      </c>
      <c r="G81" s="299">
        <f>E81/25</f>
        <v>1.6</v>
      </c>
      <c r="H81" s="295" t="s">
        <v>390</v>
      </c>
    </row>
    <row r="82" spans="1:9" ht="17.7" customHeight="1">
      <c r="A82" s="186" t="s">
        <v>140</v>
      </c>
      <c r="B82" s="880" t="s">
        <v>143</v>
      </c>
      <c r="C82" s="880"/>
      <c r="D82" s="880"/>
      <c r="E82" s="295">
        <v>15</v>
      </c>
      <c r="F82" s="295" t="s">
        <v>339</v>
      </c>
      <c r="G82" s="190"/>
      <c r="H82" s="189"/>
    </row>
    <row r="83" spans="1:9" ht="17.7" customHeight="1">
      <c r="B83" s="880" t="s">
        <v>378</v>
      </c>
      <c r="C83" s="880"/>
      <c r="D83" s="880"/>
      <c r="E83" s="295">
        <v>21</v>
      </c>
      <c r="F83" s="295" t="s">
        <v>339</v>
      </c>
      <c r="G83" s="190"/>
      <c r="H83" s="189"/>
    </row>
    <row r="84" spans="1:9" ht="17.7" customHeight="1">
      <c r="B84" s="880" t="s">
        <v>379</v>
      </c>
      <c r="C84" s="880"/>
      <c r="D84" s="880"/>
      <c r="E84" s="295">
        <v>2</v>
      </c>
      <c r="F84" s="295" t="s">
        <v>339</v>
      </c>
      <c r="G84" s="190"/>
      <c r="H84" s="189"/>
    </row>
    <row r="85" spans="1:9" ht="17.7" customHeight="1">
      <c r="B85" s="880" t="s">
        <v>380</v>
      </c>
      <c r="C85" s="880"/>
      <c r="D85" s="880"/>
      <c r="E85" s="295">
        <v>0</v>
      </c>
      <c r="F85" s="295" t="s">
        <v>339</v>
      </c>
      <c r="G85" s="190"/>
      <c r="H85" s="189"/>
    </row>
    <row r="86" spans="1:9" ht="17.7" customHeight="1">
      <c r="B86" s="880" t="s">
        <v>381</v>
      </c>
      <c r="C86" s="880"/>
      <c r="D86" s="880"/>
      <c r="E86" s="295">
        <v>0</v>
      </c>
      <c r="F86" s="295" t="s">
        <v>339</v>
      </c>
      <c r="G86" s="190"/>
      <c r="H86" s="189"/>
    </row>
    <row r="87" spans="1:9" ht="17.7" customHeight="1">
      <c r="B87" s="880" t="s">
        <v>382</v>
      </c>
      <c r="C87" s="880"/>
      <c r="D87" s="880"/>
      <c r="E87" s="295">
        <v>2</v>
      </c>
      <c r="F87" s="295" t="s">
        <v>339</v>
      </c>
      <c r="G87" s="190"/>
      <c r="H87" s="189"/>
    </row>
    <row r="88" spans="1:9" ht="31.2" customHeight="1">
      <c r="A88" s="883" t="s">
        <v>383</v>
      </c>
      <c r="B88" s="883"/>
      <c r="C88" s="883"/>
      <c r="D88" s="883"/>
      <c r="E88" s="295">
        <v>15</v>
      </c>
      <c r="F88" s="295" t="s">
        <v>339</v>
      </c>
      <c r="G88" s="299">
        <v>0</v>
      </c>
      <c r="H88" s="295" t="s">
        <v>390</v>
      </c>
    </row>
    <row r="89" spans="1:9" ht="17.7" customHeight="1">
      <c r="A89" s="880" t="s">
        <v>384</v>
      </c>
      <c r="B89" s="880"/>
      <c r="C89" s="880"/>
      <c r="D89" s="880"/>
      <c r="E89" s="295">
        <f>G89*25</f>
        <v>85</v>
      </c>
      <c r="F89" s="295" t="s">
        <v>339</v>
      </c>
      <c r="G89" s="299">
        <f>D6-G88-G81</f>
        <v>3.4</v>
      </c>
      <c r="H89" s="295" t="s">
        <v>390</v>
      </c>
    </row>
    <row r="90" spans="1:9" ht="10.199999999999999" customHeight="1"/>
    <row r="93" spans="1:9">
      <c r="A93" s="186" t="s">
        <v>385</v>
      </c>
    </row>
    <row r="94" spans="1:9" ht="16.2">
      <c r="A94" s="905" t="s">
        <v>389</v>
      </c>
      <c r="B94" s="905"/>
      <c r="C94" s="905"/>
      <c r="D94" s="905"/>
      <c r="E94" s="905"/>
      <c r="F94" s="905"/>
      <c r="G94" s="905"/>
      <c r="H94" s="905"/>
      <c r="I94" s="905"/>
    </row>
    <row r="95" spans="1:9">
      <c r="A95" s="186" t="s">
        <v>387</v>
      </c>
    </row>
    <row r="97" spans="1:9">
      <c r="A97" s="906" t="s">
        <v>388</v>
      </c>
      <c r="B97" s="906"/>
      <c r="C97" s="906"/>
      <c r="D97" s="906"/>
      <c r="E97" s="906"/>
      <c r="F97" s="906"/>
      <c r="G97" s="906"/>
      <c r="H97" s="906"/>
      <c r="I97" s="906"/>
    </row>
    <row r="98" spans="1:9">
      <c r="A98" s="906"/>
      <c r="B98" s="906"/>
      <c r="C98" s="906"/>
      <c r="D98" s="906"/>
      <c r="E98" s="906"/>
      <c r="F98" s="906"/>
      <c r="G98" s="906"/>
      <c r="H98" s="906"/>
      <c r="I98" s="906"/>
    </row>
    <row r="99" spans="1:9">
      <c r="A99" s="906"/>
      <c r="B99" s="906"/>
      <c r="C99" s="906"/>
      <c r="D99" s="906"/>
      <c r="E99" s="906"/>
      <c r="F99" s="906"/>
      <c r="G99" s="906"/>
      <c r="H99" s="906"/>
      <c r="I99" s="906"/>
    </row>
  </sheetData>
  <mergeCells count="99">
    <mergeCell ref="A51:C51"/>
    <mergeCell ref="A52:F52"/>
    <mergeCell ref="A53:A58"/>
    <mergeCell ref="B53:H53"/>
    <mergeCell ref="B58:H58"/>
    <mergeCell ref="B55:H55"/>
    <mergeCell ref="B54:H54"/>
    <mergeCell ref="B57:H57"/>
    <mergeCell ref="D51:H51"/>
    <mergeCell ref="B56:H56"/>
    <mergeCell ref="A59:C59"/>
    <mergeCell ref="D59:H59"/>
    <mergeCell ref="A60:C60"/>
    <mergeCell ref="A61:F61"/>
    <mergeCell ref="B64:H64"/>
    <mergeCell ref="B63:H63"/>
    <mergeCell ref="A62:A64"/>
    <mergeCell ref="D60:H60"/>
    <mergeCell ref="B62:H62"/>
    <mergeCell ref="A80:F80"/>
    <mergeCell ref="A65:C65"/>
    <mergeCell ref="D65:H65"/>
    <mergeCell ref="A66:C66"/>
    <mergeCell ref="A69:B71"/>
    <mergeCell ref="C69:H69"/>
    <mergeCell ref="C71:H71"/>
    <mergeCell ref="C70:H70"/>
    <mergeCell ref="A72:B74"/>
    <mergeCell ref="C72:H72"/>
    <mergeCell ref="C74:H74"/>
    <mergeCell ref="A77:F77"/>
    <mergeCell ref="A78:F78"/>
    <mergeCell ref="C73:H73"/>
    <mergeCell ref="D66:I66"/>
    <mergeCell ref="A89:D89"/>
    <mergeCell ref="A81:D81"/>
    <mergeCell ref="B82:D82"/>
    <mergeCell ref="B83:D83"/>
    <mergeCell ref="B84:D84"/>
    <mergeCell ref="B85:D85"/>
    <mergeCell ref="B86:D86"/>
    <mergeCell ref="B87:D87"/>
    <mergeCell ref="A88:D88"/>
    <mergeCell ref="B48:H48"/>
    <mergeCell ref="B49:H49"/>
    <mergeCell ref="A50:C50"/>
    <mergeCell ref="D50:H50"/>
    <mergeCell ref="A37:F37"/>
    <mergeCell ref="A38:A49"/>
    <mergeCell ref="B38:H38"/>
    <mergeCell ref="B42:H42"/>
    <mergeCell ref="B43:H43"/>
    <mergeCell ref="B39:H39"/>
    <mergeCell ref="B40:H40"/>
    <mergeCell ref="B44:H44"/>
    <mergeCell ref="B41:H41"/>
    <mergeCell ref="B45:H45"/>
    <mergeCell ref="B46:H46"/>
    <mergeCell ref="B47:H47"/>
    <mergeCell ref="B33:F33"/>
    <mergeCell ref="A21:D21"/>
    <mergeCell ref="A22:A23"/>
    <mergeCell ref="B22:F23"/>
    <mergeCell ref="G22:H22"/>
    <mergeCell ref="A24:H24"/>
    <mergeCell ref="B25:F25"/>
    <mergeCell ref="B30:F30"/>
    <mergeCell ref="B27:F27"/>
    <mergeCell ref="A28:H28"/>
    <mergeCell ref="B29:F29"/>
    <mergeCell ref="B31:F31"/>
    <mergeCell ref="A32:H32"/>
    <mergeCell ref="A16:D16"/>
    <mergeCell ref="E16:H16"/>
    <mergeCell ref="B26:F26"/>
    <mergeCell ref="A19:B19"/>
    <mergeCell ref="C19:H19"/>
    <mergeCell ref="A13:D13"/>
    <mergeCell ref="E13:H13"/>
    <mergeCell ref="A14:D14"/>
    <mergeCell ref="E14:H14"/>
    <mergeCell ref="A15:D15"/>
    <mergeCell ref="E15:H15"/>
    <mergeCell ref="A94:I94"/>
    <mergeCell ref="A97:I99"/>
    <mergeCell ref="B34:F34"/>
    <mergeCell ref="A12:H12"/>
    <mergeCell ref="A2:I2"/>
    <mergeCell ref="A5:H5"/>
    <mergeCell ref="A6:C6"/>
    <mergeCell ref="D6:H6"/>
    <mergeCell ref="A7:C7"/>
    <mergeCell ref="D7:H7"/>
    <mergeCell ref="A18:H18"/>
    <mergeCell ref="A8:C8"/>
    <mergeCell ref="D8:H8"/>
    <mergeCell ref="A9:C9"/>
    <mergeCell ref="D9:H9"/>
    <mergeCell ref="A11:H11"/>
  </mergeCells>
  <pageMargins left="0.25" right="0.25"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271" customFormat="1">
      <c r="A2" s="881" t="s">
        <v>305</v>
      </c>
      <c r="B2" s="881"/>
      <c r="C2" s="881"/>
      <c r="D2" s="881"/>
      <c r="E2" s="881"/>
      <c r="F2" s="881"/>
      <c r="G2" s="881"/>
      <c r="H2" s="881"/>
      <c r="I2" s="881"/>
    </row>
    <row r="3" spans="1:9" ht="10.199999999999999" customHeight="1"/>
    <row r="4" spans="1:9" ht="15" customHeight="1">
      <c r="A4" s="271" t="s">
        <v>306</v>
      </c>
    </row>
    <row r="5" spans="1:9" ht="17.7" customHeight="1">
      <c r="A5" s="885" t="s">
        <v>216</v>
      </c>
      <c r="B5" s="885"/>
      <c r="C5" s="885"/>
      <c r="D5" s="885"/>
      <c r="E5" s="885"/>
      <c r="F5" s="885"/>
      <c r="G5" s="885"/>
      <c r="H5" s="885"/>
    </row>
    <row r="6" spans="1:9" ht="17.7" customHeight="1">
      <c r="A6" s="878" t="s">
        <v>138</v>
      </c>
      <c r="B6" s="1174"/>
      <c r="C6" s="1174"/>
      <c r="D6" s="1174">
        <v>5</v>
      </c>
      <c r="E6" s="1174"/>
      <c r="F6" s="1174"/>
      <c r="G6" s="1174"/>
      <c r="H6" s="879"/>
    </row>
    <row r="7" spans="1:9">
      <c r="A7" s="878" t="s">
        <v>137</v>
      </c>
      <c r="B7" s="1174"/>
      <c r="C7" s="1174"/>
      <c r="D7" s="1170" t="s">
        <v>1629</v>
      </c>
      <c r="E7" s="1170"/>
      <c r="F7" s="1170"/>
      <c r="G7" s="1170"/>
      <c r="H7" s="1176"/>
    </row>
    <row r="8" spans="1:9" ht="17.7" customHeight="1">
      <c r="A8" s="878" t="s">
        <v>141</v>
      </c>
      <c r="B8" s="1174"/>
      <c r="C8" s="1174"/>
      <c r="D8" s="991" t="s">
        <v>416</v>
      </c>
      <c r="E8" s="991"/>
      <c r="F8" s="991"/>
      <c r="G8" s="991"/>
      <c r="H8" s="992"/>
    </row>
    <row r="9" spans="1:9" ht="34.200000000000003" customHeight="1">
      <c r="A9" s="878" t="s">
        <v>310</v>
      </c>
      <c r="B9" s="1174"/>
      <c r="C9" s="1174"/>
      <c r="D9" s="1170" t="s">
        <v>1758</v>
      </c>
      <c r="E9" s="1170"/>
      <c r="F9" s="1170"/>
      <c r="G9" s="1170"/>
      <c r="H9" s="1176"/>
    </row>
    <row r="10" spans="1:9" ht="10.199999999999999" customHeight="1"/>
    <row r="11" spans="1:9" ht="15" customHeight="1">
      <c r="A11" s="884" t="s">
        <v>3</v>
      </c>
      <c r="B11" s="884"/>
      <c r="C11" s="884"/>
      <c r="D11" s="884"/>
      <c r="E11" s="884"/>
      <c r="F11" s="884"/>
      <c r="G11" s="884"/>
      <c r="H11" s="884"/>
    </row>
    <row r="12" spans="1:9" ht="17.7" customHeight="1">
      <c r="A12" s="849" t="s">
        <v>23</v>
      </c>
      <c r="B12" s="849"/>
      <c r="C12" s="849"/>
      <c r="D12" s="849"/>
      <c r="E12" s="849"/>
      <c r="F12" s="849"/>
      <c r="G12" s="849"/>
      <c r="H12" s="849"/>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1484</v>
      </c>
      <c r="F15" s="1175"/>
      <c r="G15" s="1175"/>
      <c r="H15" s="886"/>
    </row>
    <row r="16" spans="1:9" ht="17.7" customHeight="1">
      <c r="A16" s="878" t="s">
        <v>12</v>
      </c>
      <c r="B16" s="1174"/>
      <c r="C16" s="1174"/>
      <c r="D16" s="1174"/>
      <c r="E16" s="1174" t="s">
        <v>13</v>
      </c>
      <c r="F16" s="1174"/>
      <c r="G16" s="1174"/>
      <c r="H16" s="879"/>
    </row>
    <row r="17" spans="1:10" ht="10.199999999999999" customHeight="1"/>
    <row r="18" spans="1:10" ht="15" customHeight="1">
      <c r="A18" s="884" t="s">
        <v>316</v>
      </c>
      <c r="B18" s="884"/>
      <c r="C18" s="884"/>
      <c r="D18" s="884"/>
      <c r="E18" s="884"/>
      <c r="F18" s="884"/>
      <c r="G18" s="884"/>
      <c r="H18" s="884"/>
    </row>
    <row r="19" spans="1:10" ht="31.2" customHeight="1">
      <c r="A19" s="883" t="s">
        <v>317</v>
      </c>
      <c r="B19" s="883"/>
      <c r="C19" s="893" t="s">
        <v>318</v>
      </c>
      <c r="D19" s="893"/>
      <c r="E19" s="893"/>
      <c r="F19" s="893"/>
      <c r="G19" s="893"/>
      <c r="H19" s="882"/>
    </row>
    <row r="20" spans="1:10" ht="10.199999999999999" customHeight="1"/>
    <row r="21" spans="1:10" ht="15" customHeight="1">
      <c r="A21" s="888" t="s">
        <v>319</v>
      </c>
      <c r="B21" s="888"/>
      <c r="C21" s="888"/>
      <c r="D21" s="888"/>
    </row>
    <row r="22" spans="1:10">
      <c r="A22" s="889" t="s">
        <v>30</v>
      </c>
      <c r="B22" s="890" t="s">
        <v>31</v>
      </c>
      <c r="C22" s="890"/>
      <c r="D22" s="890"/>
      <c r="E22" s="890"/>
      <c r="F22" s="890"/>
      <c r="G22" s="890" t="s">
        <v>320</v>
      </c>
      <c r="H22" s="891"/>
    </row>
    <row r="23" spans="1:10" ht="27" customHeight="1">
      <c r="A23" s="889"/>
      <c r="B23" s="890"/>
      <c r="C23" s="890"/>
      <c r="D23" s="890"/>
      <c r="E23" s="890"/>
      <c r="F23" s="890"/>
      <c r="G23" s="286" t="s">
        <v>321</v>
      </c>
      <c r="H23" s="287" t="s">
        <v>34</v>
      </c>
    </row>
    <row r="24" spans="1:10" ht="17.7" customHeight="1">
      <c r="A24" s="889" t="s">
        <v>35</v>
      </c>
      <c r="B24" s="890"/>
      <c r="C24" s="890"/>
      <c r="D24" s="890"/>
      <c r="E24" s="890"/>
      <c r="F24" s="890"/>
      <c r="G24" s="890"/>
      <c r="H24" s="891"/>
    </row>
    <row r="25" spans="1:10" ht="56.25" customHeight="1">
      <c r="A25" s="275" t="s">
        <v>1757</v>
      </c>
      <c r="B25" s="893" t="s">
        <v>1756</v>
      </c>
      <c r="C25" s="893"/>
      <c r="D25" s="893"/>
      <c r="E25" s="893"/>
      <c r="F25" s="893"/>
      <c r="G25" s="286" t="s">
        <v>1753</v>
      </c>
      <c r="H25" s="303" t="s">
        <v>39</v>
      </c>
      <c r="J25" s="158"/>
    </row>
    <row r="26" spans="1:10" ht="40.5" customHeight="1">
      <c r="A26" s="275" t="s">
        <v>1755</v>
      </c>
      <c r="B26" s="893" t="s">
        <v>1754</v>
      </c>
      <c r="C26" s="893"/>
      <c r="D26" s="893"/>
      <c r="E26" s="893"/>
      <c r="F26" s="893"/>
      <c r="G26" s="286" t="s">
        <v>1753</v>
      </c>
      <c r="H26" s="303" t="s">
        <v>39</v>
      </c>
    </row>
    <row r="27" spans="1:10" ht="45" customHeight="1">
      <c r="A27" s="275" t="s">
        <v>1752</v>
      </c>
      <c r="B27" s="882" t="s">
        <v>1751</v>
      </c>
      <c r="C27" s="883"/>
      <c r="D27" s="883"/>
      <c r="E27" s="883"/>
      <c r="F27" s="1178"/>
      <c r="G27" s="286" t="s">
        <v>534</v>
      </c>
      <c r="H27" s="303" t="s">
        <v>51</v>
      </c>
    </row>
    <row r="28" spans="1:10" ht="30.75" customHeight="1">
      <c r="A28" s="889" t="s">
        <v>326</v>
      </c>
      <c r="B28" s="890"/>
      <c r="C28" s="890"/>
      <c r="D28" s="890"/>
      <c r="E28" s="890"/>
      <c r="F28" s="890"/>
      <c r="G28" s="890"/>
      <c r="H28" s="891"/>
    </row>
    <row r="29" spans="1:10" ht="72.75" customHeight="1">
      <c r="A29" s="286" t="s">
        <v>1750</v>
      </c>
      <c r="B29" s="893" t="s">
        <v>1749</v>
      </c>
      <c r="C29" s="893"/>
      <c r="D29" s="893"/>
      <c r="E29" s="893"/>
      <c r="F29" s="893"/>
      <c r="G29" s="286" t="s">
        <v>83</v>
      </c>
      <c r="H29" s="476" t="s">
        <v>51</v>
      </c>
    </row>
    <row r="30" spans="1:10" ht="57.75" customHeight="1">
      <c r="A30" s="286" t="s">
        <v>1748</v>
      </c>
      <c r="B30" s="893" t="s">
        <v>1747</v>
      </c>
      <c r="C30" s="893"/>
      <c r="D30" s="893"/>
      <c r="E30" s="893"/>
      <c r="F30" s="893"/>
      <c r="G30" s="286" t="s">
        <v>89</v>
      </c>
      <c r="H30" s="303" t="s">
        <v>39</v>
      </c>
    </row>
    <row r="31" spans="1:10" ht="71.25" customHeight="1">
      <c r="A31" s="286" t="s">
        <v>1746</v>
      </c>
      <c r="B31" s="893" t="s">
        <v>1745</v>
      </c>
      <c r="C31" s="893"/>
      <c r="D31" s="893"/>
      <c r="E31" s="893"/>
      <c r="F31" s="893"/>
      <c r="G31" s="286" t="s">
        <v>95</v>
      </c>
      <c r="H31" s="303" t="s">
        <v>39</v>
      </c>
    </row>
    <row r="32" spans="1:10" ht="17.7" customHeight="1">
      <c r="A32" s="889" t="s">
        <v>333</v>
      </c>
      <c r="B32" s="890"/>
      <c r="C32" s="890"/>
      <c r="D32" s="890"/>
      <c r="E32" s="890"/>
      <c r="F32" s="890"/>
      <c r="G32" s="890"/>
      <c r="H32" s="891"/>
    </row>
    <row r="33" spans="1:9" ht="60.75" customHeight="1">
      <c r="A33" s="286" t="s">
        <v>1744</v>
      </c>
      <c r="B33" s="893" t="s">
        <v>1743</v>
      </c>
      <c r="C33" s="893"/>
      <c r="D33" s="893"/>
      <c r="E33" s="893"/>
      <c r="F33" s="893"/>
      <c r="G33" s="286" t="s">
        <v>120</v>
      </c>
      <c r="H33" s="303" t="s">
        <v>51</v>
      </c>
    </row>
    <row r="34" spans="1:9" ht="10.199999999999999" customHeight="1"/>
    <row r="35" spans="1:9" ht="15" customHeight="1">
      <c r="A35" s="271" t="s">
        <v>337</v>
      </c>
    </row>
    <row r="36" spans="1:9" s="271" customFormat="1" ht="17.7" customHeight="1">
      <c r="A36" s="900" t="s">
        <v>338</v>
      </c>
      <c r="B36" s="900"/>
      <c r="C36" s="900"/>
      <c r="D36" s="900"/>
      <c r="E36" s="900"/>
      <c r="F36" s="900"/>
      <c r="G36" s="278">
        <v>18</v>
      </c>
      <c r="H36" s="302" t="s">
        <v>339</v>
      </c>
    </row>
    <row r="37" spans="1:9" ht="53.25" customHeight="1">
      <c r="A37" s="1025" t="s">
        <v>340</v>
      </c>
      <c r="B37" s="893" t="s">
        <v>1742</v>
      </c>
      <c r="C37" s="893"/>
      <c r="D37" s="893"/>
      <c r="E37" s="893"/>
      <c r="F37" s="893"/>
      <c r="G37" s="893"/>
      <c r="H37" s="882"/>
    </row>
    <row r="38" spans="1:9" ht="17.25" customHeight="1">
      <c r="A38" s="1026"/>
      <c r="B38" s="893" t="s">
        <v>1741</v>
      </c>
      <c r="C38" s="893"/>
      <c r="D38" s="893"/>
      <c r="E38" s="893"/>
      <c r="F38" s="893"/>
      <c r="G38" s="893"/>
      <c r="H38" s="882"/>
    </row>
    <row r="39" spans="1:9" ht="29.25" customHeight="1">
      <c r="A39" s="1026"/>
      <c r="B39" s="893" t="s">
        <v>1740</v>
      </c>
      <c r="C39" s="893"/>
      <c r="D39" s="893"/>
      <c r="E39" s="893"/>
      <c r="F39" s="893"/>
      <c r="G39" s="893"/>
      <c r="H39" s="882"/>
    </row>
    <row r="40" spans="1:9" ht="17.25" customHeight="1">
      <c r="A40" s="1026"/>
      <c r="B40" s="893" t="s">
        <v>1739</v>
      </c>
      <c r="C40" s="893"/>
      <c r="D40" s="893"/>
      <c r="E40" s="893"/>
      <c r="F40" s="893"/>
      <c r="G40" s="893"/>
      <c r="H40" s="882"/>
    </row>
    <row r="41" spans="1:9" ht="17.25" customHeight="1">
      <c r="A41" s="1026"/>
      <c r="B41" s="893" t="s">
        <v>1738</v>
      </c>
      <c r="C41" s="893"/>
      <c r="D41" s="893"/>
      <c r="E41" s="893"/>
      <c r="F41" s="893"/>
      <c r="G41" s="893"/>
      <c r="H41" s="882"/>
    </row>
    <row r="42" spans="1:9" ht="17.25" customHeight="1">
      <c r="A42" s="1026"/>
      <c r="B42" s="893" t="s">
        <v>1737</v>
      </c>
      <c r="C42" s="893"/>
      <c r="D42" s="893"/>
      <c r="E42" s="893"/>
      <c r="F42" s="893"/>
      <c r="G42" s="893"/>
      <c r="H42" s="882"/>
    </row>
    <row r="43" spans="1:9" ht="17.25" customHeight="1">
      <c r="A43" s="1026"/>
      <c r="B43" s="882" t="s">
        <v>1736</v>
      </c>
      <c r="C43" s="883"/>
      <c r="D43" s="883"/>
      <c r="E43" s="883"/>
      <c r="F43" s="883"/>
      <c r="G43" s="883"/>
      <c r="H43" s="883"/>
    </row>
    <row r="44" spans="1:9" ht="17.25" customHeight="1">
      <c r="A44" s="1140"/>
      <c r="B44" s="893" t="s">
        <v>1735</v>
      </c>
      <c r="C44" s="893"/>
      <c r="D44" s="893"/>
      <c r="E44" s="893"/>
      <c r="F44" s="893"/>
      <c r="G44" s="893"/>
      <c r="H44" s="882"/>
    </row>
    <row r="45" spans="1:9">
      <c r="A45" s="896" t="s">
        <v>348</v>
      </c>
      <c r="B45" s="991"/>
      <c r="C45" s="991"/>
      <c r="D45" s="991" t="s">
        <v>1734</v>
      </c>
      <c r="E45" s="991"/>
      <c r="F45" s="991"/>
      <c r="G45" s="991"/>
      <c r="H45" s="992"/>
    </row>
    <row r="46" spans="1:9" ht="52.5" customHeight="1">
      <c r="A46" s="899" t="s">
        <v>350</v>
      </c>
      <c r="B46" s="1170"/>
      <c r="C46" s="1170"/>
      <c r="D46" s="882" t="s">
        <v>1733</v>
      </c>
      <c r="E46" s="883"/>
      <c r="F46" s="883"/>
      <c r="G46" s="883"/>
      <c r="H46" s="883"/>
      <c r="I46" s="265"/>
    </row>
    <row r="47" spans="1:9" s="271" customFormat="1" ht="17.7" customHeight="1">
      <c r="A47" s="920" t="s">
        <v>400</v>
      </c>
      <c r="B47" s="920"/>
      <c r="C47" s="920"/>
      <c r="D47" s="920"/>
      <c r="E47" s="920"/>
      <c r="F47" s="920"/>
      <c r="G47" s="278">
        <v>21</v>
      </c>
      <c r="H47" s="302" t="s">
        <v>339</v>
      </c>
    </row>
    <row r="48" spans="1:9" ht="53.25" customHeight="1">
      <c r="A48" s="1025" t="s">
        <v>340</v>
      </c>
      <c r="B48" s="1171" t="s">
        <v>1732</v>
      </c>
      <c r="C48" s="1171"/>
      <c r="D48" s="1171"/>
      <c r="E48" s="1171"/>
      <c r="F48" s="1171"/>
      <c r="G48" s="1171"/>
      <c r="H48" s="1172"/>
    </row>
    <row r="49" spans="1:9" ht="53.25" customHeight="1">
      <c r="A49" s="1026"/>
      <c r="B49" s="882" t="s">
        <v>1731</v>
      </c>
      <c r="C49" s="883"/>
      <c r="D49" s="883"/>
      <c r="E49" s="883"/>
      <c r="F49" s="883"/>
      <c r="G49" s="883"/>
      <c r="H49" s="883"/>
    </row>
    <row r="50" spans="1:9" ht="32.25" customHeight="1">
      <c r="A50" s="1026"/>
      <c r="B50" s="882" t="s">
        <v>1730</v>
      </c>
      <c r="C50" s="883"/>
      <c r="D50" s="883"/>
      <c r="E50" s="883"/>
      <c r="F50" s="883"/>
      <c r="G50" s="883"/>
      <c r="H50" s="883"/>
    </row>
    <row r="51" spans="1:9" ht="53.25" customHeight="1">
      <c r="A51" s="1026"/>
      <c r="B51" s="882" t="s">
        <v>1729</v>
      </c>
      <c r="C51" s="883"/>
      <c r="D51" s="883"/>
      <c r="E51" s="883"/>
      <c r="F51" s="883"/>
      <c r="G51" s="883"/>
      <c r="H51" s="883"/>
    </row>
    <row r="52" spans="1:9" ht="53.25" customHeight="1">
      <c r="A52" s="1026"/>
      <c r="B52" s="882" t="s">
        <v>1728</v>
      </c>
      <c r="C52" s="883"/>
      <c r="D52" s="883"/>
      <c r="E52" s="883"/>
      <c r="F52" s="883"/>
      <c r="G52" s="883"/>
      <c r="H52" s="883"/>
    </row>
    <row r="53" spans="1:9" ht="26.25" customHeight="1">
      <c r="A53" s="1026"/>
      <c r="B53" s="882" t="s">
        <v>1727</v>
      </c>
      <c r="C53" s="883"/>
      <c r="D53" s="883"/>
      <c r="E53" s="883"/>
      <c r="F53" s="883"/>
      <c r="G53" s="883"/>
      <c r="H53" s="883"/>
    </row>
    <row r="54" spans="1:9" ht="26.25" customHeight="1">
      <c r="A54" s="1026"/>
      <c r="B54" s="882" t="s">
        <v>1726</v>
      </c>
      <c r="C54" s="883"/>
      <c r="D54" s="883"/>
      <c r="E54" s="883"/>
      <c r="F54" s="883"/>
      <c r="G54" s="883"/>
      <c r="H54" s="883"/>
    </row>
    <row r="55" spans="1:9" ht="26.25" customHeight="1">
      <c r="A55" s="1026"/>
      <c r="B55" s="882" t="s">
        <v>1725</v>
      </c>
      <c r="C55" s="883"/>
      <c r="D55" s="883"/>
      <c r="E55" s="883"/>
      <c r="F55" s="883"/>
      <c r="G55" s="883"/>
      <c r="H55" s="883"/>
    </row>
    <row r="56" spans="1:9" ht="26.25" customHeight="1">
      <c r="A56" s="1026"/>
      <c r="B56" s="882" t="s">
        <v>1724</v>
      </c>
      <c r="C56" s="883"/>
      <c r="D56" s="883"/>
      <c r="E56" s="883"/>
      <c r="F56" s="883"/>
      <c r="G56" s="883"/>
      <c r="H56" s="883"/>
    </row>
    <row r="57" spans="1:9" ht="26.25" customHeight="1">
      <c r="A57" s="1026"/>
      <c r="B57" s="882" t="s">
        <v>1723</v>
      </c>
      <c r="C57" s="883"/>
      <c r="D57" s="883"/>
      <c r="E57" s="883"/>
      <c r="F57" s="883"/>
      <c r="G57" s="883"/>
      <c r="H57" s="883"/>
    </row>
    <row r="58" spans="1:9" ht="26.25" customHeight="1">
      <c r="A58" s="1140"/>
      <c r="B58" s="1173" t="s">
        <v>1722</v>
      </c>
      <c r="C58" s="1173"/>
      <c r="D58" s="1173"/>
      <c r="E58" s="1173"/>
      <c r="F58" s="1173"/>
      <c r="G58" s="1173"/>
      <c r="H58" s="903"/>
    </row>
    <row r="59" spans="1:9">
      <c r="A59" s="896" t="s">
        <v>348</v>
      </c>
      <c r="B59" s="991"/>
      <c r="C59" s="991"/>
      <c r="D59" s="991" t="s">
        <v>1721</v>
      </c>
      <c r="E59" s="991"/>
      <c r="F59" s="991"/>
      <c r="G59" s="991"/>
      <c r="H59" s="992"/>
    </row>
    <row r="60" spans="1:9" ht="81" customHeight="1">
      <c r="A60" s="899" t="s">
        <v>350</v>
      </c>
      <c r="B60" s="1170"/>
      <c r="C60" s="1170"/>
      <c r="D60" s="882" t="s">
        <v>1720</v>
      </c>
      <c r="E60" s="883"/>
      <c r="F60" s="883"/>
      <c r="G60" s="883"/>
      <c r="H60" s="883"/>
      <c r="I60" s="265"/>
    </row>
    <row r="61" spans="1:9" ht="10.199999999999999" customHeight="1"/>
    <row r="62" spans="1:9" ht="15" customHeight="1">
      <c r="A62" s="271" t="s">
        <v>366</v>
      </c>
    </row>
    <row r="63" spans="1:9" ht="34.5" customHeight="1">
      <c r="A63" s="880" t="s">
        <v>367</v>
      </c>
      <c r="B63" s="878"/>
      <c r="C63" s="882" t="s">
        <v>1719</v>
      </c>
      <c r="D63" s="883"/>
      <c r="E63" s="883"/>
      <c r="F63" s="883"/>
      <c r="G63" s="883"/>
      <c r="H63" s="883"/>
    </row>
    <row r="64" spans="1:9" ht="27" customHeight="1">
      <c r="A64" s="880"/>
      <c r="B64" s="878"/>
      <c r="C64" s="893" t="s">
        <v>1718</v>
      </c>
      <c r="D64" s="893"/>
      <c r="E64" s="893"/>
      <c r="F64" s="893"/>
      <c r="G64" s="893"/>
      <c r="H64" s="882"/>
    </row>
    <row r="65" spans="1:8" ht="27" customHeight="1">
      <c r="A65" s="880"/>
      <c r="B65" s="878"/>
      <c r="C65" s="893" t="s">
        <v>1717</v>
      </c>
      <c r="D65" s="893"/>
      <c r="E65" s="893"/>
      <c r="F65" s="893"/>
      <c r="G65" s="893"/>
      <c r="H65" s="882"/>
    </row>
    <row r="66" spans="1:8" ht="38.25" customHeight="1">
      <c r="A66" s="1008" t="s">
        <v>370</v>
      </c>
      <c r="B66" s="1009"/>
      <c r="C66" s="882" t="s">
        <v>1716</v>
      </c>
      <c r="D66" s="883"/>
      <c r="E66" s="883"/>
      <c r="F66" s="883"/>
      <c r="G66" s="883"/>
      <c r="H66" s="883"/>
    </row>
    <row r="67" spans="1:8" ht="27" customHeight="1">
      <c r="A67" s="1192"/>
      <c r="B67" s="1010"/>
      <c r="C67" s="893" t="s">
        <v>1715</v>
      </c>
      <c r="D67" s="893"/>
      <c r="E67" s="893"/>
      <c r="F67" s="893"/>
      <c r="G67" s="893"/>
      <c r="H67" s="882"/>
    </row>
    <row r="68" spans="1:8" ht="27" customHeight="1">
      <c r="A68" s="885"/>
      <c r="B68" s="1011"/>
      <c r="C68" s="893" t="s">
        <v>1714</v>
      </c>
      <c r="D68" s="893"/>
      <c r="E68" s="893"/>
      <c r="F68" s="893"/>
      <c r="G68" s="893"/>
      <c r="H68" s="882"/>
    </row>
    <row r="69" spans="1:8" ht="10.199999999999999" customHeight="1"/>
    <row r="70" spans="1:8" ht="15" customHeight="1">
      <c r="A70" s="271" t="s">
        <v>372</v>
      </c>
      <c r="B70" s="271"/>
      <c r="C70" s="271"/>
      <c r="D70" s="271"/>
      <c r="E70" s="271"/>
      <c r="F70" s="271"/>
    </row>
    <row r="71" spans="1:8" ht="16.2">
      <c r="A71" s="880" t="s">
        <v>373</v>
      </c>
      <c r="B71" s="880"/>
      <c r="C71" s="880"/>
      <c r="D71" s="880"/>
      <c r="E71" s="880"/>
      <c r="F71" s="880"/>
      <c r="G71" s="294">
        <v>4</v>
      </c>
      <c r="H71" s="295" t="s">
        <v>390</v>
      </c>
    </row>
    <row r="72" spans="1:8" ht="16.2">
      <c r="A72" s="880" t="s">
        <v>375</v>
      </c>
      <c r="B72" s="880"/>
      <c r="C72" s="880"/>
      <c r="D72" s="880"/>
      <c r="E72" s="880"/>
      <c r="F72" s="880"/>
      <c r="G72" s="294">
        <v>1</v>
      </c>
      <c r="H72" s="295" t="s">
        <v>390</v>
      </c>
    </row>
    <row r="73" spans="1:8">
      <c r="A73" s="296"/>
      <c r="B73" s="296"/>
      <c r="C73" s="296"/>
      <c r="D73" s="296"/>
      <c r="E73" s="296"/>
      <c r="F73" s="296"/>
      <c r="G73" s="297"/>
      <c r="H73" s="295"/>
    </row>
    <row r="74" spans="1:8">
      <c r="A74" s="907" t="s">
        <v>376</v>
      </c>
      <c r="B74" s="907"/>
      <c r="C74" s="907"/>
      <c r="D74" s="907"/>
      <c r="E74" s="907"/>
      <c r="F74" s="907"/>
      <c r="G74" s="298"/>
      <c r="H74" s="297"/>
    </row>
    <row r="75" spans="1:8" ht="17.7" customHeight="1">
      <c r="A75" s="883" t="s">
        <v>377</v>
      </c>
      <c r="B75" s="883"/>
      <c r="C75" s="883"/>
      <c r="D75" s="883"/>
      <c r="E75" s="295">
        <f>SUM(E76:E81)</f>
        <v>43</v>
      </c>
      <c r="F75" s="295" t="s">
        <v>339</v>
      </c>
      <c r="G75" s="299">
        <f>E75/25</f>
        <v>1.72</v>
      </c>
      <c r="H75" s="295" t="s">
        <v>390</v>
      </c>
    </row>
    <row r="76" spans="1:8" ht="17.7" customHeight="1">
      <c r="A76" s="186" t="s">
        <v>140</v>
      </c>
      <c r="B76" s="880" t="s">
        <v>143</v>
      </c>
      <c r="C76" s="880"/>
      <c r="D76" s="880"/>
      <c r="E76" s="295">
        <v>18</v>
      </c>
      <c r="F76" s="295" t="s">
        <v>339</v>
      </c>
      <c r="G76" s="190"/>
      <c r="H76" s="189"/>
    </row>
    <row r="77" spans="1:8" ht="17.7" customHeight="1">
      <c r="B77" s="880" t="s">
        <v>378</v>
      </c>
      <c r="C77" s="880"/>
      <c r="D77" s="880"/>
      <c r="E77" s="295">
        <v>21</v>
      </c>
      <c r="F77" s="295" t="s">
        <v>339</v>
      </c>
      <c r="G77" s="190"/>
      <c r="H77" s="189"/>
    </row>
    <row r="78" spans="1:8" ht="17.7" customHeight="1">
      <c r="B78" s="880" t="s">
        <v>379</v>
      </c>
      <c r="C78" s="880"/>
      <c r="D78" s="880"/>
      <c r="E78" s="295">
        <v>2</v>
      </c>
      <c r="F78" s="295" t="s">
        <v>339</v>
      </c>
      <c r="G78" s="190"/>
      <c r="H78" s="189"/>
    </row>
    <row r="79" spans="1:8" ht="17.7" customHeight="1">
      <c r="B79" s="880" t="s">
        <v>380</v>
      </c>
      <c r="C79" s="880"/>
      <c r="D79" s="880"/>
      <c r="E79" s="295">
        <v>0</v>
      </c>
      <c r="F79" s="295" t="s">
        <v>339</v>
      </c>
      <c r="G79" s="190"/>
      <c r="H79" s="189"/>
    </row>
    <row r="80" spans="1:8" ht="17.7" customHeight="1">
      <c r="B80" s="880" t="s">
        <v>381</v>
      </c>
      <c r="C80" s="880"/>
      <c r="D80" s="880"/>
      <c r="E80" s="295">
        <v>0</v>
      </c>
      <c r="F80" s="295" t="s">
        <v>339</v>
      </c>
      <c r="G80" s="190"/>
      <c r="H80" s="189"/>
    </row>
    <row r="81" spans="1:9" ht="17.7" customHeight="1">
      <c r="B81" s="880" t="s">
        <v>382</v>
      </c>
      <c r="C81" s="880"/>
      <c r="D81" s="880"/>
      <c r="E81" s="295">
        <v>2</v>
      </c>
      <c r="F81" s="295" t="s">
        <v>339</v>
      </c>
      <c r="G81" s="190"/>
      <c r="H81" s="189"/>
    </row>
    <row r="82" spans="1:9" ht="31.2" customHeight="1">
      <c r="A82" s="883" t="s">
        <v>383</v>
      </c>
      <c r="B82" s="883"/>
      <c r="C82" s="883"/>
      <c r="D82" s="883"/>
      <c r="E82" s="295">
        <v>0</v>
      </c>
      <c r="F82" s="295" t="s">
        <v>339</v>
      </c>
      <c r="G82" s="299">
        <v>0</v>
      </c>
      <c r="H82" s="295" t="s">
        <v>390</v>
      </c>
    </row>
    <row r="83" spans="1:9" ht="17.7" customHeight="1">
      <c r="A83" s="880" t="s">
        <v>384</v>
      </c>
      <c r="B83" s="880"/>
      <c r="C83" s="880"/>
      <c r="D83" s="880"/>
      <c r="E83" s="295">
        <f>G83*25</f>
        <v>82</v>
      </c>
      <c r="F83" s="295" t="s">
        <v>339</v>
      </c>
      <c r="G83" s="299">
        <f>D6-G82-G75</f>
        <v>3.2800000000000002</v>
      </c>
      <c r="H83" s="295" t="s">
        <v>390</v>
      </c>
    </row>
    <row r="84" spans="1:9" ht="10.199999999999999" customHeight="1"/>
    <row r="87" spans="1:9">
      <c r="A87" s="186" t="s">
        <v>385</v>
      </c>
    </row>
    <row r="88" spans="1:9" ht="16.2">
      <c r="A88" s="905" t="s">
        <v>389</v>
      </c>
      <c r="B88" s="905"/>
      <c r="C88" s="905"/>
      <c r="D88" s="905"/>
      <c r="E88" s="905"/>
      <c r="F88" s="905"/>
      <c r="G88" s="905"/>
      <c r="H88" s="905"/>
      <c r="I88" s="905"/>
    </row>
    <row r="89" spans="1:9">
      <c r="A89" s="186" t="s">
        <v>387</v>
      </c>
    </row>
    <row r="91" spans="1:9">
      <c r="A91" s="906" t="s">
        <v>388</v>
      </c>
      <c r="B91" s="906"/>
      <c r="C91" s="906"/>
      <c r="D91" s="906"/>
      <c r="E91" s="906"/>
      <c r="F91" s="906"/>
      <c r="G91" s="906"/>
      <c r="H91" s="906"/>
      <c r="I91" s="906"/>
    </row>
    <row r="92" spans="1:9">
      <c r="A92" s="906"/>
      <c r="B92" s="906"/>
      <c r="C92" s="906"/>
      <c r="D92" s="906"/>
      <c r="E92" s="906"/>
      <c r="F92" s="906"/>
      <c r="G92" s="906"/>
      <c r="H92" s="906"/>
      <c r="I92" s="906"/>
    </row>
    <row r="93" spans="1:9">
      <c r="A93" s="906"/>
      <c r="B93" s="906"/>
      <c r="C93" s="906"/>
      <c r="D93" s="906"/>
      <c r="E93" s="906"/>
      <c r="F93" s="906"/>
      <c r="G93" s="906"/>
      <c r="H93" s="906"/>
      <c r="I93" s="906"/>
    </row>
  </sheetData>
  <mergeCells count="90">
    <mergeCell ref="A60:C60"/>
    <mergeCell ref="D60:H60"/>
    <mergeCell ref="C66:H66"/>
    <mergeCell ref="B57:H57"/>
    <mergeCell ref="D46:H46"/>
    <mergeCell ref="B49:H49"/>
    <mergeCell ref="B50:H50"/>
    <mergeCell ref="B51:H51"/>
    <mergeCell ref="B52:H52"/>
    <mergeCell ref="A59:C59"/>
    <mergeCell ref="D59:H59"/>
    <mergeCell ref="A46:C46"/>
    <mergeCell ref="A47:F47"/>
    <mergeCell ref="A48:A58"/>
    <mergeCell ref="B48:H48"/>
    <mergeCell ref="B58:H58"/>
    <mergeCell ref="A74:F74"/>
    <mergeCell ref="A63:B65"/>
    <mergeCell ref="C63:H63"/>
    <mergeCell ref="C64:H64"/>
    <mergeCell ref="C67:H67"/>
    <mergeCell ref="A66:B68"/>
    <mergeCell ref="C68:H68"/>
    <mergeCell ref="C65:H65"/>
    <mergeCell ref="A71:F71"/>
    <mergeCell ref="A72:F72"/>
    <mergeCell ref="A83:D83"/>
    <mergeCell ref="A75:D75"/>
    <mergeCell ref="B76:D76"/>
    <mergeCell ref="B77:D77"/>
    <mergeCell ref="B78:D78"/>
    <mergeCell ref="B79:D79"/>
    <mergeCell ref="B80:D80"/>
    <mergeCell ref="B81:D81"/>
    <mergeCell ref="A82:D82"/>
    <mergeCell ref="B54:H54"/>
    <mergeCell ref="B53:H53"/>
    <mergeCell ref="B55:H55"/>
    <mergeCell ref="B56:H56"/>
    <mergeCell ref="B39:H39"/>
    <mergeCell ref="B40:H40"/>
    <mergeCell ref="B41:H41"/>
    <mergeCell ref="B43:H43"/>
    <mergeCell ref="A45:C45"/>
    <mergeCell ref="D45:H45"/>
    <mergeCell ref="A37:A44"/>
    <mergeCell ref="B37:H37"/>
    <mergeCell ref="B42:H42"/>
    <mergeCell ref="B44:H44"/>
    <mergeCell ref="B38:H38"/>
    <mergeCell ref="B29:F29"/>
    <mergeCell ref="B31:F31"/>
    <mergeCell ref="A32:H32"/>
    <mergeCell ref="B26:F26"/>
    <mergeCell ref="A36:F36"/>
    <mergeCell ref="B33:F33"/>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88:I88"/>
    <mergeCell ref="A91:I93"/>
    <mergeCell ref="A12:H12"/>
    <mergeCell ref="B25:F25"/>
    <mergeCell ref="B30:F30"/>
    <mergeCell ref="B27:F27"/>
    <mergeCell ref="A28:H28"/>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271" customFormat="1">
      <c r="A2" s="881" t="s">
        <v>305</v>
      </c>
      <c r="B2" s="881"/>
      <c r="C2" s="881"/>
      <c r="D2" s="881"/>
      <c r="E2" s="881"/>
      <c r="F2" s="881"/>
      <c r="G2" s="881"/>
      <c r="H2" s="881"/>
      <c r="I2" s="881"/>
    </row>
    <row r="3" spans="1:9" ht="10.199999999999999" customHeight="1"/>
    <row r="4" spans="1:9" ht="15" customHeight="1">
      <c r="A4" s="271" t="s">
        <v>306</v>
      </c>
    </row>
    <row r="5" spans="1:9" ht="17.7" customHeight="1">
      <c r="A5" s="885" t="s">
        <v>217</v>
      </c>
      <c r="B5" s="885"/>
      <c r="C5" s="885"/>
      <c r="D5" s="885"/>
      <c r="E5" s="885"/>
      <c r="F5" s="885"/>
      <c r="G5" s="885"/>
      <c r="H5" s="885"/>
    </row>
    <row r="6" spans="1:9" ht="17.7" customHeight="1">
      <c r="A6" s="878" t="s">
        <v>138</v>
      </c>
      <c r="B6" s="1174"/>
      <c r="C6" s="1174"/>
      <c r="D6" s="1174">
        <v>5</v>
      </c>
      <c r="E6" s="1174"/>
      <c r="F6" s="1174"/>
      <c r="G6" s="1174"/>
      <c r="H6" s="879"/>
    </row>
    <row r="7" spans="1:9" ht="17.850000000000001" customHeight="1">
      <c r="A7" s="878" t="s">
        <v>137</v>
      </c>
      <c r="B7" s="1174"/>
      <c r="C7" s="1174"/>
      <c r="D7" s="1170" t="s">
        <v>1629</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311</v>
      </c>
      <c r="E9" s="991"/>
      <c r="F9" s="991"/>
      <c r="G9" s="991"/>
      <c r="H9" s="992"/>
    </row>
    <row r="10" spans="1:9" ht="10.199999999999999" customHeight="1"/>
    <row r="11" spans="1:9" ht="15" customHeight="1">
      <c r="A11" s="884" t="s">
        <v>3</v>
      </c>
      <c r="B11" s="884"/>
      <c r="C11" s="884"/>
      <c r="D11" s="884"/>
      <c r="E11" s="884"/>
      <c r="F11" s="884"/>
      <c r="G11" s="884"/>
      <c r="H11" s="884"/>
    </row>
    <row r="12" spans="1:9" ht="17.7" customHeight="1">
      <c r="A12" s="1282" t="s">
        <v>2585</v>
      </c>
      <c r="B12" s="1282"/>
      <c r="C12" s="1282"/>
      <c r="D12" s="1282"/>
      <c r="E12" s="1282"/>
      <c r="F12" s="1282"/>
      <c r="G12" s="1282"/>
      <c r="H12" s="1282"/>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1484</v>
      </c>
      <c r="F15" s="1175"/>
      <c r="G15" s="1175"/>
      <c r="H15" s="886"/>
    </row>
    <row r="16" spans="1:9" ht="17.7" customHeight="1">
      <c r="A16" s="878" t="s">
        <v>12</v>
      </c>
      <c r="B16" s="1174"/>
      <c r="C16" s="1174"/>
      <c r="D16" s="1174"/>
      <c r="E16" s="1174" t="s">
        <v>13</v>
      </c>
      <c r="F16" s="1174"/>
      <c r="G16" s="1174"/>
      <c r="H16" s="879"/>
    </row>
    <row r="17" spans="1:8" ht="10.199999999999999" customHeight="1"/>
    <row r="18" spans="1:8" ht="15" customHeight="1">
      <c r="A18" s="884" t="s">
        <v>1797</v>
      </c>
      <c r="B18" s="884"/>
      <c r="C18" s="884"/>
      <c r="D18" s="884"/>
      <c r="E18" s="884"/>
      <c r="F18" s="884"/>
      <c r="G18" s="884"/>
      <c r="H18" s="884"/>
    </row>
    <row r="19" spans="1:8" ht="31.2" customHeight="1">
      <c r="A19" s="883" t="s">
        <v>317</v>
      </c>
      <c r="B19" s="883"/>
      <c r="C19" s="893" t="s">
        <v>1796</v>
      </c>
      <c r="D19" s="893"/>
      <c r="E19" s="893"/>
      <c r="F19" s="893"/>
      <c r="G19" s="893"/>
      <c r="H19" s="882"/>
    </row>
    <row r="20" spans="1:8" ht="10.199999999999999" customHeight="1"/>
    <row r="21" spans="1:8" ht="15" customHeight="1">
      <c r="A21" s="888" t="s">
        <v>319</v>
      </c>
      <c r="B21" s="888"/>
      <c r="C21" s="888"/>
      <c r="D21" s="888"/>
    </row>
    <row r="22" spans="1:8">
      <c r="A22" s="889" t="s">
        <v>30</v>
      </c>
      <c r="B22" s="890" t="s">
        <v>31</v>
      </c>
      <c r="C22" s="890"/>
      <c r="D22" s="890"/>
      <c r="E22" s="890"/>
      <c r="F22" s="890"/>
      <c r="G22" s="890" t="s">
        <v>320</v>
      </c>
      <c r="H22" s="891"/>
    </row>
    <row r="23" spans="1:8" ht="27" customHeight="1">
      <c r="A23" s="889"/>
      <c r="B23" s="890"/>
      <c r="C23" s="890"/>
      <c r="D23" s="890"/>
      <c r="E23" s="890"/>
      <c r="F23" s="890"/>
      <c r="G23" s="286" t="s">
        <v>321</v>
      </c>
      <c r="H23" s="287" t="s">
        <v>34</v>
      </c>
    </row>
    <row r="24" spans="1:8" ht="17.7" customHeight="1">
      <c r="A24" s="889" t="s">
        <v>35</v>
      </c>
      <c r="B24" s="890"/>
      <c r="C24" s="890"/>
      <c r="D24" s="890"/>
      <c r="E24" s="890"/>
      <c r="F24" s="890"/>
      <c r="G24" s="890"/>
      <c r="H24" s="891"/>
    </row>
    <row r="25" spans="1:8" ht="29.25" customHeight="1">
      <c r="A25" s="335" t="s">
        <v>1795</v>
      </c>
      <c r="B25" s="1404" t="s">
        <v>1794</v>
      </c>
      <c r="C25" s="1405"/>
      <c r="D25" s="1405"/>
      <c r="E25" s="1405"/>
      <c r="F25" s="1406"/>
      <c r="G25" s="383" t="s">
        <v>45</v>
      </c>
      <c r="H25" s="303" t="s">
        <v>39</v>
      </c>
    </row>
    <row r="26" spans="1:8" ht="30" customHeight="1">
      <c r="A26" s="286" t="s">
        <v>1793</v>
      </c>
      <c r="B26" s="1404" t="s">
        <v>1792</v>
      </c>
      <c r="C26" s="1405"/>
      <c r="D26" s="1405"/>
      <c r="E26" s="1405"/>
      <c r="F26" s="1406"/>
      <c r="G26" s="382" t="s">
        <v>58</v>
      </c>
      <c r="H26" s="303" t="s">
        <v>39</v>
      </c>
    </row>
    <row r="27" spans="1:8" ht="61.5" customHeight="1">
      <c r="A27" s="286" t="s">
        <v>1791</v>
      </c>
      <c r="B27" s="1404" t="s">
        <v>1790</v>
      </c>
      <c r="C27" s="1405"/>
      <c r="D27" s="1405"/>
      <c r="E27" s="1405"/>
      <c r="F27" s="1406"/>
      <c r="G27" s="382" t="s">
        <v>58</v>
      </c>
      <c r="H27" s="303" t="s">
        <v>39</v>
      </c>
    </row>
    <row r="28" spans="1:8" ht="30.75" customHeight="1">
      <c r="A28" s="186" t="s">
        <v>1789</v>
      </c>
      <c r="B28" s="1404" t="s">
        <v>1788</v>
      </c>
      <c r="C28" s="1405"/>
      <c r="D28" s="1405"/>
      <c r="E28" s="1405"/>
      <c r="F28" s="1406"/>
      <c r="G28" s="382" t="s">
        <v>58</v>
      </c>
      <c r="H28" s="303" t="s">
        <v>39</v>
      </c>
    </row>
    <row r="29" spans="1:8" ht="17.7" customHeight="1">
      <c r="A29" s="889" t="s">
        <v>326</v>
      </c>
      <c r="B29" s="890"/>
      <c r="C29" s="890"/>
      <c r="D29" s="890"/>
      <c r="E29" s="890"/>
      <c r="F29" s="890"/>
      <c r="G29" s="890"/>
      <c r="H29" s="891"/>
    </row>
    <row r="30" spans="1:8" ht="41.4" customHeight="1">
      <c r="A30" s="273" t="s">
        <v>1787</v>
      </c>
      <c r="B30" s="1403" t="s">
        <v>1786</v>
      </c>
      <c r="C30" s="1403"/>
      <c r="D30" s="1403"/>
      <c r="E30" s="1403"/>
      <c r="F30" s="1403"/>
      <c r="G30" s="382" t="s">
        <v>85</v>
      </c>
      <c r="H30" s="274" t="s">
        <v>39</v>
      </c>
    </row>
    <row r="31" spans="1:8" ht="40.5" customHeight="1">
      <c r="A31" s="273" t="s">
        <v>1785</v>
      </c>
      <c r="B31" s="1403" t="s">
        <v>1784</v>
      </c>
      <c r="C31" s="1403"/>
      <c r="D31" s="1403"/>
      <c r="E31" s="1403"/>
      <c r="F31" s="1403"/>
      <c r="G31" s="382" t="s">
        <v>89</v>
      </c>
      <c r="H31" s="274" t="s">
        <v>39</v>
      </c>
    </row>
    <row r="32" spans="1:8" ht="40.5" customHeight="1">
      <c r="A32" s="273" t="s">
        <v>1783</v>
      </c>
      <c r="B32" s="1404" t="s">
        <v>1782</v>
      </c>
      <c r="C32" s="1405"/>
      <c r="D32" s="1405"/>
      <c r="E32" s="1405"/>
      <c r="F32" s="1406"/>
      <c r="G32" s="382" t="s">
        <v>89</v>
      </c>
      <c r="H32" s="274" t="s">
        <v>39</v>
      </c>
    </row>
    <row r="33" spans="1:9" ht="40.5" customHeight="1">
      <c r="A33" s="273" t="s">
        <v>1781</v>
      </c>
      <c r="B33" s="1404" t="s">
        <v>1780</v>
      </c>
      <c r="C33" s="1405"/>
      <c r="D33" s="1405"/>
      <c r="E33" s="1405"/>
      <c r="F33" s="1406"/>
      <c r="G33" s="382" t="s">
        <v>95</v>
      </c>
      <c r="H33" s="274" t="s">
        <v>39</v>
      </c>
    </row>
    <row r="34" spans="1:9" ht="17.7" customHeight="1">
      <c r="A34" s="889" t="s">
        <v>333</v>
      </c>
      <c r="B34" s="890"/>
      <c r="C34" s="890"/>
      <c r="D34" s="890"/>
      <c r="E34" s="890"/>
      <c r="F34" s="890"/>
      <c r="G34" s="890"/>
      <c r="H34" s="891"/>
    </row>
    <row r="35" spans="1:9" ht="40.200000000000003" customHeight="1">
      <c r="A35" s="273" t="s">
        <v>1779</v>
      </c>
      <c r="B35" s="1404" t="s">
        <v>1778</v>
      </c>
      <c r="C35" s="1405"/>
      <c r="D35" s="1405"/>
      <c r="E35" s="1405"/>
      <c r="F35" s="1406"/>
      <c r="G35" s="382" t="s">
        <v>120</v>
      </c>
      <c r="H35" s="303" t="s">
        <v>39</v>
      </c>
    </row>
    <row r="36" spans="1:9" ht="10.199999999999999" customHeight="1"/>
    <row r="37" spans="1:9" ht="15" customHeight="1">
      <c r="A37" s="271" t="s">
        <v>337</v>
      </c>
    </row>
    <row r="38" spans="1:9" s="271" customFormat="1" ht="17.7" customHeight="1">
      <c r="A38" s="900" t="s">
        <v>338</v>
      </c>
      <c r="B38" s="900"/>
      <c r="C38" s="900"/>
      <c r="D38" s="900"/>
      <c r="E38" s="900"/>
      <c r="F38" s="900"/>
      <c r="G38" s="304">
        <v>15</v>
      </c>
      <c r="H38" s="302" t="s">
        <v>339</v>
      </c>
    </row>
    <row r="39" spans="1:9" ht="40.950000000000003" customHeight="1">
      <c r="A39" s="1025" t="s">
        <v>340</v>
      </c>
      <c r="B39" s="1403" t="s">
        <v>1777</v>
      </c>
      <c r="C39" s="1403"/>
      <c r="D39" s="1403"/>
      <c r="E39" s="1403"/>
      <c r="F39" s="1403"/>
      <c r="G39" s="1403"/>
      <c r="H39" s="1404"/>
    </row>
    <row r="40" spans="1:9" ht="37.950000000000003" customHeight="1">
      <c r="A40" s="1026"/>
      <c r="B40" s="1403" t="s">
        <v>1777</v>
      </c>
      <c r="C40" s="1403"/>
      <c r="D40" s="1403"/>
      <c r="E40" s="1403"/>
      <c r="F40" s="1403"/>
      <c r="G40" s="1403"/>
      <c r="H40" s="1404"/>
    </row>
    <row r="41" spans="1:9" ht="34.200000000000003" customHeight="1">
      <c r="A41" s="1026"/>
      <c r="B41" s="1403" t="s">
        <v>1776</v>
      </c>
      <c r="C41" s="1403"/>
      <c r="D41" s="1403"/>
      <c r="E41" s="1403"/>
      <c r="F41" s="1403"/>
      <c r="G41" s="1403"/>
      <c r="H41" s="1404"/>
    </row>
    <row r="42" spans="1:9" ht="35.4" customHeight="1">
      <c r="A42" s="1026"/>
      <c r="B42" s="1403" t="s">
        <v>1775</v>
      </c>
      <c r="C42" s="1403"/>
      <c r="D42" s="1403"/>
      <c r="E42" s="1403"/>
      <c r="F42" s="1403"/>
      <c r="G42" s="1403"/>
      <c r="H42" s="1404"/>
    </row>
    <row r="43" spans="1:9" ht="17.25" customHeight="1">
      <c r="A43" s="1026"/>
      <c r="B43" s="1403" t="s">
        <v>1774</v>
      </c>
      <c r="C43" s="1403"/>
      <c r="D43" s="1403"/>
      <c r="E43" s="1403"/>
      <c r="F43" s="1403"/>
      <c r="G43" s="1403"/>
      <c r="H43" s="1404"/>
    </row>
    <row r="44" spans="1:9">
      <c r="A44" s="896" t="s">
        <v>348</v>
      </c>
      <c r="B44" s="991"/>
      <c r="C44" s="991"/>
      <c r="D44" s="991" t="s">
        <v>1773</v>
      </c>
      <c r="E44" s="991"/>
      <c r="F44" s="991"/>
      <c r="G44" s="991"/>
      <c r="H44" s="992"/>
    </row>
    <row r="45" spans="1:9" ht="52.5" customHeight="1">
      <c r="A45" s="899" t="s">
        <v>350</v>
      </c>
      <c r="B45" s="1170"/>
      <c r="C45" s="1170"/>
      <c r="D45" s="1407" t="s">
        <v>1772</v>
      </c>
      <c r="E45" s="1408"/>
      <c r="F45" s="1408"/>
      <c r="G45" s="1408"/>
      <c r="H45" s="1408"/>
      <c r="I45" s="54"/>
    </row>
    <row r="46" spans="1:9" s="271" customFormat="1" ht="17.7" customHeight="1">
      <c r="A46" s="900" t="s">
        <v>486</v>
      </c>
      <c r="B46" s="900"/>
      <c r="C46" s="900"/>
      <c r="D46" s="900"/>
      <c r="E46" s="900"/>
      <c r="F46" s="900"/>
      <c r="G46" s="313">
        <v>21</v>
      </c>
      <c r="H46" s="302" t="s">
        <v>339</v>
      </c>
    </row>
    <row r="47" spans="1:9" ht="17.25" customHeight="1">
      <c r="A47" s="1025" t="s">
        <v>340</v>
      </c>
      <c r="B47" s="1174" t="s">
        <v>1771</v>
      </c>
      <c r="C47" s="1174"/>
      <c r="D47" s="1174"/>
      <c r="E47" s="1174"/>
      <c r="F47" s="1174"/>
      <c r="G47" s="1174"/>
      <c r="H47" s="879"/>
    </row>
    <row r="48" spans="1:9" ht="17.25" customHeight="1">
      <c r="A48" s="1026"/>
      <c r="B48" s="1174" t="s">
        <v>1770</v>
      </c>
      <c r="C48" s="1174"/>
      <c r="D48" s="1174"/>
      <c r="E48" s="1174"/>
      <c r="F48" s="1174"/>
      <c r="G48" s="1174"/>
      <c r="H48" s="879"/>
    </row>
    <row r="49" spans="1:9" ht="17.25" customHeight="1">
      <c r="A49" s="1026"/>
      <c r="B49" s="1174" t="s">
        <v>1769</v>
      </c>
      <c r="C49" s="1174"/>
      <c r="D49" s="1174"/>
      <c r="E49" s="1174"/>
      <c r="F49" s="1174"/>
      <c r="G49" s="1174"/>
      <c r="H49" s="879"/>
    </row>
    <row r="50" spans="1:9" ht="17.25" customHeight="1">
      <c r="A50" s="1026"/>
      <c r="B50" s="1174" t="s">
        <v>1768</v>
      </c>
      <c r="C50" s="1174"/>
      <c r="D50" s="1174"/>
      <c r="E50" s="1174"/>
      <c r="F50" s="1174"/>
      <c r="G50" s="1174"/>
      <c r="H50" s="879"/>
    </row>
    <row r="51" spans="1:9" ht="39.6" customHeight="1">
      <c r="A51" s="1140"/>
      <c r="B51" s="1400" t="s">
        <v>1767</v>
      </c>
      <c r="C51" s="1173"/>
      <c r="D51" s="1173"/>
      <c r="E51" s="1173"/>
      <c r="F51" s="1173"/>
      <c r="G51" s="1173"/>
      <c r="H51" s="903"/>
    </row>
    <row r="52" spans="1:9">
      <c r="A52" s="896" t="s">
        <v>348</v>
      </c>
      <c r="B52" s="991"/>
      <c r="C52" s="991"/>
      <c r="D52" s="1402" t="s">
        <v>1766</v>
      </c>
      <c r="E52" s="991"/>
      <c r="F52" s="991"/>
      <c r="G52" s="991"/>
      <c r="H52" s="992"/>
    </row>
    <row r="53" spans="1:9" ht="44.25" customHeight="1">
      <c r="A53" s="899" t="s">
        <v>350</v>
      </c>
      <c r="B53" s="1170"/>
      <c r="C53" s="1170"/>
      <c r="D53" s="1407" t="s">
        <v>1765</v>
      </c>
      <c r="E53" s="1408"/>
      <c r="F53" s="1408"/>
      <c r="G53" s="1408"/>
      <c r="H53" s="1408"/>
      <c r="I53" s="54"/>
    </row>
    <row r="54" spans="1:9" ht="10.199999999999999" customHeight="1"/>
    <row r="55" spans="1:9" ht="15" customHeight="1">
      <c r="A55" s="271" t="s">
        <v>366</v>
      </c>
    </row>
    <row r="56" spans="1:9" ht="38.25" customHeight="1">
      <c r="A56" s="880" t="s">
        <v>367</v>
      </c>
      <c r="B56" s="878"/>
      <c r="C56" s="1401" t="s">
        <v>1764</v>
      </c>
      <c r="D56" s="883"/>
      <c r="E56" s="883"/>
      <c r="F56" s="883"/>
      <c r="G56" s="883"/>
      <c r="H56" s="883"/>
    </row>
    <row r="57" spans="1:9" ht="27" customHeight="1">
      <c r="A57" s="880"/>
      <c r="B57" s="878"/>
      <c r="C57" s="893" t="s">
        <v>1763</v>
      </c>
      <c r="D57" s="893"/>
      <c r="E57" s="893"/>
      <c r="F57" s="893"/>
      <c r="G57" s="893"/>
      <c r="H57" s="882"/>
    </row>
    <row r="58" spans="1:9" ht="36.75" customHeight="1">
      <c r="A58" s="880"/>
      <c r="B58" s="878"/>
      <c r="C58" s="893" t="s">
        <v>1762</v>
      </c>
      <c r="D58" s="893"/>
      <c r="E58" s="893"/>
      <c r="F58" s="893"/>
      <c r="G58" s="893"/>
      <c r="H58" s="882"/>
    </row>
    <row r="59" spans="1:9" ht="55.5" customHeight="1">
      <c r="A59" s="1008" t="s">
        <v>370</v>
      </c>
      <c r="B59" s="1009"/>
      <c r="C59" s="893" t="s">
        <v>1761</v>
      </c>
      <c r="D59" s="893"/>
      <c r="E59" s="893"/>
      <c r="F59" s="893"/>
      <c r="G59" s="893"/>
      <c r="H59" s="882"/>
    </row>
    <row r="60" spans="1:9" ht="33" customHeight="1">
      <c r="A60" s="885"/>
      <c r="B60" s="1011"/>
      <c r="C60" s="893" t="s">
        <v>1760</v>
      </c>
      <c r="D60" s="893"/>
      <c r="E60" s="893"/>
      <c r="F60" s="893"/>
      <c r="G60" s="893"/>
      <c r="H60" s="882"/>
    </row>
    <row r="61" spans="1:9" ht="10.199999999999999" customHeight="1"/>
    <row r="62" spans="1:9" ht="15" customHeight="1">
      <c r="A62" s="271" t="s">
        <v>372</v>
      </c>
      <c r="B62" s="271"/>
      <c r="C62" s="271"/>
      <c r="D62" s="271"/>
      <c r="E62" s="271"/>
      <c r="F62" s="271"/>
    </row>
    <row r="63" spans="1:9" ht="16.2">
      <c r="A63" s="880" t="s">
        <v>373</v>
      </c>
      <c r="B63" s="880"/>
      <c r="C63" s="880"/>
      <c r="D63" s="880"/>
      <c r="E63" s="880"/>
      <c r="F63" s="880"/>
      <c r="G63" s="294">
        <v>5</v>
      </c>
      <c r="H63" s="295" t="s">
        <v>390</v>
      </c>
    </row>
    <row r="64" spans="1:9" ht="16.2">
      <c r="A64" s="880" t="s">
        <v>375</v>
      </c>
      <c r="B64" s="880"/>
      <c r="C64" s="880"/>
      <c r="D64" s="880"/>
      <c r="E64" s="880"/>
      <c r="F64" s="880"/>
      <c r="G64" s="294">
        <v>0</v>
      </c>
      <c r="H64" s="295" t="s">
        <v>390</v>
      </c>
    </row>
    <row r="65" spans="1:9">
      <c r="A65" s="296"/>
      <c r="B65" s="296"/>
      <c r="C65" s="296"/>
      <c r="D65" s="296"/>
      <c r="E65" s="296"/>
      <c r="F65" s="296"/>
      <c r="G65" s="297"/>
      <c r="H65" s="295"/>
    </row>
    <row r="66" spans="1:9">
      <c r="A66" s="907" t="s">
        <v>376</v>
      </c>
      <c r="B66" s="907"/>
      <c r="C66" s="907"/>
      <c r="D66" s="907"/>
      <c r="E66" s="907"/>
      <c r="F66" s="907"/>
      <c r="G66" s="298"/>
      <c r="H66" s="297"/>
    </row>
    <row r="67" spans="1:9" ht="17.7" customHeight="1">
      <c r="A67" s="883" t="s">
        <v>377</v>
      </c>
      <c r="B67" s="883"/>
      <c r="C67" s="883"/>
      <c r="D67" s="883"/>
      <c r="E67" s="295">
        <f>E68+E69+E70+E71+E72+E73</f>
        <v>40</v>
      </c>
      <c r="F67" s="295" t="s">
        <v>339</v>
      </c>
      <c r="G67" s="299">
        <f>E67/25</f>
        <v>1.6</v>
      </c>
      <c r="H67" s="295" t="s">
        <v>390</v>
      </c>
    </row>
    <row r="68" spans="1:9" ht="17.7" customHeight="1">
      <c r="A68" s="186" t="s">
        <v>140</v>
      </c>
      <c r="B68" s="880" t="s">
        <v>143</v>
      </c>
      <c r="C68" s="880"/>
      <c r="D68" s="880"/>
      <c r="E68" s="295">
        <v>15</v>
      </c>
      <c r="F68" s="295" t="s">
        <v>339</v>
      </c>
      <c r="G68" s="190"/>
      <c r="H68" s="189"/>
    </row>
    <row r="69" spans="1:9" ht="17.7" customHeight="1">
      <c r="B69" s="880" t="s">
        <v>378</v>
      </c>
      <c r="C69" s="880"/>
      <c r="D69" s="880"/>
      <c r="E69" s="295">
        <v>21</v>
      </c>
      <c r="F69" s="295" t="s">
        <v>339</v>
      </c>
      <c r="G69" s="190"/>
      <c r="H69" s="189"/>
    </row>
    <row r="70" spans="1:9" ht="17.7" customHeight="1">
      <c r="B70" s="880" t="s">
        <v>379</v>
      </c>
      <c r="C70" s="880"/>
      <c r="D70" s="880"/>
      <c r="E70" s="295">
        <v>2</v>
      </c>
      <c r="F70" s="295" t="s">
        <v>339</v>
      </c>
      <c r="G70" s="190"/>
      <c r="H70" s="189"/>
    </row>
    <row r="71" spans="1:9" ht="17.7" customHeight="1">
      <c r="B71" s="880" t="s">
        <v>380</v>
      </c>
      <c r="C71" s="880"/>
      <c r="D71" s="880"/>
      <c r="E71" s="295">
        <v>0</v>
      </c>
      <c r="F71" s="295" t="s">
        <v>339</v>
      </c>
      <c r="G71" s="190"/>
      <c r="H71" s="189"/>
    </row>
    <row r="72" spans="1:9" ht="17.7" customHeight="1">
      <c r="B72" s="880" t="s">
        <v>381</v>
      </c>
      <c r="C72" s="880"/>
      <c r="D72" s="880"/>
      <c r="E72" s="295">
        <v>0</v>
      </c>
      <c r="F72" s="295" t="s">
        <v>339</v>
      </c>
      <c r="G72" s="190"/>
      <c r="H72" s="189"/>
    </row>
    <row r="73" spans="1:9" ht="17.7" customHeight="1">
      <c r="B73" s="880" t="s">
        <v>382</v>
      </c>
      <c r="C73" s="880"/>
      <c r="D73" s="880"/>
      <c r="E73" s="295">
        <v>2</v>
      </c>
      <c r="F73" s="295" t="s">
        <v>339</v>
      </c>
      <c r="G73" s="190"/>
      <c r="H73" s="189"/>
    </row>
    <row r="74" spans="1:9" ht="31.2" customHeight="1">
      <c r="A74" s="883" t="s">
        <v>383</v>
      </c>
      <c r="B74" s="883"/>
      <c r="C74" s="883"/>
      <c r="D74" s="883"/>
      <c r="E74" s="295">
        <v>0</v>
      </c>
      <c r="F74" s="295" t="s">
        <v>339</v>
      </c>
      <c r="G74" s="299">
        <v>0</v>
      </c>
      <c r="H74" s="295" t="s">
        <v>390</v>
      </c>
    </row>
    <row r="75" spans="1:9" ht="17.7" customHeight="1">
      <c r="A75" s="880" t="s">
        <v>384</v>
      </c>
      <c r="B75" s="880"/>
      <c r="C75" s="880"/>
      <c r="D75" s="880"/>
      <c r="E75" s="295">
        <f>G75*25</f>
        <v>85</v>
      </c>
      <c r="F75" s="295" t="s">
        <v>339</v>
      </c>
      <c r="G75" s="299">
        <f>D6-G74-G67</f>
        <v>3.4</v>
      </c>
      <c r="H75" s="295" t="s">
        <v>390</v>
      </c>
    </row>
    <row r="76" spans="1:9" ht="10.199999999999999" customHeight="1"/>
    <row r="77" spans="1:9" s="1" customFormat="1"/>
    <row r="79" spans="1:9">
      <c r="A79" s="1" t="s">
        <v>385</v>
      </c>
      <c r="B79" s="1"/>
      <c r="C79" s="1"/>
      <c r="D79" s="1"/>
      <c r="E79" s="1"/>
      <c r="F79" s="1"/>
      <c r="G79" s="1"/>
      <c r="H79" s="1"/>
      <c r="I79" s="1"/>
    </row>
    <row r="80" spans="1:9" ht="15.6">
      <c r="A80" s="809" t="s">
        <v>1759</v>
      </c>
      <c r="B80" s="809"/>
      <c r="C80" s="809"/>
      <c r="D80" s="809"/>
      <c r="E80" s="809"/>
      <c r="F80" s="809"/>
      <c r="G80" s="809"/>
      <c r="H80" s="809"/>
      <c r="I80" s="809"/>
    </row>
    <row r="81" spans="1:9">
      <c r="A81" s="1" t="s">
        <v>387</v>
      </c>
      <c r="B81" s="1"/>
      <c r="C81" s="1"/>
      <c r="D81" s="1"/>
      <c r="E81" s="1"/>
      <c r="F81" s="1"/>
      <c r="G81" s="1"/>
      <c r="H81" s="1"/>
      <c r="I81" s="1"/>
    </row>
    <row r="82" spans="1:9">
      <c r="A82" s="1"/>
      <c r="B82" s="1"/>
      <c r="C82" s="1"/>
      <c r="D82" s="1"/>
      <c r="E82" s="1"/>
      <c r="F82" s="1"/>
      <c r="G82" s="1"/>
      <c r="H82" s="1"/>
      <c r="I82" s="1"/>
    </row>
    <row r="83" spans="1:9">
      <c r="A83" s="803" t="s">
        <v>388</v>
      </c>
      <c r="B83" s="803"/>
      <c r="C83" s="803"/>
      <c r="D83" s="803"/>
      <c r="E83" s="803"/>
      <c r="F83" s="803"/>
      <c r="G83" s="803"/>
      <c r="H83" s="803"/>
      <c r="I83" s="803"/>
    </row>
    <row r="84" spans="1:9">
      <c r="A84" s="803"/>
      <c r="B84" s="803"/>
      <c r="C84" s="803"/>
      <c r="D84" s="803"/>
      <c r="E84" s="803"/>
      <c r="F84" s="803"/>
      <c r="G84" s="803"/>
      <c r="H84" s="803"/>
      <c r="I84" s="803"/>
    </row>
    <row r="85" spans="1:9">
      <c r="A85" s="803"/>
      <c r="B85" s="803"/>
      <c r="C85" s="803"/>
      <c r="D85" s="803"/>
      <c r="E85" s="803"/>
      <c r="F85" s="803"/>
      <c r="G85" s="803"/>
      <c r="H85" s="803"/>
      <c r="I85" s="803"/>
    </row>
    <row r="86" spans="1:9">
      <c r="A86" s="1"/>
      <c r="B86" s="1"/>
      <c r="C86" s="1"/>
      <c r="D86" s="1"/>
      <c r="E86" s="1"/>
      <c r="F86" s="1"/>
      <c r="G86" s="1"/>
      <c r="H86" s="1"/>
      <c r="I86" s="1"/>
    </row>
  </sheetData>
  <mergeCells count="82">
    <mergeCell ref="D45:H45"/>
    <mergeCell ref="D53:H53"/>
    <mergeCell ref="A80:I80"/>
    <mergeCell ref="A83:I85"/>
    <mergeCell ref="A12:H12"/>
    <mergeCell ref="A13:D13"/>
    <mergeCell ref="E13:H13"/>
    <mergeCell ref="B27:F27"/>
    <mergeCell ref="A29:H29"/>
    <mergeCell ref="B30:F30"/>
    <mergeCell ref="A18:H18"/>
    <mergeCell ref="A14:D14"/>
    <mergeCell ref="E14:H14"/>
    <mergeCell ref="A15:D15"/>
    <mergeCell ref="E15:H15"/>
    <mergeCell ref="A16:D16"/>
    <mergeCell ref="A19:B19"/>
    <mergeCell ref="C19:H19"/>
    <mergeCell ref="A2:I2"/>
    <mergeCell ref="A5:H5"/>
    <mergeCell ref="A6:C6"/>
    <mergeCell ref="D6:H6"/>
    <mergeCell ref="A7:C7"/>
    <mergeCell ref="D7:H7"/>
    <mergeCell ref="A8:C8"/>
    <mergeCell ref="D8:H8"/>
    <mergeCell ref="A9:C9"/>
    <mergeCell ref="D9:H9"/>
    <mergeCell ref="A11:H11"/>
    <mergeCell ref="E16:H16"/>
    <mergeCell ref="B35:F35"/>
    <mergeCell ref="A21:D21"/>
    <mergeCell ref="A22:A23"/>
    <mergeCell ref="B22:F23"/>
    <mergeCell ref="G22:H22"/>
    <mergeCell ref="A24:H24"/>
    <mergeCell ref="B25:F25"/>
    <mergeCell ref="B31:F31"/>
    <mergeCell ref="B28:F28"/>
    <mergeCell ref="B32:F32"/>
    <mergeCell ref="B33:F33"/>
    <mergeCell ref="A34:H34"/>
    <mergeCell ref="B26:F26"/>
    <mergeCell ref="A38:F38"/>
    <mergeCell ref="A39:A43"/>
    <mergeCell ref="B39:H39"/>
    <mergeCell ref="B40:H40"/>
    <mergeCell ref="B41:H41"/>
    <mergeCell ref="B42:H42"/>
    <mergeCell ref="B43:H43"/>
    <mergeCell ref="B73:D73"/>
    <mergeCell ref="A74:D74"/>
    <mergeCell ref="A66:F66"/>
    <mergeCell ref="A52:C52"/>
    <mergeCell ref="D52:H52"/>
    <mergeCell ref="A53:C53"/>
    <mergeCell ref="A64:F64"/>
    <mergeCell ref="A44:C44"/>
    <mergeCell ref="D44:H44"/>
    <mergeCell ref="A45:C45"/>
    <mergeCell ref="A75:D75"/>
    <mergeCell ref="A67:D67"/>
    <mergeCell ref="B68:D68"/>
    <mergeCell ref="B69:D69"/>
    <mergeCell ref="B70:D70"/>
    <mergeCell ref="B71:D71"/>
    <mergeCell ref="B72:D72"/>
    <mergeCell ref="C56:H56"/>
    <mergeCell ref="C58:H58"/>
    <mergeCell ref="C57:H57"/>
    <mergeCell ref="A59:B60"/>
    <mergeCell ref="C59:H59"/>
    <mergeCell ref="C60:H60"/>
    <mergeCell ref="A46:F46"/>
    <mergeCell ref="B49:H49"/>
    <mergeCell ref="B48:H48"/>
    <mergeCell ref="A47:A51"/>
    <mergeCell ref="A63:F63"/>
    <mergeCell ref="B47:H47"/>
    <mergeCell ref="B50:H50"/>
    <mergeCell ref="B51:H51"/>
    <mergeCell ref="A56:B58"/>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268" customFormat="1">
      <c r="A2" s="842" t="s">
        <v>305</v>
      </c>
      <c r="B2" s="842"/>
      <c r="C2" s="842"/>
      <c r="D2" s="842"/>
      <c r="E2" s="842"/>
      <c r="F2" s="842"/>
      <c r="G2" s="842"/>
      <c r="H2" s="842"/>
      <c r="I2" s="842"/>
    </row>
    <row r="3" spans="1:9" ht="10.199999999999999" customHeight="1"/>
    <row r="4" spans="1:9" ht="15" customHeight="1">
      <c r="A4" s="268" t="s">
        <v>306</v>
      </c>
    </row>
    <row r="5" spans="1:9" ht="17.7" customHeight="1">
      <c r="A5" s="843" t="s">
        <v>218</v>
      </c>
      <c r="B5" s="843"/>
      <c r="C5" s="843"/>
      <c r="D5" s="843"/>
      <c r="E5" s="843"/>
      <c r="F5" s="843"/>
      <c r="G5" s="843"/>
      <c r="H5" s="843"/>
    </row>
    <row r="6" spans="1:9" ht="17.7" customHeight="1">
      <c r="A6" s="908" t="s">
        <v>138</v>
      </c>
      <c r="B6" s="909"/>
      <c r="C6" s="909"/>
      <c r="D6" s="909">
        <v>5</v>
      </c>
      <c r="E6" s="909"/>
      <c r="F6" s="909"/>
      <c r="G6" s="909"/>
      <c r="H6" s="910"/>
    </row>
    <row r="7" spans="1:9" ht="17.850000000000001" customHeight="1">
      <c r="A7" s="908" t="s">
        <v>137</v>
      </c>
      <c r="B7" s="909"/>
      <c r="C7" s="909"/>
      <c r="D7" s="911" t="s">
        <v>1629</v>
      </c>
      <c r="E7" s="911"/>
      <c r="F7" s="911"/>
      <c r="G7" s="911"/>
      <c r="H7" s="912"/>
    </row>
    <row r="8" spans="1:9" ht="17.7" customHeight="1">
      <c r="A8" s="908" t="s">
        <v>141</v>
      </c>
      <c r="B8" s="909"/>
      <c r="C8" s="909"/>
      <c r="D8" s="913" t="s">
        <v>1826</v>
      </c>
      <c r="E8" s="913"/>
      <c r="F8" s="913"/>
      <c r="G8" s="913"/>
      <c r="H8" s="914"/>
    </row>
    <row r="9" spans="1:9" ht="17.7" customHeight="1">
      <c r="A9" s="908" t="s">
        <v>310</v>
      </c>
      <c r="B9" s="909"/>
      <c r="C9" s="909"/>
      <c r="D9" s="913" t="s">
        <v>1384</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1596</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797</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275" t="s">
        <v>321</v>
      </c>
      <c r="H23" s="276" t="s">
        <v>34</v>
      </c>
    </row>
    <row r="24" spans="1:9" ht="17.7" customHeight="1">
      <c r="A24" s="921" t="s">
        <v>35</v>
      </c>
      <c r="B24" s="922"/>
      <c r="C24" s="922"/>
      <c r="D24" s="922"/>
      <c r="E24" s="922"/>
      <c r="F24" s="922"/>
      <c r="G24" s="922"/>
      <c r="H24" s="923"/>
    </row>
    <row r="25" spans="1:9" ht="47.25" customHeight="1">
      <c r="A25" s="275" t="s">
        <v>1825</v>
      </c>
      <c r="B25" s="918" t="s">
        <v>1824</v>
      </c>
      <c r="C25" s="918"/>
      <c r="D25" s="918"/>
      <c r="E25" s="918"/>
      <c r="F25" s="918"/>
      <c r="G25" s="275" t="s">
        <v>47</v>
      </c>
      <c r="H25" s="277" t="s">
        <v>39</v>
      </c>
      <c r="I25" s="168"/>
    </row>
    <row r="26" spans="1:9" ht="45.75" customHeight="1">
      <c r="A26" s="275" t="s">
        <v>1823</v>
      </c>
      <c r="B26" s="918" t="s">
        <v>1822</v>
      </c>
      <c r="C26" s="918"/>
      <c r="D26" s="918"/>
      <c r="E26" s="918"/>
      <c r="F26" s="918"/>
      <c r="G26" s="275" t="s">
        <v>56</v>
      </c>
      <c r="H26" s="277" t="s">
        <v>39</v>
      </c>
      <c r="I26" s="168"/>
    </row>
    <row r="27" spans="1:9" ht="17.7" customHeight="1">
      <c r="A27" s="921" t="s">
        <v>326</v>
      </c>
      <c r="B27" s="922"/>
      <c r="C27" s="922"/>
      <c r="D27" s="922"/>
      <c r="E27" s="922"/>
      <c r="F27" s="922"/>
      <c r="G27" s="922"/>
      <c r="H27" s="923"/>
      <c r="I27" s="168"/>
    </row>
    <row r="28" spans="1:9" ht="64.5" customHeight="1">
      <c r="A28" s="275" t="s">
        <v>1803</v>
      </c>
      <c r="B28" s="918" t="s">
        <v>1821</v>
      </c>
      <c r="C28" s="918"/>
      <c r="D28" s="918"/>
      <c r="E28" s="918"/>
      <c r="F28" s="918"/>
      <c r="G28" s="275" t="s">
        <v>1378</v>
      </c>
      <c r="H28" s="277" t="s">
        <v>39</v>
      </c>
      <c r="I28" s="168"/>
    </row>
    <row r="29" spans="1:9" ht="17.7" customHeight="1">
      <c r="A29" s="921" t="s">
        <v>333</v>
      </c>
      <c r="B29" s="922"/>
      <c r="C29" s="922"/>
      <c r="D29" s="922"/>
      <c r="E29" s="922"/>
      <c r="F29" s="922"/>
      <c r="G29" s="922"/>
      <c r="H29" s="923"/>
      <c r="I29" s="168"/>
    </row>
    <row r="30" spans="1:9" ht="40.5" customHeight="1">
      <c r="A30" s="275" t="s">
        <v>1820</v>
      </c>
      <c r="B30" s="918" t="s">
        <v>1819</v>
      </c>
      <c r="C30" s="918"/>
      <c r="D30" s="918"/>
      <c r="E30" s="918"/>
      <c r="F30" s="918"/>
      <c r="G30" s="275" t="s">
        <v>120</v>
      </c>
      <c r="H30" s="277" t="s">
        <v>39</v>
      </c>
      <c r="I30" s="168"/>
    </row>
    <row r="31" spans="1:9" ht="10.199999999999999" customHeight="1">
      <c r="I31" s="168"/>
    </row>
    <row r="32" spans="1:9" ht="15" customHeight="1">
      <c r="A32" s="268" t="s">
        <v>337</v>
      </c>
      <c r="I32" s="168"/>
    </row>
    <row r="33" spans="1:9" s="268" customFormat="1" ht="17.7" customHeight="1">
      <c r="A33" s="920" t="s">
        <v>338</v>
      </c>
      <c r="B33" s="920"/>
      <c r="C33" s="920"/>
      <c r="D33" s="920"/>
      <c r="E33" s="920"/>
      <c r="F33" s="920"/>
      <c r="G33" s="278">
        <v>15</v>
      </c>
      <c r="H33" s="279" t="s">
        <v>339</v>
      </c>
      <c r="I33" s="169"/>
    </row>
    <row r="34" spans="1:9" ht="17.25" customHeight="1">
      <c r="A34" s="864" t="s">
        <v>340</v>
      </c>
      <c r="B34" s="909" t="s">
        <v>1818</v>
      </c>
      <c r="C34" s="909"/>
      <c r="D34" s="909"/>
      <c r="E34" s="909"/>
      <c r="F34" s="909"/>
      <c r="G34" s="909"/>
      <c r="H34" s="910"/>
      <c r="I34" s="168"/>
    </row>
    <row r="35" spans="1:9" ht="17.25" customHeight="1">
      <c r="A35" s="865"/>
      <c r="B35" s="918" t="s">
        <v>1817</v>
      </c>
      <c r="C35" s="918"/>
      <c r="D35" s="918"/>
      <c r="E35" s="918"/>
      <c r="F35" s="918"/>
      <c r="G35" s="918"/>
      <c r="H35" s="919"/>
      <c r="I35" s="168"/>
    </row>
    <row r="36" spans="1:9" ht="17.25" customHeight="1">
      <c r="A36" s="865"/>
      <c r="B36" s="918" t="s">
        <v>1817</v>
      </c>
      <c r="C36" s="918"/>
      <c r="D36" s="918"/>
      <c r="E36" s="918"/>
      <c r="F36" s="918"/>
      <c r="G36" s="918"/>
      <c r="H36" s="919"/>
      <c r="I36" s="168"/>
    </row>
    <row r="37" spans="1:9" ht="17.25" customHeight="1">
      <c r="A37" s="865"/>
      <c r="B37" s="918" t="s">
        <v>1816</v>
      </c>
      <c r="C37" s="918"/>
      <c r="D37" s="918"/>
      <c r="E37" s="918"/>
      <c r="F37" s="918"/>
      <c r="G37" s="918"/>
      <c r="H37" s="919"/>
      <c r="I37" s="168"/>
    </row>
    <row r="38" spans="1:9" ht="17.25" customHeight="1">
      <c r="A38" s="865"/>
      <c r="B38" s="918" t="s">
        <v>1815</v>
      </c>
      <c r="C38" s="918"/>
      <c r="D38" s="918"/>
      <c r="E38" s="918"/>
      <c r="F38" s="918"/>
      <c r="G38" s="918"/>
      <c r="H38" s="919"/>
      <c r="I38" s="168"/>
    </row>
    <row r="39" spans="1:9" ht="17.25" customHeight="1">
      <c r="A39" s="865"/>
      <c r="B39" s="918" t="s">
        <v>1814</v>
      </c>
      <c r="C39" s="918"/>
      <c r="D39" s="918"/>
      <c r="E39" s="918"/>
      <c r="F39" s="918"/>
      <c r="G39" s="918"/>
      <c r="H39" s="919"/>
      <c r="I39" s="168"/>
    </row>
    <row r="40" spans="1:9" ht="17.25" customHeight="1">
      <c r="A40" s="1340"/>
      <c r="B40" s="918" t="s">
        <v>1813</v>
      </c>
      <c r="C40" s="918"/>
      <c r="D40" s="918"/>
      <c r="E40" s="918"/>
      <c r="F40" s="918"/>
      <c r="G40" s="918"/>
      <c r="H40" s="919"/>
      <c r="I40" s="168"/>
    </row>
    <row r="41" spans="1:9">
      <c r="A41" s="932" t="s">
        <v>348</v>
      </c>
      <c r="B41" s="913"/>
      <c r="C41" s="913"/>
      <c r="D41" s="913" t="s">
        <v>1812</v>
      </c>
      <c r="E41" s="913"/>
      <c r="F41" s="913"/>
      <c r="G41" s="913"/>
      <c r="H41" s="914"/>
      <c r="I41" s="168"/>
    </row>
    <row r="42" spans="1:9" ht="52.5" customHeight="1">
      <c r="A42" s="933" t="s">
        <v>350</v>
      </c>
      <c r="B42" s="911"/>
      <c r="C42" s="911"/>
      <c r="D42" s="919" t="s">
        <v>1811</v>
      </c>
      <c r="E42" s="917"/>
      <c r="F42" s="917"/>
      <c r="G42" s="917"/>
      <c r="H42" s="917"/>
      <c r="I42" s="263"/>
    </row>
    <row r="43" spans="1:9" s="268" customFormat="1" ht="17.7" customHeight="1">
      <c r="A43" s="920" t="s">
        <v>400</v>
      </c>
      <c r="B43" s="920"/>
      <c r="C43" s="920"/>
      <c r="D43" s="920"/>
      <c r="E43" s="920"/>
      <c r="F43" s="920"/>
      <c r="G43" s="278">
        <v>9</v>
      </c>
      <c r="H43" s="279" t="s">
        <v>339</v>
      </c>
      <c r="I43" s="169"/>
    </row>
    <row r="44" spans="1:9" ht="17.25" customHeight="1">
      <c r="A44" s="868" t="s">
        <v>340</v>
      </c>
      <c r="B44" s="1187" t="s">
        <v>1810</v>
      </c>
      <c r="C44" s="1187"/>
      <c r="D44" s="1187"/>
      <c r="E44" s="1187"/>
      <c r="F44" s="1187"/>
      <c r="G44" s="1187"/>
      <c r="H44" s="928"/>
      <c r="I44" s="168"/>
    </row>
    <row r="45" spans="1:9" ht="17.25" customHeight="1">
      <c r="A45" s="869"/>
      <c r="B45" s="912" t="s">
        <v>1809</v>
      </c>
      <c r="C45" s="929"/>
      <c r="D45" s="929"/>
      <c r="E45" s="929"/>
      <c r="F45" s="929"/>
      <c r="G45" s="929"/>
      <c r="H45" s="929"/>
      <c r="I45" s="168"/>
    </row>
    <row r="46" spans="1:9" ht="17.25" customHeight="1">
      <c r="A46" s="869"/>
      <c r="B46" s="912" t="s">
        <v>1808</v>
      </c>
      <c r="C46" s="929"/>
      <c r="D46" s="929"/>
      <c r="E46" s="929"/>
      <c r="F46" s="929"/>
      <c r="G46" s="929"/>
      <c r="H46" s="929"/>
      <c r="I46" s="168"/>
    </row>
    <row r="47" spans="1:9" ht="17.25" customHeight="1">
      <c r="A47" s="869"/>
      <c r="B47" s="911" t="s">
        <v>1807</v>
      </c>
      <c r="C47" s="911"/>
      <c r="D47" s="911"/>
      <c r="E47" s="911"/>
      <c r="F47" s="911"/>
      <c r="G47" s="911"/>
      <c r="H47" s="912"/>
      <c r="I47" s="168"/>
    </row>
    <row r="48" spans="1:9">
      <c r="A48" s="932" t="s">
        <v>348</v>
      </c>
      <c r="B48" s="913"/>
      <c r="C48" s="913"/>
      <c r="D48" s="1143" t="s">
        <v>2649</v>
      </c>
      <c r="E48" s="1143"/>
      <c r="F48" s="1143"/>
      <c r="G48" s="1143"/>
      <c r="H48" s="993"/>
      <c r="I48" s="168"/>
    </row>
    <row r="49" spans="1:9" ht="45" customHeight="1">
      <c r="A49" s="933" t="s">
        <v>350</v>
      </c>
      <c r="B49" s="911"/>
      <c r="C49" s="911"/>
      <c r="D49" s="911" t="s">
        <v>1806</v>
      </c>
      <c r="E49" s="911"/>
      <c r="F49" s="911"/>
      <c r="G49" s="911"/>
      <c r="H49" s="911"/>
      <c r="I49" s="872"/>
    </row>
    <row r="50" spans="1:9" s="268" customFormat="1" ht="17.7" customHeight="1">
      <c r="A50" s="920" t="s">
        <v>486</v>
      </c>
      <c r="B50" s="920"/>
      <c r="C50" s="920"/>
      <c r="D50" s="920"/>
      <c r="E50" s="920"/>
      <c r="F50" s="920"/>
      <c r="G50" s="278">
        <v>12</v>
      </c>
      <c r="H50" s="279" t="s">
        <v>339</v>
      </c>
      <c r="I50" s="169"/>
    </row>
    <row r="51" spans="1:9" ht="17.25" customHeight="1">
      <c r="A51" s="868" t="s">
        <v>340</v>
      </c>
      <c r="B51" s="909" t="s">
        <v>1364</v>
      </c>
      <c r="C51" s="909"/>
      <c r="D51" s="909"/>
      <c r="E51" s="909"/>
      <c r="F51" s="909"/>
      <c r="G51" s="909"/>
      <c r="H51" s="910"/>
      <c r="I51" s="168"/>
    </row>
    <row r="52" spans="1:9" ht="17.25" customHeight="1">
      <c r="A52" s="869"/>
      <c r="B52" s="909" t="s">
        <v>1805</v>
      </c>
      <c r="C52" s="909"/>
      <c r="D52" s="909"/>
      <c r="E52" s="909"/>
      <c r="F52" s="909"/>
      <c r="G52" s="909"/>
      <c r="H52" s="910"/>
      <c r="I52" s="168"/>
    </row>
    <row r="53" spans="1:9" ht="17.25" customHeight="1">
      <c r="A53" s="869"/>
      <c r="B53" s="909" t="s">
        <v>1804</v>
      </c>
      <c r="C53" s="909"/>
      <c r="D53" s="909"/>
      <c r="E53" s="909"/>
      <c r="F53" s="909"/>
      <c r="G53" s="909"/>
      <c r="H53" s="910"/>
      <c r="I53" s="168"/>
    </row>
    <row r="54" spans="1:9">
      <c r="A54" s="932" t="s">
        <v>348</v>
      </c>
      <c r="B54" s="913"/>
      <c r="C54" s="913"/>
      <c r="D54" s="1143" t="s">
        <v>2649</v>
      </c>
      <c r="E54" s="1143"/>
      <c r="F54" s="1143"/>
      <c r="G54" s="1143"/>
      <c r="H54" s="993"/>
      <c r="I54" s="168"/>
    </row>
    <row r="55" spans="1:9" ht="42" customHeight="1">
      <c r="A55" s="933" t="s">
        <v>350</v>
      </c>
      <c r="B55" s="911"/>
      <c r="C55" s="911"/>
      <c r="D55" s="911" t="s">
        <v>1802</v>
      </c>
      <c r="E55" s="911"/>
      <c r="F55" s="911"/>
      <c r="G55" s="911"/>
      <c r="H55" s="911"/>
      <c r="I55" s="872"/>
    </row>
    <row r="56" spans="1:9" ht="10.199999999999999" customHeight="1">
      <c r="I56" s="168"/>
    </row>
    <row r="57" spans="1:9" ht="15" customHeight="1">
      <c r="A57" s="268" t="s">
        <v>366</v>
      </c>
      <c r="I57" s="168"/>
    </row>
    <row r="58" spans="1:9" ht="32.4" customHeight="1">
      <c r="A58" s="940" t="s">
        <v>367</v>
      </c>
      <c r="B58" s="908"/>
      <c r="C58" s="919" t="s">
        <v>1801</v>
      </c>
      <c r="D58" s="917"/>
      <c r="E58" s="917"/>
      <c r="F58" s="917"/>
      <c r="G58" s="917"/>
      <c r="H58" s="917"/>
      <c r="I58" s="168"/>
    </row>
    <row r="59" spans="1:9" ht="34.799999999999997" customHeight="1">
      <c r="A59" s="940"/>
      <c r="B59" s="908"/>
      <c r="C59" s="918" t="s">
        <v>1800</v>
      </c>
      <c r="D59" s="918"/>
      <c r="E59" s="918"/>
      <c r="F59" s="918"/>
      <c r="G59" s="918"/>
      <c r="H59" s="919"/>
      <c r="I59" s="168"/>
    </row>
    <row r="60" spans="1:9" ht="27.6" customHeight="1">
      <c r="A60" s="941" t="s">
        <v>370</v>
      </c>
      <c r="B60" s="942"/>
      <c r="C60" s="918" t="s">
        <v>1799</v>
      </c>
      <c r="D60" s="918"/>
      <c r="E60" s="918"/>
      <c r="F60" s="918"/>
      <c r="G60" s="918"/>
      <c r="H60" s="919"/>
      <c r="I60" s="168"/>
    </row>
    <row r="61" spans="1:9" ht="43.5" customHeight="1">
      <c r="A61" s="843"/>
      <c r="B61" s="943"/>
      <c r="C61" s="918" t="s">
        <v>1798</v>
      </c>
      <c r="D61" s="918"/>
      <c r="E61" s="918"/>
      <c r="F61" s="918"/>
      <c r="G61" s="918"/>
      <c r="H61" s="919"/>
      <c r="I61" s="168"/>
    </row>
    <row r="62" spans="1:9" ht="10.199999999999999" customHeight="1"/>
    <row r="63" spans="1:9" ht="15" customHeight="1">
      <c r="A63" s="268" t="s">
        <v>372</v>
      </c>
      <c r="B63" s="268"/>
      <c r="C63" s="268"/>
      <c r="D63" s="268"/>
      <c r="E63" s="268"/>
      <c r="F63" s="268"/>
    </row>
    <row r="64" spans="1:9" ht="16.2">
      <c r="A64" s="940" t="s">
        <v>373</v>
      </c>
      <c r="B64" s="940"/>
      <c r="C64" s="940"/>
      <c r="D64" s="940"/>
      <c r="E64" s="940"/>
      <c r="F64" s="940"/>
      <c r="G64" s="280">
        <v>5</v>
      </c>
      <c r="H64" s="281" t="s">
        <v>390</v>
      </c>
    </row>
    <row r="65" spans="1:8" ht="16.2">
      <c r="A65" s="940" t="s">
        <v>375</v>
      </c>
      <c r="B65" s="940"/>
      <c r="C65" s="940"/>
      <c r="D65" s="940"/>
      <c r="E65" s="940"/>
      <c r="F65" s="940"/>
      <c r="G65" s="280">
        <v>0</v>
      </c>
      <c r="H65" s="281" t="s">
        <v>390</v>
      </c>
    </row>
    <row r="66" spans="1:8">
      <c r="A66" s="282"/>
      <c r="B66" s="282"/>
      <c r="C66" s="282"/>
      <c r="D66" s="282"/>
      <c r="E66" s="282"/>
      <c r="F66" s="282"/>
      <c r="G66" s="283"/>
      <c r="H66" s="281"/>
    </row>
    <row r="67" spans="1:8">
      <c r="A67" s="944" t="s">
        <v>376</v>
      </c>
      <c r="B67" s="944"/>
      <c r="C67" s="944"/>
      <c r="D67" s="944"/>
      <c r="E67" s="944"/>
      <c r="F67" s="944"/>
      <c r="G67" s="284"/>
      <c r="H67" s="283"/>
    </row>
    <row r="68" spans="1:8" ht="17.7" customHeight="1">
      <c r="A68" s="917" t="s">
        <v>377</v>
      </c>
      <c r="B68" s="917"/>
      <c r="C68" s="917"/>
      <c r="D68" s="917"/>
      <c r="E68" s="281">
        <f>SUM(E69:E74)</f>
        <v>44</v>
      </c>
      <c r="F68" s="281" t="s">
        <v>339</v>
      </c>
      <c r="G68" s="285">
        <f>E68/25</f>
        <v>1.76</v>
      </c>
      <c r="H68" s="281" t="s">
        <v>390</v>
      </c>
    </row>
    <row r="69" spans="1:8" ht="17.7" customHeight="1">
      <c r="A69" s="158" t="s">
        <v>140</v>
      </c>
      <c r="B69" s="940" t="s">
        <v>143</v>
      </c>
      <c r="C69" s="940"/>
      <c r="D69" s="940"/>
      <c r="E69" s="281">
        <v>15</v>
      </c>
      <c r="F69" s="281" t="s">
        <v>339</v>
      </c>
      <c r="G69" s="269"/>
      <c r="H69" s="161"/>
    </row>
    <row r="70" spans="1:8" ht="17.7" customHeight="1">
      <c r="B70" s="940" t="s">
        <v>378</v>
      </c>
      <c r="C70" s="940"/>
      <c r="D70" s="940"/>
      <c r="E70" s="281">
        <v>21</v>
      </c>
      <c r="F70" s="281" t="s">
        <v>339</v>
      </c>
      <c r="G70" s="269"/>
      <c r="H70" s="161"/>
    </row>
    <row r="71" spans="1:8" ht="17.7" customHeight="1">
      <c r="B71" s="940" t="s">
        <v>379</v>
      </c>
      <c r="C71" s="940"/>
      <c r="D71" s="940"/>
      <c r="E71" s="281">
        <v>5</v>
      </c>
      <c r="F71" s="281" t="s">
        <v>339</v>
      </c>
      <c r="G71" s="269"/>
      <c r="H71" s="161"/>
    </row>
    <row r="72" spans="1:8" ht="17.7" customHeight="1">
      <c r="B72" s="940" t="s">
        <v>380</v>
      </c>
      <c r="C72" s="940"/>
      <c r="D72" s="940"/>
      <c r="E72" s="281">
        <v>0</v>
      </c>
      <c r="F72" s="281" t="s">
        <v>339</v>
      </c>
      <c r="G72" s="269"/>
      <c r="H72" s="161"/>
    </row>
    <row r="73" spans="1:8" ht="17.7" customHeight="1">
      <c r="B73" s="940" t="s">
        <v>381</v>
      </c>
      <c r="C73" s="940"/>
      <c r="D73" s="940"/>
      <c r="E73" s="281">
        <v>0</v>
      </c>
      <c r="F73" s="281" t="s">
        <v>339</v>
      </c>
      <c r="G73" s="269"/>
      <c r="H73" s="161"/>
    </row>
    <row r="74" spans="1:8" ht="17.7" customHeight="1">
      <c r="B74" s="940" t="s">
        <v>382</v>
      </c>
      <c r="C74" s="940"/>
      <c r="D74" s="940"/>
      <c r="E74" s="281">
        <v>3</v>
      </c>
      <c r="F74" s="281" t="s">
        <v>339</v>
      </c>
      <c r="G74" s="269"/>
      <c r="H74" s="161"/>
    </row>
    <row r="75" spans="1:8" ht="31.2" customHeight="1">
      <c r="A75" s="917" t="s">
        <v>383</v>
      </c>
      <c r="B75" s="917"/>
      <c r="C75" s="917"/>
      <c r="D75" s="917"/>
      <c r="E75" s="281">
        <v>0</v>
      </c>
      <c r="F75" s="281" t="s">
        <v>339</v>
      </c>
      <c r="G75" s="285">
        <v>0</v>
      </c>
      <c r="H75" s="281" t="s">
        <v>390</v>
      </c>
    </row>
    <row r="76" spans="1:8" ht="17.7" customHeight="1">
      <c r="A76" s="940" t="s">
        <v>384</v>
      </c>
      <c r="B76" s="940"/>
      <c r="C76" s="940"/>
      <c r="D76" s="940"/>
      <c r="E76" s="281">
        <f>G76*25</f>
        <v>81</v>
      </c>
      <c r="F76" s="281" t="s">
        <v>339</v>
      </c>
      <c r="G76" s="285">
        <f>D6-G75-G68</f>
        <v>3.24</v>
      </c>
      <c r="H76" s="281" t="s">
        <v>390</v>
      </c>
    </row>
    <row r="77" spans="1:8" ht="10.199999999999999" customHeight="1"/>
    <row r="80" spans="1:8">
      <c r="A80" s="158" t="s">
        <v>385</v>
      </c>
    </row>
    <row r="81" spans="1:9" ht="16.2">
      <c r="A81" s="849" t="s">
        <v>389</v>
      </c>
      <c r="B81" s="849"/>
      <c r="C81" s="849"/>
      <c r="D81" s="849"/>
      <c r="E81" s="849"/>
      <c r="F81" s="849"/>
      <c r="G81" s="849"/>
      <c r="H81" s="849"/>
      <c r="I81" s="849"/>
    </row>
    <row r="82" spans="1:9">
      <c r="A82" s="158" t="s">
        <v>387</v>
      </c>
    </row>
    <row r="84" spans="1:9">
      <c r="A84" s="850" t="s">
        <v>388</v>
      </c>
      <c r="B84" s="850"/>
      <c r="C84" s="850"/>
      <c r="D84" s="850"/>
      <c r="E84" s="850"/>
      <c r="F84" s="850"/>
      <c r="G84" s="850"/>
      <c r="H84" s="850"/>
      <c r="I84" s="850"/>
    </row>
    <row r="85" spans="1:9">
      <c r="A85" s="850"/>
      <c r="B85" s="850"/>
      <c r="C85" s="850"/>
      <c r="D85" s="850"/>
      <c r="E85" s="850"/>
      <c r="F85" s="850"/>
      <c r="G85" s="850"/>
      <c r="H85" s="850"/>
      <c r="I85" s="850"/>
    </row>
    <row r="86" spans="1:9">
      <c r="A86" s="850"/>
      <c r="B86" s="850"/>
      <c r="C86" s="850"/>
      <c r="D86" s="850"/>
      <c r="E86" s="850"/>
      <c r="F86" s="850"/>
      <c r="G86" s="850"/>
      <c r="H86" s="850"/>
      <c r="I86" s="850"/>
    </row>
  </sheetData>
  <mergeCells count="86">
    <mergeCell ref="A48:C48"/>
    <mergeCell ref="D48:H48"/>
    <mergeCell ref="A49:C49"/>
    <mergeCell ref="A50:F50"/>
    <mergeCell ref="A64:F64"/>
    <mergeCell ref="B53:H53"/>
    <mergeCell ref="B52:H52"/>
    <mergeCell ref="D49:I49"/>
    <mergeCell ref="A51:A53"/>
    <mergeCell ref="B51:H51"/>
    <mergeCell ref="A67:F67"/>
    <mergeCell ref="A54:C54"/>
    <mergeCell ref="D54:H54"/>
    <mergeCell ref="A55:C55"/>
    <mergeCell ref="A58:B59"/>
    <mergeCell ref="C58:H58"/>
    <mergeCell ref="C59:H59"/>
    <mergeCell ref="A60:B61"/>
    <mergeCell ref="C60:H60"/>
    <mergeCell ref="C61:H61"/>
    <mergeCell ref="A65:F65"/>
    <mergeCell ref="D55:I55"/>
    <mergeCell ref="A76:D76"/>
    <mergeCell ref="A68:D68"/>
    <mergeCell ref="B69:D69"/>
    <mergeCell ref="B70:D70"/>
    <mergeCell ref="B71:D71"/>
    <mergeCell ref="B72:D72"/>
    <mergeCell ref="B73:D73"/>
    <mergeCell ref="B74:D74"/>
    <mergeCell ref="A75:D75"/>
    <mergeCell ref="A41:C41"/>
    <mergeCell ref="D41:H41"/>
    <mergeCell ref="A42:C42"/>
    <mergeCell ref="A43:F43"/>
    <mergeCell ref="A44:A47"/>
    <mergeCell ref="B44:H44"/>
    <mergeCell ref="B47:H47"/>
    <mergeCell ref="B46:H46"/>
    <mergeCell ref="B45:H45"/>
    <mergeCell ref="D42:H42"/>
    <mergeCell ref="B26:F26"/>
    <mergeCell ref="A33:F33"/>
    <mergeCell ref="A34:A40"/>
    <mergeCell ref="B34:H34"/>
    <mergeCell ref="B39:H39"/>
    <mergeCell ref="B40:H40"/>
    <mergeCell ref="B35:H35"/>
    <mergeCell ref="B36:H36"/>
    <mergeCell ref="B37:H37"/>
    <mergeCell ref="B38:H38"/>
    <mergeCell ref="B30:F30"/>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81:I81"/>
    <mergeCell ref="A84:I86"/>
    <mergeCell ref="A12:H12"/>
    <mergeCell ref="B25:F25"/>
    <mergeCell ref="A27:H27"/>
    <mergeCell ref="B28:F28"/>
    <mergeCell ref="A29:H29"/>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heetViews>
  <sheetFormatPr defaultColWidth="8.88671875" defaultRowHeight="13.8"/>
  <cols>
    <col min="1" max="1" width="9.33203125" style="384" customWidth="1"/>
    <col min="2" max="2" width="11.6640625" style="384" customWidth="1"/>
    <col min="3" max="3" width="5.6640625" style="384" customWidth="1"/>
    <col min="4" max="4" width="21.6640625" style="384" customWidth="1"/>
    <col min="5" max="5" width="9.33203125" style="384" customWidth="1"/>
    <col min="6" max="6" width="8.6640625" style="384" customWidth="1"/>
    <col min="7" max="7" width="12.6640625" style="384" customWidth="1"/>
    <col min="8" max="8" width="9.6640625" style="384" customWidth="1"/>
    <col min="9" max="9" width="2.6640625" style="384" customWidth="1"/>
    <col min="10" max="16384" width="8.88671875" style="384"/>
  </cols>
  <sheetData>
    <row r="1" spans="1:9" ht="9.75" customHeight="1"/>
    <row r="2" spans="1:9" s="393" customFormat="1">
      <c r="A2" s="1429" t="s">
        <v>305</v>
      </c>
      <c r="B2" s="1429"/>
      <c r="C2" s="1429"/>
      <c r="D2" s="1429"/>
      <c r="E2" s="1429"/>
      <c r="F2" s="1429"/>
      <c r="G2" s="1429"/>
      <c r="H2" s="1429"/>
      <c r="I2" s="1429"/>
    </row>
    <row r="3" spans="1:9" ht="9.75" customHeight="1"/>
    <row r="4" spans="1:9" ht="15" customHeight="1">
      <c r="A4" s="393" t="s">
        <v>306</v>
      </c>
    </row>
    <row r="5" spans="1:9" ht="17.25" customHeight="1">
      <c r="A5" s="398" t="s">
        <v>219</v>
      </c>
      <c r="B5" s="398"/>
      <c r="C5" s="398"/>
      <c r="D5" s="398"/>
      <c r="E5" s="398"/>
      <c r="F5" s="398"/>
      <c r="G5" s="398"/>
      <c r="H5" s="398"/>
    </row>
    <row r="6" spans="1:9" ht="17.25" customHeight="1">
      <c r="A6" s="1413" t="s">
        <v>138</v>
      </c>
      <c r="B6" s="1413"/>
      <c r="C6" s="1413"/>
      <c r="D6" s="1410">
        <v>3</v>
      </c>
      <c r="E6" s="1411"/>
      <c r="F6" s="1411"/>
      <c r="G6" s="1411"/>
      <c r="H6" s="1411"/>
    </row>
    <row r="7" spans="1:9" ht="16.5" customHeight="1">
      <c r="A7" s="1413" t="s">
        <v>137</v>
      </c>
      <c r="B7" s="1413"/>
      <c r="C7" s="1413"/>
      <c r="D7" s="1380" t="s">
        <v>1629</v>
      </c>
      <c r="E7" s="1381"/>
      <c r="F7" s="1381"/>
      <c r="G7" s="1381"/>
      <c r="H7" s="1381"/>
    </row>
    <row r="8" spans="1:9" ht="17.25" customHeight="1">
      <c r="A8" s="1413" t="s">
        <v>141</v>
      </c>
      <c r="B8" s="1413"/>
      <c r="C8" s="1413"/>
      <c r="D8" s="1410" t="s">
        <v>309</v>
      </c>
      <c r="E8" s="1411"/>
      <c r="F8" s="1411"/>
      <c r="G8" s="1411"/>
      <c r="H8" s="1411"/>
    </row>
    <row r="9" spans="1:9" ht="17.25" customHeight="1">
      <c r="A9" s="1413" t="s">
        <v>310</v>
      </c>
      <c r="B9" s="1413"/>
      <c r="C9" s="1413"/>
      <c r="D9" s="1410" t="s">
        <v>1851</v>
      </c>
      <c r="E9" s="1411"/>
      <c r="F9" s="1411"/>
      <c r="G9" s="1411"/>
      <c r="H9" s="1411"/>
    </row>
    <row r="10" spans="1:9" ht="9.75" customHeight="1"/>
    <row r="11" spans="1:9" ht="15" customHeight="1">
      <c r="A11" s="1428" t="s">
        <v>3</v>
      </c>
      <c r="B11" s="1428"/>
      <c r="C11" s="1428"/>
      <c r="D11" s="1428"/>
      <c r="E11" s="1428"/>
      <c r="F11" s="1428"/>
      <c r="G11" s="1428"/>
      <c r="H11" s="1428"/>
    </row>
    <row r="12" spans="1:9" ht="17.25" customHeight="1">
      <c r="A12" s="397" t="s">
        <v>2585</v>
      </c>
      <c r="B12" s="397"/>
      <c r="C12" s="397"/>
      <c r="D12" s="397"/>
      <c r="E12" s="397"/>
      <c r="F12" s="397"/>
      <c r="G12" s="397"/>
      <c r="H12" s="397"/>
    </row>
    <row r="13" spans="1:9" ht="17.25" customHeight="1">
      <c r="A13" s="1413" t="s">
        <v>8</v>
      </c>
      <c r="B13" s="1413"/>
      <c r="C13" s="1413"/>
      <c r="D13" s="1413"/>
      <c r="E13" s="1410" t="s">
        <v>9</v>
      </c>
      <c r="F13" s="1410"/>
      <c r="G13" s="1410"/>
      <c r="H13" s="1410"/>
    </row>
    <row r="14" spans="1:9" ht="17.25" customHeight="1">
      <c r="A14" s="1413" t="s">
        <v>312</v>
      </c>
      <c r="B14" s="1413"/>
      <c r="C14" s="1413"/>
      <c r="D14" s="1413"/>
      <c r="E14" s="1410" t="s">
        <v>313</v>
      </c>
      <c r="F14" s="1410"/>
      <c r="G14" s="1410"/>
      <c r="H14" s="1410"/>
    </row>
    <row r="15" spans="1:9" ht="17.25" customHeight="1">
      <c r="A15" s="1413" t="s">
        <v>314</v>
      </c>
      <c r="B15" s="1413"/>
      <c r="C15" s="1413"/>
      <c r="D15" s="1413"/>
      <c r="E15" s="1427" t="s">
        <v>1484</v>
      </c>
      <c r="F15" s="1427"/>
      <c r="G15" s="1427"/>
      <c r="H15" s="1427"/>
    </row>
    <row r="16" spans="1:9" ht="17.25" customHeight="1">
      <c r="A16" s="1413" t="s">
        <v>12</v>
      </c>
      <c r="B16" s="1413"/>
      <c r="C16" s="1413"/>
      <c r="D16" s="1413"/>
      <c r="E16" s="1410" t="s">
        <v>13</v>
      </c>
      <c r="F16" s="1410"/>
      <c r="G16" s="1410"/>
      <c r="H16" s="1410"/>
    </row>
    <row r="17" spans="1:11" ht="9.75" customHeight="1"/>
    <row r="18" spans="1:11" ht="15" customHeight="1">
      <c r="A18" s="1428" t="s">
        <v>316</v>
      </c>
      <c r="B18" s="1428"/>
      <c r="C18" s="1428"/>
      <c r="D18" s="1428"/>
      <c r="E18" s="1428"/>
      <c r="F18" s="1428"/>
      <c r="G18" s="1428"/>
      <c r="H18" s="1428"/>
    </row>
    <row r="19" spans="1:11" ht="30.75" customHeight="1">
      <c r="A19" s="1381" t="s">
        <v>317</v>
      </c>
      <c r="B19" s="1381"/>
      <c r="C19" s="1380" t="s">
        <v>842</v>
      </c>
      <c r="D19" s="1381"/>
      <c r="E19" s="1381"/>
      <c r="F19" s="1381"/>
      <c r="G19" s="1381"/>
      <c r="H19" s="1381"/>
      <c r="I19" s="388"/>
    </row>
    <row r="20" spans="1:11" ht="9.75" customHeight="1"/>
    <row r="21" spans="1:11" ht="15" customHeight="1">
      <c r="A21" s="1426" t="s">
        <v>319</v>
      </c>
      <c r="B21" s="1426"/>
      <c r="C21" s="1426"/>
      <c r="D21" s="1426"/>
    </row>
    <row r="22" spans="1:11" ht="16.5" customHeight="1">
      <c r="A22" s="1421" t="s">
        <v>30</v>
      </c>
      <c r="B22" s="1422" t="s">
        <v>31</v>
      </c>
      <c r="C22" s="1422"/>
      <c r="D22" s="1422"/>
      <c r="E22" s="1422"/>
      <c r="F22" s="1422"/>
      <c r="G22" s="1423" t="s">
        <v>320</v>
      </c>
      <c r="H22" s="1423"/>
    </row>
    <row r="23" spans="1:11" ht="27" customHeight="1">
      <c r="A23" s="1421"/>
      <c r="B23" s="1422"/>
      <c r="C23" s="1422"/>
      <c r="D23" s="1422"/>
      <c r="E23" s="1422"/>
      <c r="F23" s="1422"/>
      <c r="G23" s="374" t="s">
        <v>321</v>
      </c>
      <c r="H23" s="396" t="s">
        <v>34</v>
      </c>
    </row>
    <row r="24" spans="1:11" ht="17.25" customHeight="1">
      <c r="A24" s="1424" t="s">
        <v>35</v>
      </c>
      <c r="B24" s="1424"/>
      <c r="C24" s="1424"/>
      <c r="D24" s="1424"/>
      <c r="E24" s="1424"/>
      <c r="F24" s="1424"/>
      <c r="G24" s="1424"/>
      <c r="H24" s="1424"/>
    </row>
    <row r="25" spans="1:11" ht="29.25" customHeight="1">
      <c r="A25" s="288" t="s">
        <v>1850</v>
      </c>
      <c r="B25" s="1425" t="s">
        <v>1849</v>
      </c>
      <c r="C25" s="1425"/>
      <c r="D25" s="1425"/>
      <c r="E25" s="1425"/>
      <c r="F25" s="1425"/>
      <c r="G25" s="291" t="s">
        <v>69</v>
      </c>
      <c r="H25" s="290" t="s">
        <v>39</v>
      </c>
    </row>
    <row r="26" spans="1:11" ht="17.25" customHeight="1">
      <c r="A26" s="1424" t="s">
        <v>326</v>
      </c>
      <c r="B26" s="1424"/>
      <c r="C26" s="1424"/>
      <c r="D26" s="1424"/>
      <c r="E26" s="1424"/>
      <c r="F26" s="1424"/>
      <c r="G26" s="1424"/>
      <c r="H26" s="1424"/>
    </row>
    <row r="27" spans="1:11" ht="28.5" customHeight="1">
      <c r="A27" s="288" t="s">
        <v>1831</v>
      </c>
      <c r="B27" s="1425" t="s">
        <v>1848</v>
      </c>
      <c r="C27" s="1425"/>
      <c r="D27" s="1425"/>
      <c r="E27" s="1425"/>
      <c r="F27" s="1425"/>
      <c r="G27" s="291" t="s">
        <v>83</v>
      </c>
      <c r="H27" s="290" t="s">
        <v>39</v>
      </c>
    </row>
    <row r="28" spans="1:11" ht="17.25" customHeight="1">
      <c r="A28" s="1424" t="s">
        <v>333</v>
      </c>
      <c r="B28" s="1424"/>
      <c r="C28" s="1424"/>
      <c r="D28" s="1424"/>
      <c r="E28" s="1424"/>
      <c r="F28" s="1424"/>
      <c r="G28" s="1424"/>
      <c r="H28" s="1424"/>
    </row>
    <row r="29" spans="1:11" ht="29.25" customHeight="1">
      <c r="A29" s="288" t="s">
        <v>1847</v>
      </c>
      <c r="B29" s="1425" t="s">
        <v>1846</v>
      </c>
      <c r="C29" s="1425"/>
      <c r="D29" s="1425"/>
      <c r="E29" s="1425"/>
      <c r="F29" s="1425"/>
      <c r="G29" s="291" t="s">
        <v>1440</v>
      </c>
      <c r="H29" s="290" t="s">
        <v>39</v>
      </c>
    </row>
    <row r="30" spans="1:11" ht="9.75" customHeight="1"/>
    <row r="31" spans="1:11" ht="15" customHeight="1">
      <c r="A31" s="393" t="s">
        <v>337</v>
      </c>
    </row>
    <row r="32" spans="1:11" ht="17.25" customHeight="1">
      <c r="A32" s="1419" t="s">
        <v>338</v>
      </c>
      <c r="B32" s="1419"/>
      <c r="C32" s="1419"/>
      <c r="D32" s="1419"/>
      <c r="E32" s="1419"/>
      <c r="F32" s="1419"/>
      <c r="G32" s="395">
        <v>12</v>
      </c>
      <c r="H32" s="394" t="s">
        <v>339</v>
      </c>
      <c r="I32" s="393"/>
      <c r="J32" s="393"/>
      <c r="K32" s="393"/>
    </row>
    <row r="33" spans="1:11" ht="17.25" customHeight="1">
      <c r="A33" s="1376" t="s">
        <v>340</v>
      </c>
      <c r="B33" s="1410" t="s">
        <v>1845</v>
      </c>
      <c r="C33" s="1410"/>
      <c r="D33" s="1410"/>
      <c r="E33" s="1410"/>
      <c r="F33" s="1410"/>
      <c r="G33" s="1410"/>
      <c r="H33" s="1410"/>
    </row>
    <row r="34" spans="1:11" ht="17.25" customHeight="1">
      <c r="A34" s="1376"/>
      <c r="B34" s="1380" t="s">
        <v>1844</v>
      </c>
      <c r="C34" s="1380"/>
      <c r="D34" s="1380"/>
      <c r="E34" s="1380"/>
      <c r="F34" s="1380"/>
      <c r="G34" s="1380"/>
      <c r="H34" s="1380"/>
    </row>
    <row r="35" spans="1:11" ht="17.25" customHeight="1">
      <c r="A35" s="1376"/>
      <c r="B35" s="1380" t="s">
        <v>1843</v>
      </c>
      <c r="C35" s="1380"/>
      <c r="D35" s="1380"/>
      <c r="E35" s="1380"/>
      <c r="F35" s="1380"/>
      <c r="G35" s="1380"/>
      <c r="H35" s="1380"/>
    </row>
    <row r="36" spans="1:11" ht="17.25" customHeight="1">
      <c r="A36" s="1376"/>
      <c r="B36" s="1380" t="s">
        <v>1842</v>
      </c>
      <c r="C36" s="1380"/>
      <c r="D36" s="1380"/>
      <c r="E36" s="1380"/>
      <c r="F36" s="1380"/>
      <c r="G36" s="1380"/>
      <c r="H36" s="1380"/>
    </row>
    <row r="37" spans="1:11" ht="17.25" customHeight="1">
      <c r="A37" s="1376"/>
      <c r="B37" s="1380" t="s">
        <v>1841</v>
      </c>
      <c r="C37" s="1380"/>
      <c r="D37" s="1380"/>
      <c r="E37" s="1380"/>
      <c r="F37" s="1380"/>
      <c r="G37" s="1380"/>
      <c r="H37" s="1380"/>
    </row>
    <row r="38" spans="1:11" ht="17.25" customHeight="1">
      <c r="A38" s="1376"/>
      <c r="B38" s="1380" t="s">
        <v>1840</v>
      </c>
      <c r="C38" s="1380"/>
      <c r="D38" s="1380"/>
      <c r="E38" s="1380"/>
      <c r="F38" s="1380"/>
      <c r="G38" s="1380"/>
      <c r="H38" s="1380"/>
    </row>
    <row r="39" spans="1:11" s="393" customFormat="1">
      <c r="A39" s="1415" t="s">
        <v>348</v>
      </c>
      <c r="B39" s="1415"/>
      <c r="C39" s="1415"/>
      <c r="D39" s="1410" t="s">
        <v>1839</v>
      </c>
      <c r="E39" s="1411"/>
      <c r="F39" s="1411"/>
      <c r="G39" s="1411"/>
      <c r="H39" s="1411"/>
      <c r="I39" s="384"/>
      <c r="J39" s="384"/>
      <c r="K39" s="384"/>
    </row>
    <row r="40" spans="1:11" ht="38.25" customHeight="1">
      <c r="A40" s="1376" t="s">
        <v>350</v>
      </c>
      <c r="B40" s="1376"/>
      <c r="C40" s="1376"/>
      <c r="D40" s="1380" t="s">
        <v>1838</v>
      </c>
      <c r="E40" s="1381"/>
      <c r="F40" s="1381"/>
      <c r="G40" s="1381"/>
      <c r="H40" s="1381"/>
      <c r="I40" s="388"/>
    </row>
    <row r="41" spans="1:11" ht="17.25" customHeight="1">
      <c r="A41" s="1419" t="s">
        <v>400</v>
      </c>
      <c r="B41" s="1419"/>
      <c r="C41" s="1419"/>
      <c r="D41" s="1419"/>
      <c r="E41" s="1419"/>
      <c r="F41" s="1419"/>
      <c r="G41" s="395">
        <v>12</v>
      </c>
      <c r="H41" s="394" t="s">
        <v>339</v>
      </c>
      <c r="I41" s="393"/>
      <c r="J41" s="393"/>
      <c r="K41" s="393"/>
    </row>
    <row r="42" spans="1:11" ht="17.25" customHeight="1">
      <c r="A42" s="1376" t="s">
        <v>340</v>
      </c>
      <c r="B42" s="1420" t="s">
        <v>1837</v>
      </c>
      <c r="C42" s="1420"/>
      <c r="D42" s="1420"/>
      <c r="E42" s="1420"/>
      <c r="F42" s="1420"/>
      <c r="G42" s="1420"/>
      <c r="H42" s="1420"/>
    </row>
    <row r="43" spans="1:11" ht="17.25" customHeight="1">
      <c r="A43" s="1376"/>
      <c r="B43" s="1380" t="s">
        <v>1836</v>
      </c>
      <c r="C43" s="1380"/>
      <c r="D43" s="1380"/>
      <c r="E43" s="1380"/>
      <c r="F43" s="1380"/>
      <c r="G43" s="1380"/>
      <c r="H43" s="1380"/>
    </row>
    <row r="44" spans="1:11" ht="17.25" customHeight="1">
      <c r="A44" s="1376"/>
      <c r="B44" s="1380" t="s">
        <v>1835</v>
      </c>
      <c r="C44" s="1380"/>
      <c r="D44" s="1380"/>
      <c r="E44" s="1380"/>
      <c r="F44" s="1380"/>
      <c r="G44" s="1380"/>
      <c r="H44" s="1380"/>
    </row>
    <row r="45" spans="1:11" ht="17.25" customHeight="1">
      <c r="A45" s="1376"/>
      <c r="B45" s="1380" t="s">
        <v>1834</v>
      </c>
      <c r="C45" s="1380"/>
      <c r="D45" s="1380"/>
      <c r="E45" s="1380"/>
      <c r="F45" s="1380"/>
      <c r="G45" s="1380"/>
      <c r="H45" s="1380"/>
    </row>
    <row r="46" spans="1:11" ht="17.25" customHeight="1">
      <c r="A46" s="1376"/>
      <c r="B46" s="1380" t="s">
        <v>1833</v>
      </c>
      <c r="C46" s="1380"/>
      <c r="D46" s="1380"/>
      <c r="E46" s="1380"/>
      <c r="F46" s="1380"/>
      <c r="G46" s="1380"/>
      <c r="H46" s="1380"/>
    </row>
    <row r="47" spans="1:11" ht="17.25" customHeight="1">
      <c r="A47" s="1376"/>
      <c r="B47" s="1414" t="s">
        <v>1832</v>
      </c>
      <c r="C47" s="1414"/>
      <c r="D47" s="1414"/>
      <c r="E47" s="1414"/>
      <c r="F47" s="1414"/>
      <c r="G47" s="1414"/>
      <c r="H47" s="1414"/>
    </row>
    <row r="48" spans="1:11">
      <c r="A48" s="1415" t="s">
        <v>348</v>
      </c>
      <c r="B48" s="1415"/>
      <c r="C48" s="1415"/>
      <c r="D48" s="993" t="s">
        <v>2650</v>
      </c>
      <c r="E48" s="993"/>
      <c r="F48" s="993"/>
      <c r="G48" s="993"/>
      <c r="H48" s="993"/>
    </row>
    <row r="49" spans="1:11" ht="68.25" customHeight="1">
      <c r="A49" s="1376" t="s">
        <v>350</v>
      </c>
      <c r="B49" s="1376"/>
      <c r="C49" s="1376"/>
      <c r="D49" s="1380" t="s">
        <v>1830</v>
      </c>
      <c r="E49" s="1381"/>
      <c r="F49" s="1381"/>
      <c r="G49" s="1381"/>
      <c r="H49" s="1381"/>
      <c r="I49" s="388"/>
    </row>
    <row r="50" spans="1:11" s="393" customFormat="1" ht="9.75" customHeight="1">
      <c r="A50" s="384"/>
      <c r="B50" s="384"/>
      <c r="C50" s="384"/>
      <c r="D50" s="384"/>
      <c r="E50" s="384"/>
      <c r="F50" s="384"/>
      <c r="G50" s="384"/>
      <c r="H50" s="384"/>
      <c r="I50" s="384"/>
      <c r="J50" s="384"/>
      <c r="K50" s="384"/>
    </row>
    <row r="51" spans="1:11" ht="15" customHeight="1">
      <c r="A51" s="393" t="s">
        <v>366</v>
      </c>
    </row>
    <row r="52" spans="1:11" ht="44.25" customHeight="1">
      <c r="A52" s="1413" t="s">
        <v>367</v>
      </c>
      <c r="B52" s="1411"/>
      <c r="C52" s="1416" t="s">
        <v>1829</v>
      </c>
      <c r="D52" s="1417"/>
      <c r="E52" s="1417"/>
      <c r="F52" s="1417"/>
      <c r="G52" s="1417"/>
      <c r="H52" s="1417"/>
    </row>
    <row r="53" spans="1:11" ht="28.5" customHeight="1">
      <c r="A53" s="1413"/>
      <c r="B53" s="1411"/>
      <c r="C53" s="1416" t="s">
        <v>1828</v>
      </c>
      <c r="D53" s="1417"/>
      <c r="E53" s="1417"/>
      <c r="F53" s="1417"/>
      <c r="G53" s="1417"/>
      <c r="H53" s="1417"/>
    </row>
    <row r="54" spans="1:11" ht="44.25" customHeight="1">
      <c r="A54" s="1413"/>
      <c r="B54" s="1411"/>
      <c r="C54" s="1414" t="s">
        <v>1827</v>
      </c>
      <c r="D54" s="1418"/>
      <c r="E54" s="1418"/>
      <c r="F54" s="1418"/>
      <c r="G54" s="1418"/>
      <c r="H54" s="1418"/>
    </row>
    <row r="55" spans="1:11" ht="30.75" customHeight="1">
      <c r="A55" s="1413" t="s">
        <v>370</v>
      </c>
      <c r="B55" s="1413"/>
      <c r="C55" s="1414" t="s">
        <v>869</v>
      </c>
      <c r="D55" s="1414"/>
      <c r="E55" s="1414"/>
      <c r="F55" s="1414"/>
      <c r="G55" s="1414"/>
      <c r="H55" s="1414"/>
    </row>
    <row r="56" spans="1:11" ht="9.75" customHeight="1"/>
    <row r="57" spans="1:11" ht="15" customHeight="1">
      <c r="A57" s="393" t="s">
        <v>372</v>
      </c>
      <c r="B57" s="393"/>
      <c r="C57" s="393"/>
      <c r="D57" s="393"/>
      <c r="E57" s="393"/>
      <c r="F57" s="393"/>
    </row>
    <row r="58" spans="1:11" ht="16.2">
      <c r="A58" s="1411" t="s">
        <v>373</v>
      </c>
      <c r="B58" s="1411"/>
      <c r="C58" s="1411"/>
      <c r="D58" s="1411"/>
      <c r="E58" s="1411"/>
      <c r="F58" s="1411"/>
      <c r="G58" s="392">
        <v>3</v>
      </c>
      <c r="H58" s="385" t="s">
        <v>390</v>
      </c>
    </row>
    <row r="59" spans="1:11" ht="16.2">
      <c r="A59" s="1411" t="s">
        <v>375</v>
      </c>
      <c r="B59" s="1411"/>
      <c r="C59" s="1411"/>
      <c r="D59" s="1411"/>
      <c r="E59" s="1411"/>
      <c r="F59" s="1411"/>
      <c r="G59" s="392">
        <v>0</v>
      </c>
      <c r="H59" s="385" t="s">
        <v>390</v>
      </c>
    </row>
    <row r="60" spans="1:11">
      <c r="A60" s="391"/>
      <c r="B60" s="391"/>
      <c r="C60" s="391"/>
      <c r="D60" s="391"/>
      <c r="E60" s="391"/>
      <c r="F60" s="391"/>
      <c r="G60" s="389"/>
      <c r="H60" s="385"/>
    </row>
    <row r="61" spans="1:11">
      <c r="A61" s="1412" t="s">
        <v>376</v>
      </c>
      <c r="B61" s="1412"/>
      <c r="C61" s="1412"/>
      <c r="D61" s="1412"/>
      <c r="E61" s="1412"/>
      <c r="F61" s="1412"/>
      <c r="G61" s="390"/>
      <c r="H61" s="389"/>
    </row>
    <row r="62" spans="1:11" ht="17.25" customHeight="1">
      <c r="A62" s="1381" t="s">
        <v>377</v>
      </c>
      <c r="B62" s="1381"/>
      <c r="C62" s="1381"/>
      <c r="D62" s="1381"/>
      <c r="E62" s="385">
        <f>SUM(E63:E68)</f>
        <v>28</v>
      </c>
      <c r="F62" s="385" t="s">
        <v>339</v>
      </c>
      <c r="G62" s="386">
        <f>E62/25</f>
        <v>1.1200000000000001</v>
      </c>
      <c r="H62" s="385" t="s">
        <v>390</v>
      </c>
    </row>
    <row r="63" spans="1:11" ht="17.25" customHeight="1">
      <c r="A63" s="384" t="s">
        <v>140</v>
      </c>
      <c r="B63" s="1411" t="s">
        <v>143</v>
      </c>
      <c r="C63" s="1411"/>
      <c r="D63" s="1411"/>
      <c r="E63" s="385">
        <f>G32</f>
        <v>12</v>
      </c>
      <c r="F63" s="385" t="s">
        <v>339</v>
      </c>
      <c r="G63" s="388"/>
      <c r="H63" s="387"/>
    </row>
    <row r="64" spans="1:11" ht="17.25" customHeight="1">
      <c r="B64" s="1411" t="s">
        <v>378</v>
      </c>
      <c r="C64" s="1411"/>
      <c r="D64" s="1411"/>
      <c r="E64" s="385">
        <f>G41</f>
        <v>12</v>
      </c>
      <c r="F64" s="385" t="s">
        <v>339</v>
      </c>
      <c r="G64" s="388"/>
      <c r="H64" s="387"/>
    </row>
    <row r="65" spans="1:9" ht="17.25" customHeight="1">
      <c r="B65" s="1411" t="s">
        <v>379</v>
      </c>
      <c r="C65" s="1411"/>
      <c r="D65" s="1411"/>
      <c r="E65" s="385">
        <v>2</v>
      </c>
      <c r="F65" s="385" t="s">
        <v>339</v>
      </c>
      <c r="G65" s="388"/>
      <c r="H65" s="387"/>
    </row>
    <row r="66" spans="1:9" ht="17.25" customHeight="1">
      <c r="B66" s="1411" t="s">
        <v>380</v>
      </c>
      <c r="C66" s="1411"/>
      <c r="D66" s="1411"/>
      <c r="E66" s="385">
        <v>0</v>
      </c>
      <c r="F66" s="385" t="s">
        <v>339</v>
      </c>
      <c r="G66" s="388"/>
      <c r="H66" s="387"/>
    </row>
    <row r="67" spans="1:9" ht="17.25" customHeight="1">
      <c r="B67" s="1411" t="s">
        <v>381</v>
      </c>
      <c r="C67" s="1411"/>
      <c r="D67" s="1411"/>
      <c r="E67" s="385">
        <v>0</v>
      </c>
      <c r="F67" s="385" t="s">
        <v>339</v>
      </c>
      <c r="G67" s="388"/>
      <c r="H67" s="387"/>
    </row>
    <row r="68" spans="1:9" ht="17.25" customHeight="1">
      <c r="B68" s="1411" t="s">
        <v>382</v>
      </c>
      <c r="C68" s="1411"/>
      <c r="D68" s="1411"/>
      <c r="E68" s="385">
        <v>2</v>
      </c>
      <c r="F68" s="385" t="s">
        <v>339</v>
      </c>
      <c r="G68" s="388"/>
      <c r="H68" s="387"/>
    </row>
    <row r="69" spans="1:9" ht="30.75" customHeight="1">
      <c r="A69" s="1381" t="s">
        <v>383</v>
      </c>
      <c r="B69" s="1381"/>
      <c r="C69" s="1381"/>
      <c r="D69" s="1381"/>
      <c r="E69" s="385">
        <v>0</v>
      </c>
      <c r="F69" s="385" t="s">
        <v>339</v>
      </c>
      <c r="G69" s="386">
        <f>E69/25</f>
        <v>0</v>
      </c>
      <c r="H69" s="385" t="s">
        <v>390</v>
      </c>
    </row>
    <row r="70" spans="1:9" ht="17.25" customHeight="1">
      <c r="A70" s="1411" t="s">
        <v>384</v>
      </c>
      <c r="B70" s="1411"/>
      <c r="C70" s="1411"/>
      <c r="D70" s="1411"/>
      <c r="E70" s="385">
        <f>G70*25</f>
        <v>47</v>
      </c>
      <c r="F70" s="385" t="s">
        <v>339</v>
      </c>
      <c r="G70" s="386">
        <f>D6-G69-G62</f>
        <v>1.88</v>
      </c>
      <c r="H70" s="385" t="s">
        <v>390</v>
      </c>
    </row>
    <row r="71" spans="1:9" ht="9.75" customHeight="1"/>
    <row r="75" spans="1:9">
      <c r="A75" s="1409"/>
      <c r="B75" s="1409"/>
      <c r="C75" s="1409"/>
      <c r="D75" s="1409"/>
      <c r="E75" s="1409"/>
      <c r="F75" s="1409"/>
      <c r="G75" s="1409"/>
      <c r="H75" s="1409"/>
      <c r="I75" s="1409"/>
    </row>
  </sheetData>
  <mergeCells count="74">
    <mergeCell ref="A11:H11"/>
    <mergeCell ref="A13:D13"/>
    <mergeCell ref="E13:H13"/>
    <mergeCell ref="A14:D14"/>
    <mergeCell ref="E14:H14"/>
    <mergeCell ref="A2:I2"/>
    <mergeCell ref="A6:C6"/>
    <mergeCell ref="A7:C7"/>
    <mergeCell ref="A8:C8"/>
    <mergeCell ref="A9:C9"/>
    <mergeCell ref="A19:B19"/>
    <mergeCell ref="A21:D21"/>
    <mergeCell ref="A15:D15"/>
    <mergeCell ref="E15:H15"/>
    <mergeCell ref="A16:D16"/>
    <mergeCell ref="E16:H16"/>
    <mergeCell ref="A18:H18"/>
    <mergeCell ref="A26:H26"/>
    <mergeCell ref="B27:F27"/>
    <mergeCell ref="A28:H28"/>
    <mergeCell ref="B29:F29"/>
    <mergeCell ref="A32:F32"/>
    <mergeCell ref="A22:A23"/>
    <mergeCell ref="B22:F23"/>
    <mergeCell ref="G22:H22"/>
    <mergeCell ref="A24:H24"/>
    <mergeCell ref="B25:F25"/>
    <mergeCell ref="A33:A38"/>
    <mergeCell ref="B33:H33"/>
    <mergeCell ref="B34:H34"/>
    <mergeCell ref="B35:H35"/>
    <mergeCell ref="B36:H36"/>
    <mergeCell ref="B37:H37"/>
    <mergeCell ref="B38:H38"/>
    <mergeCell ref="A39:C39"/>
    <mergeCell ref="A40:C40"/>
    <mergeCell ref="A41:F41"/>
    <mergeCell ref="A42:A47"/>
    <mergeCell ref="B42:H42"/>
    <mergeCell ref="B43:H43"/>
    <mergeCell ref="B44:H44"/>
    <mergeCell ref="B45:H45"/>
    <mergeCell ref="B46:H46"/>
    <mergeCell ref="B47:H47"/>
    <mergeCell ref="A48:C48"/>
    <mergeCell ref="D48:H48"/>
    <mergeCell ref="A49:C49"/>
    <mergeCell ref="A52:B54"/>
    <mergeCell ref="C52:H52"/>
    <mergeCell ref="C53:H53"/>
    <mergeCell ref="C54:H54"/>
    <mergeCell ref="B68:D68"/>
    <mergeCell ref="A69:D69"/>
    <mergeCell ref="A70:D70"/>
    <mergeCell ref="A55:B55"/>
    <mergeCell ref="C55:H55"/>
    <mergeCell ref="A58:F58"/>
    <mergeCell ref="A59:F59"/>
    <mergeCell ref="A75:I75"/>
    <mergeCell ref="D6:H6"/>
    <mergeCell ref="D7:H7"/>
    <mergeCell ref="D8:H8"/>
    <mergeCell ref="D9:H9"/>
    <mergeCell ref="D39:H39"/>
    <mergeCell ref="D40:H40"/>
    <mergeCell ref="D49:H49"/>
    <mergeCell ref="C19:H19"/>
    <mergeCell ref="A61:F61"/>
    <mergeCell ref="A62:D62"/>
    <mergeCell ref="B63:D63"/>
    <mergeCell ref="B64:D64"/>
    <mergeCell ref="B65:D65"/>
    <mergeCell ref="B66:D66"/>
    <mergeCell ref="B67:D67"/>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8"/>
  <sheetViews>
    <sheetView topLeftCell="A51" workbookViewId="0">
      <selection activeCell="A3" sqref="A3"/>
    </sheetView>
  </sheetViews>
  <sheetFormatPr defaultColWidth="8.77734375" defaultRowHeight="13.8"/>
  <cols>
    <col min="1" max="1" width="4.21875" style="1" customWidth="1"/>
    <col min="2" max="2" width="56.5546875" style="1" customWidth="1"/>
    <col min="3" max="3" width="8.77734375" style="1" customWidth="1"/>
    <col min="4" max="5" width="11.21875" style="1" customWidth="1"/>
    <col min="6" max="6" width="9.21875" style="1" customWidth="1"/>
    <col min="7" max="7" width="13" style="1" customWidth="1"/>
    <col min="8" max="16384" width="8.77734375" style="1"/>
  </cols>
  <sheetData>
    <row r="1" spans="1:11" s="2" customFormat="1" ht="10.199999999999999" customHeight="1">
      <c r="C1" s="5"/>
    </row>
    <row r="2" spans="1:11" s="497" customFormat="1">
      <c r="A2" s="706" t="s">
        <v>258</v>
      </c>
      <c r="B2" s="706"/>
      <c r="C2" s="706"/>
      <c r="D2" s="706"/>
      <c r="E2" s="706"/>
      <c r="F2" s="706"/>
      <c r="G2" s="706"/>
    </row>
    <row r="3" spans="1:11" s="2" customFormat="1" ht="10.199999999999999" customHeight="1">
      <c r="C3" s="5"/>
    </row>
    <row r="4" spans="1:11" s="497" customFormat="1" ht="17.7" customHeight="1">
      <c r="A4" s="16" t="s">
        <v>26</v>
      </c>
      <c r="B4" s="16"/>
      <c r="D4" s="5"/>
      <c r="E4" s="5"/>
      <c r="F4" s="5"/>
      <c r="G4" s="5"/>
      <c r="H4" s="5"/>
    </row>
    <row r="5" spans="1:11" s="497" customFormat="1" ht="17.7" customHeight="1">
      <c r="A5" s="794" t="s">
        <v>259</v>
      </c>
      <c r="B5" s="794"/>
      <c r="C5" s="2"/>
      <c r="D5" s="2"/>
      <c r="E5" s="2"/>
    </row>
    <row r="6" spans="1:11" s="497" customFormat="1" ht="17.7" customHeight="1">
      <c r="A6" s="794" t="s">
        <v>303</v>
      </c>
      <c r="B6" s="794"/>
      <c r="D6" s="2"/>
      <c r="E6" s="2"/>
    </row>
    <row r="7" spans="1:11" s="38" customFormat="1" ht="10.199999999999999" customHeight="1">
      <c r="A7" s="492"/>
      <c r="B7" s="492"/>
      <c r="C7" s="2"/>
      <c r="D7" s="5"/>
      <c r="E7" s="5"/>
      <c r="F7" s="497"/>
      <c r="G7" s="497"/>
      <c r="H7" s="497"/>
    </row>
    <row r="8" spans="1:11" s="38" customFormat="1" ht="15" customHeight="1">
      <c r="A8" s="490"/>
      <c r="B8" s="490"/>
      <c r="C8" s="497"/>
      <c r="D8" s="39"/>
      <c r="E8" s="39"/>
      <c r="F8" s="497"/>
      <c r="G8" s="497" t="s">
        <v>134</v>
      </c>
      <c r="H8" s="497"/>
    </row>
    <row r="9" spans="1:11" ht="14.7" customHeight="1">
      <c r="A9" s="786" t="s">
        <v>135</v>
      </c>
      <c r="B9" s="787" t="s">
        <v>136</v>
      </c>
      <c r="C9" s="757" t="s">
        <v>138</v>
      </c>
      <c r="D9" s="792" t="s">
        <v>140</v>
      </c>
      <c r="E9" s="792"/>
      <c r="F9" s="792"/>
      <c r="G9" s="789" t="s">
        <v>260</v>
      </c>
      <c r="H9" s="2"/>
    </row>
    <row r="10" spans="1:11" ht="14.7" customHeight="1">
      <c r="A10" s="767"/>
      <c r="B10" s="796"/>
      <c r="C10" s="783"/>
      <c r="D10" s="791" t="s">
        <v>261</v>
      </c>
      <c r="E10" s="793"/>
      <c r="F10" s="757" t="s">
        <v>262</v>
      </c>
      <c r="G10" s="790"/>
      <c r="H10" s="2"/>
    </row>
    <row r="11" spans="1:11" ht="37.5" customHeight="1">
      <c r="A11" s="795"/>
      <c r="B11" s="797"/>
      <c r="C11" s="798"/>
      <c r="D11" s="40" t="s">
        <v>39</v>
      </c>
      <c r="E11" s="564" t="s">
        <v>263</v>
      </c>
      <c r="F11" s="798"/>
      <c r="G11" s="799"/>
      <c r="H11" s="2"/>
    </row>
    <row r="12" spans="1:11" ht="17.7" customHeight="1">
      <c r="A12" s="785" t="s">
        <v>147</v>
      </c>
      <c r="B12" s="785"/>
      <c r="C12" s="785"/>
      <c r="D12" s="785"/>
      <c r="E12" s="785"/>
      <c r="F12" s="785"/>
      <c r="G12" s="785"/>
      <c r="H12" s="2"/>
    </row>
    <row r="13" spans="1:11" ht="17.7" customHeight="1">
      <c r="A13" s="494">
        <v>1</v>
      </c>
      <c r="B13" s="20" t="s">
        <v>151</v>
      </c>
      <c r="C13" s="41">
        <v>6</v>
      </c>
      <c r="D13" s="629">
        <v>5</v>
      </c>
      <c r="E13" s="629">
        <v>1</v>
      </c>
      <c r="F13" s="41">
        <v>2.2000000000000002</v>
      </c>
      <c r="G13" s="580">
        <v>6</v>
      </c>
      <c r="H13" s="2"/>
      <c r="I13" s="19"/>
      <c r="J13" s="2"/>
      <c r="K13" s="2"/>
    </row>
    <row r="14" spans="1:11" ht="17.7" customHeight="1">
      <c r="A14" s="494">
        <v>2</v>
      </c>
      <c r="B14" s="20" t="s">
        <v>154</v>
      </c>
      <c r="C14" s="41">
        <v>3</v>
      </c>
      <c r="D14" s="629">
        <v>3</v>
      </c>
      <c r="E14" s="629">
        <v>0</v>
      </c>
      <c r="F14" s="41">
        <v>0.9</v>
      </c>
      <c r="G14" s="580">
        <v>0</v>
      </c>
      <c r="H14" s="2"/>
      <c r="I14" s="19"/>
      <c r="J14" s="2"/>
      <c r="K14" s="2"/>
    </row>
    <row r="15" spans="1:11" ht="17.7" customHeight="1">
      <c r="A15" s="494">
        <v>3</v>
      </c>
      <c r="B15" s="20" t="s">
        <v>156</v>
      </c>
      <c r="C15" s="41">
        <v>3</v>
      </c>
      <c r="D15" s="629">
        <v>2.5</v>
      </c>
      <c r="E15" s="629">
        <v>0.5</v>
      </c>
      <c r="F15" s="41">
        <v>1</v>
      </c>
      <c r="G15" s="580">
        <v>3</v>
      </c>
      <c r="H15" s="2"/>
      <c r="I15" s="19"/>
      <c r="J15" s="2"/>
      <c r="K15" s="2"/>
    </row>
    <row r="16" spans="1:11" ht="17.7" customHeight="1">
      <c r="A16" s="494">
        <v>4</v>
      </c>
      <c r="B16" s="20" t="s">
        <v>157</v>
      </c>
      <c r="C16" s="41">
        <v>3</v>
      </c>
      <c r="D16" s="629">
        <v>3</v>
      </c>
      <c r="E16" s="629">
        <v>0</v>
      </c>
      <c r="F16" s="41">
        <v>1.2</v>
      </c>
      <c r="G16" s="580">
        <v>3</v>
      </c>
      <c r="H16" s="2"/>
      <c r="I16" s="19"/>
      <c r="J16" s="2"/>
      <c r="K16" s="2"/>
    </row>
    <row r="17" spans="1:11" ht="17.7" customHeight="1">
      <c r="A17" s="494">
        <v>5</v>
      </c>
      <c r="B17" s="20" t="s">
        <v>159</v>
      </c>
      <c r="C17" s="41">
        <v>2</v>
      </c>
      <c r="D17" s="629">
        <v>1.7</v>
      </c>
      <c r="E17" s="629">
        <v>0.3</v>
      </c>
      <c r="F17" s="41">
        <v>0.9</v>
      </c>
      <c r="G17" s="580">
        <v>2</v>
      </c>
      <c r="H17" s="2"/>
      <c r="I17" s="19"/>
      <c r="J17" s="2"/>
      <c r="K17" s="2"/>
    </row>
    <row r="18" spans="1:11" ht="17.7" customHeight="1">
      <c r="A18" s="494">
        <v>6</v>
      </c>
      <c r="B18" s="20" t="s">
        <v>160</v>
      </c>
      <c r="C18" s="41">
        <v>3</v>
      </c>
      <c r="D18" s="629">
        <v>0</v>
      </c>
      <c r="E18" s="629">
        <v>3</v>
      </c>
      <c r="F18" s="41">
        <v>1.3</v>
      </c>
      <c r="G18" s="580">
        <v>3</v>
      </c>
      <c r="H18" s="2"/>
      <c r="I18" s="19"/>
      <c r="J18" s="2"/>
      <c r="K18" s="2"/>
    </row>
    <row r="19" spans="1:11" ht="17.7" customHeight="1">
      <c r="A19" s="494">
        <v>7</v>
      </c>
      <c r="B19" s="20" t="s">
        <v>162</v>
      </c>
      <c r="C19" s="41">
        <v>4</v>
      </c>
      <c r="D19" s="629">
        <v>2</v>
      </c>
      <c r="E19" s="629">
        <v>2</v>
      </c>
      <c r="F19" s="41">
        <v>1.8</v>
      </c>
      <c r="G19" s="580">
        <v>4</v>
      </c>
      <c r="H19" s="2"/>
      <c r="I19" s="19"/>
      <c r="J19" s="2"/>
      <c r="K19" s="2"/>
    </row>
    <row r="20" spans="1:11" ht="17.7" customHeight="1">
      <c r="A20" s="494">
        <v>8</v>
      </c>
      <c r="B20" s="20" t="s">
        <v>163</v>
      </c>
      <c r="C20" s="41">
        <v>1</v>
      </c>
      <c r="D20" s="629">
        <v>0.5</v>
      </c>
      <c r="E20" s="629">
        <v>0.5</v>
      </c>
      <c r="F20" s="41">
        <v>0.6</v>
      </c>
      <c r="G20" s="580">
        <v>0</v>
      </c>
      <c r="H20" s="2"/>
      <c r="I20" s="19"/>
      <c r="J20" s="2"/>
      <c r="K20" s="2"/>
    </row>
    <row r="21" spans="1:11" ht="17.7" customHeight="1">
      <c r="A21" s="494">
        <v>9</v>
      </c>
      <c r="B21" s="20" t="s">
        <v>164</v>
      </c>
      <c r="C21" s="41">
        <v>5</v>
      </c>
      <c r="D21" s="629">
        <v>5</v>
      </c>
      <c r="E21" s="629">
        <v>0</v>
      </c>
      <c r="F21" s="41">
        <v>1.8</v>
      </c>
      <c r="G21" s="580">
        <v>0</v>
      </c>
      <c r="H21" s="2"/>
      <c r="I21" s="19"/>
      <c r="J21" s="2"/>
      <c r="K21" s="2"/>
    </row>
    <row r="22" spans="1:11" s="38" customFormat="1">
      <c r="A22" s="565" t="s">
        <v>152</v>
      </c>
      <c r="B22" s="566" t="s">
        <v>165</v>
      </c>
      <c r="C22" s="567">
        <f>SUM(C13:C21)</f>
        <v>30</v>
      </c>
      <c r="D22" s="568">
        <f>SUM(D13:D21)</f>
        <v>22.7</v>
      </c>
      <c r="E22" s="569">
        <f>SUM(E13:E21)</f>
        <v>7.3</v>
      </c>
      <c r="F22" s="568">
        <f>SUM(F13:F21)</f>
        <v>11.700000000000001</v>
      </c>
      <c r="G22" s="569">
        <f>SUM(G13:G21)</f>
        <v>21</v>
      </c>
      <c r="H22" s="497"/>
      <c r="I22" s="19"/>
      <c r="J22" s="497"/>
    </row>
    <row r="23" spans="1:11">
      <c r="A23" s="767" t="s">
        <v>167</v>
      </c>
      <c r="B23" s="767"/>
      <c r="C23" s="767"/>
      <c r="D23" s="767"/>
      <c r="E23" s="767"/>
      <c r="F23" s="767"/>
      <c r="G23" s="767"/>
      <c r="H23" s="2"/>
    </row>
    <row r="24" spans="1:11">
      <c r="A24" s="570"/>
      <c r="B24" s="570"/>
      <c r="C24" s="571">
        <v>0</v>
      </c>
      <c r="D24" s="572">
        <v>0</v>
      </c>
      <c r="E24" s="571">
        <v>0</v>
      </c>
      <c r="F24" s="571">
        <v>0</v>
      </c>
      <c r="G24" s="572">
        <v>0</v>
      </c>
      <c r="H24" s="2"/>
    </row>
    <row r="25" spans="1:11" s="38" customFormat="1" ht="15.6">
      <c r="A25" s="565" t="s">
        <v>158</v>
      </c>
      <c r="B25" s="573" t="s">
        <v>264</v>
      </c>
      <c r="C25" s="574">
        <f t="shared" ref="C25:G25" si="0">SUM(C24:C24)</f>
        <v>0</v>
      </c>
      <c r="D25" s="568">
        <f t="shared" si="0"/>
        <v>0</v>
      </c>
      <c r="E25" s="574">
        <f t="shared" si="0"/>
        <v>0</v>
      </c>
      <c r="F25" s="574">
        <f t="shared" si="0"/>
        <v>0</v>
      </c>
      <c r="G25" s="568">
        <f t="shared" si="0"/>
        <v>0</v>
      </c>
      <c r="H25" s="497"/>
    </row>
    <row r="26" spans="1:11" s="38" customFormat="1">
      <c r="A26" s="43" t="s">
        <v>169</v>
      </c>
      <c r="B26" s="491" t="s">
        <v>170</v>
      </c>
      <c r="C26" s="575">
        <f t="shared" ref="C26:G26" si="1">SUM(C22+C25)</f>
        <v>30</v>
      </c>
      <c r="D26" s="44">
        <f t="shared" si="1"/>
        <v>22.7</v>
      </c>
      <c r="E26" s="574">
        <f t="shared" si="1"/>
        <v>7.3</v>
      </c>
      <c r="F26" s="575">
        <f t="shared" si="1"/>
        <v>11.700000000000001</v>
      </c>
      <c r="G26" s="44">
        <f t="shared" si="1"/>
        <v>21</v>
      </c>
      <c r="H26" s="497"/>
    </row>
    <row r="27" spans="1:11">
      <c r="H27" s="2"/>
    </row>
    <row r="28" spans="1:11" s="38" customFormat="1" ht="15" customHeight="1">
      <c r="A28" s="490"/>
      <c r="B28" s="490"/>
      <c r="C28" s="497"/>
      <c r="D28" s="39"/>
      <c r="E28" s="39"/>
      <c r="F28" s="497"/>
      <c r="G28" s="497" t="s">
        <v>171</v>
      </c>
      <c r="H28" s="497"/>
    </row>
    <row r="29" spans="1:11" ht="14.7" customHeight="1">
      <c r="A29" s="786" t="s">
        <v>135</v>
      </c>
      <c r="B29" s="787" t="s">
        <v>136</v>
      </c>
      <c r="C29" s="789" t="s">
        <v>138</v>
      </c>
      <c r="D29" s="791" t="s">
        <v>140</v>
      </c>
      <c r="E29" s="792"/>
      <c r="F29" s="793"/>
      <c r="G29" s="789" t="s">
        <v>260</v>
      </c>
      <c r="H29" s="2"/>
    </row>
    <row r="30" spans="1:11" ht="14.7" customHeight="1">
      <c r="A30" s="767"/>
      <c r="B30" s="788"/>
      <c r="C30" s="790"/>
      <c r="D30" s="791" t="s">
        <v>261</v>
      </c>
      <c r="E30" s="793"/>
      <c r="F30" s="757" t="s">
        <v>262</v>
      </c>
      <c r="G30" s="790"/>
      <c r="H30" s="2"/>
    </row>
    <row r="31" spans="1:11" ht="37.5" customHeight="1">
      <c r="A31" s="767"/>
      <c r="B31" s="788"/>
      <c r="C31" s="790"/>
      <c r="D31" s="564" t="s">
        <v>39</v>
      </c>
      <c r="E31" s="564" t="s">
        <v>263</v>
      </c>
      <c r="F31" s="798"/>
      <c r="G31" s="790"/>
      <c r="H31" s="2"/>
    </row>
    <row r="32" spans="1:11" ht="17.7" customHeight="1">
      <c r="A32" s="785" t="s">
        <v>147</v>
      </c>
      <c r="B32" s="785"/>
      <c r="C32" s="785"/>
      <c r="D32" s="785"/>
      <c r="E32" s="785"/>
      <c r="F32" s="785"/>
      <c r="G32" s="785"/>
      <c r="H32" s="2"/>
    </row>
    <row r="33" spans="1:12" ht="17.7" customHeight="1">
      <c r="A33" s="494">
        <v>1</v>
      </c>
      <c r="B33" s="20" t="s">
        <v>172</v>
      </c>
      <c r="C33" s="41">
        <v>2</v>
      </c>
      <c r="D33" s="629">
        <v>2</v>
      </c>
      <c r="E33" s="629">
        <v>0</v>
      </c>
      <c r="F33" s="41">
        <v>1</v>
      </c>
      <c r="G33" s="580">
        <v>0</v>
      </c>
      <c r="H33" s="2"/>
      <c r="I33" s="19"/>
      <c r="J33" s="2"/>
      <c r="K33" s="2"/>
      <c r="L33" s="2"/>
    </row>
    <row r="34" spans="1:12" ht="17.7" customHeight="1">
      <c r="A34" s="494">
        <v>2</v>
      </c>
      <c r="B34" s="20" t="s">
        <v>173</v>
      </c>
      <c r="C34" s="41">
        <v>5</v>
      </c>
      <c r="D34" s="629">
        <v>4</v>
      </c>
      <c r="E34" s="629">
        <v>1</v>
      </c>
      <c r="F34" s="41">
        <v>2</v>
      </c>
      <c r="G34" s="580">
        <v>5</v>
      </c>
      <c r="H34" s="2"/>
      <c r="I34" s="19"/>
      <c r="J34" s="2"/>
      <c r="K34" s="2"/>
      <c r="L34" s="2"/>
    </row>
    <row r="35" spans="1:12" ht="17.7" customHeight="1">
      <c r="A35" s="494">
        <v>3</v>
      </c>
      <c r="B35" s="20" t="s">
        <v>174</v>
      </c>
      <c r="C35" s="41">
        <v>2</v>
      </c>
      <c r="D35" s="629">
        <v>2</v>
      </c>
      <c r="E35" s="629">
        <v>0</v>
      </c>
      <c r="F35" s="41">
        <v>1</v>
      </c>
      <c r="G35" s="580">
        <v>0</v>
      </c>
      <c r="H35" s="2"/>
      <c r="I35" s="19"/>
      <c r="J35" s="2"/>
      <c r="K35" s="2"/>
      <c r="L35" s="2"/>
    </row>
    <row r="36" spans="1:12" ht="17.7" customHeight="1">
      <c r="A36" s="494">
        <v>4</v>
      </c>
      <c r="B36" s="20" t="s">
        <v>175</v>
      </c>
      <c r="C36" s="41">
        <v>3</v>
      </c>
      <c r="D36" s="629">
        <v>3</v>
      </c>
      <c r="E36" s="629">
        <v>0</v>
      </c>
      <c r="F36" s="41">
        <v>1.1000000000000001</v>
      </c>
      <c r="G36" s="580">
        <v>3</v>
      </c>
      <c r="H36" s="2"/>
      <c r="I36" s="19"/>
      <c r="J36" s="2"/>
      <c r="K36" s="2"/>
      <c r="L36" s="2"/>
    </row>
    <row r="37" spans="1:12" ht="17.7" customHeight="1">
      <c r="A37" s="494">
        <v>5</v>
      </c>
      <c r="B37" s="31" t="s">
        <v>176</v>
      </c>
      <c r="C37" s="41">
        <v>5</v>
      </c>
      <c r="D37" s="629">
        <v>1</v>
      </c>
      <c r="E37" s="629">
        <v>4</v>
      </c>
      <c r="F37" s="41">
        <v>1.8</v>
      </c>
      <c r="G37" s="580">
        <v>5</v>
      </c>
      <c r="H37" s="2"/>
      <c r="I37" s="45"/>
      <c r="J37" s="2"/>
      <c r="K37" s="2"/>
      <c r="L37" s="2"/>
    </row>
    <row r="38" spans="1:12" ht="17.7" customHeight="1">
      <c r="A38" s="494">
        <v>6</v>
      </c>
      <c r="B38" s="20" t="s">
        <v>177</v>
      </c>
      <c r="C38" s="41">
        <v>4</v>
      </c>
      <c r="D38" s="629">
        <v>0.5</v>
      </c>
      <c r="E38" s="629">
        <v>3.5</v>
      </c>
      <c r="F38" s="41">
        <v>1.4</v>
      </c>
      <c r="G38" s="580">
        <v>4</v>
      </c>
      <c r="H38" s="2"/>
      <c r="I38" s="19"/>
      <c r="J38" s="2"/>
      <c r="K38" s="2"/>
      <c r="L38" s="2"/>
    </row>
    <row r="39" spans="1:12" ht="17.7" customHeight="1">
      <c r="A39" s="494">
        <v>7</v>
      </c>
      <c r="B39" s="20" t="s">
        <v>178</v>
      </c>
      <c r="C39" s="46">
        <v>4</v>
      </c>
      <c r="D39" s="629">
        <v>4</v>
      </c>
      <c r="E39" s="629">
        <v>0</v>
      </c>
      <c r="F39" s="41">
        <v>1.6</v>
      </c>
      <c r="G39" s="580">
        <v>0</v>
      </c>
      <c r="H39" s="2"/>
      <c r="I39" s="19"/>
      <c r="J39" s="2"/>
      <c r="K39" s="2"/>
      <c r="L39" s="2"/>
    </row>
    <row r="40" spans="1:12" ht="17.7" customHeight="1">
      <c r="A40" s="494">
        <v>8</v>
      </c>
      <c r="B40" s="20" t="s">
        <v>179</v>
      </c>
      <c r="C40" s="46">
        <v>4</v>
      </c>
      <c r="D40" s="629">
        <v>4</v>
      </c>
      <c r="E40" s="629">
        <v>0</v>
      </c>
      <c r="F40" s="41">
        <v>1.5</v>
      </c>
      <c r="G40" s="580">
        <v>4</v>
      </c>
      <c r="H40" s="2"/>
      <c r="I40" s="19"/>
      <c r="J40" s="2"/>
      <c r="K40" s="2"/>
      <c r="L40" s="2"/>
    </row>
    <row r="41" spans="1:12" ht="17.7" customHeight="1">
      <c r="A41" s="48">
        <v>9</v>
      </c>
      <c r="B41" s="20" t="s">
        <v>180</v>
      </c>
      <c r="C41" s="41">
        <v>1</v>
      </c>
      <c r="D41" s="629">
        <v>0.5</v>
      </c>
      <c r="E41" s="629">
        <v>0.5</v>
      </c>
      <c r="F41" s="41">
        <v>0.9</v>
      </c>
      <c r="G41" s="580">
        <v>0</v>
      </c>
      <c r="H41" s="2"/>
      <c r="I41" s="19"/>
      <c r="J41" s="2"/>
      <c r="K41" s="2"/>
      <c r="L41" s="2"/>
    </row>
    <row r="42" spans="1:12" s="38" customFormat="1">
      <c r="A42" s="568" t="s">
        <v>152</v>
      </c>
      <c r="B42" s="576" t="s">
        <v>165</v>
      </c>
      <c r="C42" s="574">
        <f>SUM(C33:C41)</f>
        <v>30</v>
      </c>
      <c r="D42" s="568">
        <f>SUM(D33:D41)</f>
        <v>21</v>
      </c>
      <c r="E42" s="574">
        <f>SUM(E33:E41)</f>
        <v>9</v>
      </c>
      <c r="F42" s="574">
        <f>SUM(F33:F41)</f>
        <v>12.299999999999999</v>
      </c>
      <c r="G42" s="569">
        <f>SUM(G33:G41)</f>
        <v>21</v>
      </c>
      <c r="H42" s="497"/>
    </row>
    <row r="43" spans="1:12">
      <c r="A43" s="800" t="s">
        <v>167</v>
      </c>
      <c r="B43" s="800"/>
      <c r="C43" s="800"/>
      <c r="D43" s="800"/>
      <c r="E43" s="800"/>
      <c r="F43" s="800"/>
      <c r="G43" s="800"/>
      <c r="H43" s="2"/>
    </row>
    <row r="44" spans="1:12">
      <c r="A44" s="572"/>
      <c r="B44" s="572"/>
      <c r="C44" s="571">
        <v>0</v>
      </c>
      <c r="D44" s="577">
        <v>0</v>
      </c>
      <c r="E44" s="577">
        <v>0</v>
      </c>
      <c r="F44" s="571">
        <v>0</v>
      </c>
      <c r="G44" s="572">
        <v>0</v>
      </c>
      <c r="H44" s="2"/>
    </row>
    <row r="45" spans="1:12" s="38" customFormat="1" ht="15.6">
      <c r="A45" s="49" t="s">
        <v>158</v>
      </c>
      <c r="B45" s="50" t="s">
        <v>264</v>
      </c>
      <c r="C45" s="51">
        <f t="shared" ref="C45:G45" si="2">SUM(C44:C44)</f>
        <v>0</v>
      </c>
      <c r="D45" s="49">
        <f t="shared" si="2"/>
        <v>0</v>
      </c>
      <c r="E45" s="574">
        <f t="shared" si="2"/>
        <v>0</v>
      </c>
      <c r="F45" s="51">
        <f t="shared" si="2"/>
        <v>0</v>
      </c>
      <c r="G45" s="52">
        <f t="shared" si="2"/>
        <v>0</v>
      </c>
      <c r="H45" s="497"/>
    </row>
    <row r="46" spans="1:12" s="38" customFormat="1">
      <c r="A46" s="565" t="s">
        <v>169</v>
      </c>
      <c r="B46" s="566" t="s">
        <v>170</v>
      </c>
      <c r="C46" s="574">
        <f t="shared" ref="C46:G46" si="3">SUM(C42+C45)</f>
        <v>30</v>
      </c>
      <c r="D46" s="568">
        <f t="shared" si="3"/>
        <v>21</v>
      </c>
      <c r="E46" s="574">
        <f t="shared" si="3"/>
        <v>9</v>
      </c>
      <c r="F46" s="574">
        <f t="shared" si="3"/>
        <v>12.299999999999999</v>
      </c>
      <c r="G46" s="569">
        <f t="shared" si="3"/>
        <v>21</v>
      </c>
      <c r="H46" s="497"/>
    </row>
    <row r="47" spans="1:12">
      <c r="H47" s="2"/>
    </row>
    <row r="48" spans="1:12" s="38" customFormat="1" ht="15" customHeight="1">
      <c r="A48" s="490"/>
      <c r="B48" s="490"/>
      <c r="C48" s="497"/>
      <c r="D48" s="39"/>
      <c r="E48" s="39"/>
      <c r="F48" s="497"/>
      <c r="G48" s="497" t="s">
        <v>182</v>
      </c>
      <c r="H48" s="497"/>
    </row>
    <row r="49" spans="1:11" ht="14.7" customHeight="1">
      <c r="A49" s="786" t="s">
        <v>135</v>
      </c>
      <c r="B49" s="787" t="s">
        <v>136</v>
      </c>
      <c r="C49" s="789" t="s">
        <v>138</v>
      </c>
      <c r="D49" s="791" t="s">
        <v>140</v>
      </c>
      <c r="E49" s="792"/>
      <c r="F49" s="793"/>
      <c r="G49" s="789" t="s">
        <v>260</v>
      </c>
      <c r="H49" s="2"/>
    </row>
    <row r="50" spans="1:11" ht="14.7" customHeight="1">
      <c r="A50" s="767"/>
      <c r="B50" s="788"/>
      <c r="C50" s="790"/>
      <c r="D50" s="791" t="s">
        <v>261</v>
      </c>
      <c r="E50" s="793"/>
      <c r="F50" s="757" t="s">
        <v>262</v>
      </c>
      <c r="G50" s="790"/>
      <c r="H50" s="2"/>
    </row>
    <row r="51" spans="1:11" ht="36.75" customHeight="1">
      <c r="A51" s="767"/>
      <c r="B51" s="788"/>
      <c r="C51" s="799"/>
      <c r="D51" s="503" t="s">
        <v>39</v>
      </c>
      <c r="E51" s="503" t="s">
        <v>263</v>
      </c>
      <c r="F51" s="798"/>
      <c r="G51" s="790"/>
      <c r="H51" s="2"/>
    </row>
    <row r="52" spans="1:11" ht="17.7" customHeight="1">
      <c r="A52" s="785" t="s">
        <v>147</v>
      </c>
      <c r="B52" s="785"/>
      <c r="C52" s="785"/>
      <c r="D52" s="785"/>
      <c r="E52" s="785"/>
      <c r="F52" s="785"/>
      <c r="G52" s="785"/>
      <c r="H52" s="2"/>
    </row>
    <row r="53" spans="1:11" ht="17.7" customHeight="1">
      <c r="A53" s="498">
        <v>1</v>
      </c>
      <c r="B53" s="47" t="s">
        <v>172</v>
      </c>
      <c r="C53" s="41">
        <v>2</v>
      </c>
      <c r="D53" s="629">
        <v>2</v>
      </c>
      <c r="E53" s="629">
        <v>0</v>
      </c>
      <c r="F53" s="41">
        <v>1</v>
      </c>
      <c r="G53" s="580">
        <v>0</v>
      </c>
      <c r="H53" s="2"/>
      <c r="I53" s="19"/>
      <c r="J53" s="2"/>
      <c r="K53" s="2"/>
    </row>
    <row r="54" spans="1:11" ht="17.7" customHeight="1">
      <c r="A54" s="498">
        <v>2</v>
      </c>
      <c r="B54" s="47" t="s">
        <v>184</v>
      </c>
      <c r="C54" s="41">
        <v>4</v>
      </c>
      <c r="D54" s="629">
        <v>4</v>
      </c>
      <c r="E54" s="629">
        <v>0</v>
      </c>
      <c r="F54" s="41">
        <v>1.3</v>
      </c>
      <c r="G54" s="580">
        <v>4</v>
      </c>
      <c r="H54" s="2"/>
      <c r="I54" s="19"/>
      <c r="J54" s="2"/>
      <c r="K54" s="2"/>
    </row>
    <row r="55" spans="1:11" ht="17.7" customHeight="1">
      <c r="A55" s="498">
        <v>3</v>
      </c>
      <c r="B55" s="47" t="s">
        <v>185</v>
      </c>
      <c r="C55" s="41">
        <v>4</v>
      </c>
      <c r="D55" s="629">
        <v>4</v>
      </c>
      <c r="E55" s="629">
        <v>0</v>
      </c>
      <c r="F55" s="41">
        <v>1.4</v>
      </c>
      <c r="G55" s="580">
        <v>4</v>
      </c>
      <c r="H55" s="2"/>
      <c r="I55" s="19"/>
      <c r="J55" s="2"/>
      <c r="K55" s="2"/>
    </row>
    <row r="56" spans="1:11" ht="17.7" customHeight="1">
      <c r="A56" s="498">
        <v>4</v>
      </c>
      <c r="B56" s="47" t="s">
        <v>1026</v>
      </c>
      <c r="C56" s="41">
        <v>5</v>
      </c>
      <c r="D56" s="629">
        <v>3</v>
      </c>
      <c r="E56" s="629">
        <v>2</v>
      </c>
      <c r="F56" s="41">
        <v>1.8</v>
      </c>
      <c r="G56" s="580">
        <v>5</v>
      </c>
      <c r="H56" s="2"/>
      <c r="I56" s="19"/>
      <c r="J56" s="2"/>
      <c r="K56" s="2"/>
    </row>
    <row r="57" spans="1:11" ht="17.7" customHeight="1">
      <c r="A57" s="498">
        <v>5</v>
      </c>
      <c r="B57" s="47" t="s">
        <v>187</v>
      </c>
      <c r="C57" s="41">
        <v>4</v>
      </c>
      <c r="D57" s="629">
        <v>2.5</v>
      </c>
      <c r="E57" s="629">
        <v>1.5</v>
      </c>
      <c r="F57" s="41">
        <v>2</v>
      </c>
      <c r="G57" s="580">
        <v>4</v>
      </c>
      <c r="H57" s="2"/>
      <c r="I57" s="19"/>
      <c r="J57" s="2"/>
      <c r="K57" s="2"/>
    </row>
    <row r="58" spans="1:11" ht="17.7" customHeight="1">
      <c r="A58" s="498">
        <v>6</v>
      </c>
      <c r="B58" s="47" t="s">
        <v>188</v>
      </c>
      <c r="C58" s="41">
        <v>4</v>
      </c>
      <c r="D58" s="629">
        <v>4</v>
      </c>
      <c r="E58" s="629">
        <v>0</v>
      </c>
      <c r="F58" s="41">
        <v>1.5</v>
      </c>
      <c r="G58" s="580">
        <v>4</v>
      </c>
      <c r="H58" s="2"/>
      <c r="I58" s="19"/>
      <c r="J58" s="2"/>
      <c r="K58" s="2"/>
    </row>
    <row r="59" spans="1:11" ht="17.7" customHeight="1">
      <c r="A59" s="498">
        <v>7</v>
      </c>
      <c r="B59" s="53" t="s">
        <v>189</v>
      </c>
      <c r="C59" s="41">
        <v>3</v>
      </c>
      <c r="D59" s="629">
        <v>2.5</v>
      </c>
      <c r="E59" s="629">
        <v>0.5</v>
      </c>
      <c r="F59" s="41">
        <v>1.4</v>
      </c>
      <c r="G59" s="580">
        <v>3</v>
      </c>
      <c r="H59" s="2"/>
      <c r="I59" s="45"/>
      <c r="J59" s="2"/>
      <c r="K59" s="2"/>
    </row>
    <row r="60" spans="1:11" ht="17.7" customHeight="1">
      <c r="A60" s="498">
        <v>8</v>
      </c>
      <c r="B60" s="47" t="s">
        <v>196</v>
      </c>
      <c r="C60" s="41">
        <v>3</v>
      </c>
      <c r="D60" s="629">
        <v>1.5</v>
      </c>
      <c r="E60" s="629">
        <v>1.5</v>
      </c>
      <c r="F60" s="41">
        <v>1.2</v>
      </c>
      <c r="G60" s="632">
        <v>0</v>
      </c>
      <c r="H60" s="2"/>
    </row>
    <row r="61" spans="1:11" s="38" customFormat="1">
      <c r="A61" s="565" t="s">
        <v>152</v>
      </c>
      <c r="B61" s="566" t="s">
        <v>165</v>
      </c>
      <c r="C61" s="574">
        <f>SUM(C53:C60)</f>
        <v>29</v>
      </c>
      <c r="D61" s="568">
        <f>SUM(D53:D60)</f>
        <v>23.5</v>
      </c>
      <c r="E61" s="574">
        <f>SUM(E53:E60)</f>
        <v>5.5</v>
      </c>
      <c r="F61" s="574">
        <f>SUM(F53:F60)</f>
        <v>11.6</v>
      </c>
      <c r="G61" s="569">
        <f>SUM(G53:G60)</f>
        <v>24</v>
      </c>
      <c r="H61" s="497"/>
      <c r="I61" s="497"/>
      <c r="J61" s="497"/>
      <c r="K61" s="497"/>
    </row>
    <row r="62" spans="1:11">
      <c r="A62" s="767" t="s">
        <v>167</v>
      </c>
      <c r="B62" s="767"/>
      <c r="C62" s="767"/>
      <c r="D62" s="767"/>
      <c r="E62" s="767"/>
      <c r="F62" s="767"/>
      <c r="G62" s="767"/>
      <c r="H62" s="2"/>
    </row>
    <row r="63" spans="1:11">
      <c r="A63" s="570">
        <v>1</v>
      </c>
      <c r="B63" s="578" t="s">
        <v>191</v>
      </c>
      <c r="C63" s="571">
        <v>1</v>
      </c>
      <c r="D63" s="572">
        <v>0.5</v>
      </c>
      <c r="E63" s="571">
        <v>0.5</v>
      </c>
      <c r="F63" s="571">
        <v>0.6</v>
      </c>
      <c r="G63" s="577">
        <v>0</v>
      </c>
      <c r="H63" s="2"/>
    </row>
    <row r="64" spans="1:11" s="38" customFormat="1" ht="15.6">
      <c r="A64" s="489" t="s">
        <v>158</v>
      </c>
      <c r="B64" s="507" t="s">
        <v>264</v>
      </c>
      <c r="C64" s="51">
        <f t="shared" ref="C64:G64" si="4">SUM(C63:C63)</f>
        <v>1</v>
      </c>
      <c r="D64" s="49">
        <f t="shared" si="4"/>
        <v>0.5</v>
      </c>
      <c r="E64" s="574">
        <f t="shared" si="4"/>
        <v>0.5</v>
      </c>
      <c r="F64" s="51">
        <f t="shared" si="4"/>
        <v>0.6</v>
      </c>
      <c r="G64" s="52">
        <f t="shared" si="4"/>
        <v>0</v>
      </c>
      <c r="H64" s="497"/>
    </row>
    <row r="65" spans="1:10" s="38" customFormat="1">
      <c r="A65" s="565" t="s">
        <v>169</v>
      </c>
      <c r="B65" s="566" t="s">
        <v>170</v>
      </c>
      <c r="C65" s="574">
        <f>SUM(C61+C64)</f>
        <v>30</v>
      </c>
      <c r="D65" s="568">
        <f>SUM(D61+D64)</f>
        <v>24</v>
      </c>
      <c r="E65" s="574">
        <f>SUM(E61+E64)</f>
        <v>6</v>
      </c>
      <c r="F65" s="574">
        <f t="shared" ref="F65:G65" si="5">SUM(F61+F64)</f>
        <v>12.2</v>
      </c>
      <c r="G65" s="569">
        <f t="shared" si="5"/>
        <v>24</v>
      </c>
      <c r="H65" s="497"/>
    </row>
    <row r="66" spans="1:10">
      <c r="H66" s="2"/>
    </row>
    <row r="67" spans="1:10" s="38" customFormat="1" ht="15" customHeight="1">
      <c r="A67" s="490"/>
      <c r="B67" s="490"/>
      <c r="C67" s="497"/>
      <c r="D67" s="39"/>
      <c r="E67" s="39"/>
      <c r="F67" s="497"/>
      <c r="G67" s="497" t="s">
        <v>192</v>
      </c>
      <c r="H67" s="497"/>
    </row>
    <row r="68" spans="1:10" ht="14.7" customHeight="1">
      <c r="A68" s="786" t="s">
        <v>135</v>
      </c>
      <c r="B68" s="787" t="s">
        <v>136</v>
      </c>
      <c r="C68" s="757" t="s">
        <v>138</v>
      </c>
      <c r="D68" s="791" t="s">
        <v>140</v>
      </c>
      <c r="E68" s="792"/>
      <c r="F68" s="793"/>
      <c r="G68" s="789" t="s">
        <v>260</v>
      </c>
      <c r="H68" s="2"/>
    </row>
    <row r="69" spans="1:10" ht="14.7" customHeight="1">
      <c r="A69" s="767"/>
      <c r="B69" s="788"/>
      <c r="C69" s="783"/>
      <c r="D69" s="791" t="s">
        <v>261</v>
      </c>
      <c r="E69" s="793"/>
      <c r="F69" s="757" t="s">
        <v>262</v>
      </c>
      <c r="G69" s="790"/>
      <c r="H69" s="2"/>
    </row>
    <row r="70" spans="1:10" ht="48" customHeight="1">
      <c r="A70" s="767"/>
      <c r="B70" s="788"/>
      <c r="C70" s="798"/>
      <c r="D70" s="501" t="s">
        <v>39</v>
      </c>
      <c r="E70" s="501" t="s">
        <v>263</v>
      </c>
      <c r="F70" s="783"/>
      <c r="G70" s="790"/>
      <c r="H70" s="2"/>
    </row>
    <row r="71" spans="1:10" ht="17.7" customHeight="1">
      <c r="A71" s="785" t="s">
        <v>147</v>
      </c>
      <c r="B71" s="785"/>
      <c r="C71" s="785"/>
      <c r="D71" s="785"/>
      <c r="E71" s="785"/>
      <c r="F71" s="785"/>
      <c r="G71" s="785"/>
      <c r="H71" s="2"/>
    </row>
    <row r="72" spans="1:10" ht="17.7" customHeight="1">
      <c r="A72" s="498">
        <v>1</v>
      </c>
      <c r="B72" s="47" t="s">
        <v>172</v>
      </c>
      <c r="C72" s="41">
        <v>2</v>
      </c>
      <c r="D72" s="629">
        <v>2</v>
      </c>
      <c r="E72" s="629">
        <v>0</v>
      </c>
      <c r="F72" s="579">
        <v>1</v>
      </c>
      <c r="G72" s="580">
        <v>0</v>
      </c>
      <c r="H72" s="2"/>
      <c r="I72" s="19"/>
      <c r="J72" s="2"/>
    </row>
    <row r="73" spans="1:10" ht="17.7" customHeight="1">
      <c r="A73" s="498">
        <v>2</v>
      </c>
      <c r="B73" s="47" t="s">
        <v>199</v>
      </c>
      <c r="C73" s="41">
        <v>3</v>
      </c>
      <c r="D73" s="629">
        <v>3</v>
      </c>
      <c r="E73" s="629">
        <v>0</v>
      </c>
      <c r="F73" s="41">
        <v>1.1000000000000001</v>
      </c>
      <c r="G73" s="580">
        <v>0</v>
      </c>
      <c r="H73" s="2"/>
      <c r="I73" s="19"/>
      <c r="J73" s="2"/>
    </row>
    <row r="74" spans="1:10" ht="17.7" customHeight="1">
      <c r="A74" s="498">
        <v>3</v>
      </c>
      <c r="B74" s="53" t="s">
        <v>190</v>
      </c>
      <c r="C74" s="41">
        <v>3</v>
      </c>
      <c r="D74" s="629">
        <v>3</v>
      </c>
      <c r="E74" s="629">
        <v>0</v>
      </c>
      <c r="F74" s="41">
        <v>1.3</v>
      </c>
      <c r="G74" s="580">
        <v>0</v>
      </c>
      <c r="H74" s="2"/>
      <c r="I74" s="19"/>
      <c r="J74" s="2"/>
    </row>
    <row r="75" spans="1:10" ht="17.7" customHeight="1">
      <c r="A75" s="498">
        <v>4</v>
      </c>
      <c r="B75" s="47" t="s">
        <v>193</v>
      </c>
      <c r="C75" s="41">
        <v>3</v>
      </c>
      <c r="D75" s="629">
        <v>3</v>
      </c>
      <c r="E75" s="629">
        <v>0</v>
      </c>
      <c r="F75" s="41">
        <v>1.5</v>
      </c>
      <c r="G75" s="580">
        <v>3</v>
      </c>
      <c r="H75" s="2"/>
      <c r="I75" s="2"/>
      <c r="J75" s="2"/>
    </row>
    <row r="76" spans="1:10" ht="17.7" customHeight="1">
      <c r="A76" s="498">
        <v>5</v>
      </c>
      <c r="B76" s="47" t="s">
        <v>194</v>
      </c>
      <c r="C76" s="46">
        <v>3</v>
      </c>
      <c r="D76" s="629">
        <v>3</v>
      </c>
      <c r="E76" s="629">
        <v>0</v>
      </c>
      <c r="F76" s="41">
        <v>1.4</v>
      </c>
      <c r="G76" s="580">
        <v>0</v>
      </c>
      <c r="H76" s="2"/>
      <c r="I76" s="2"/>
      <c r="J76" s="2"/>
    </row>
    <row r="77" spans="1:10" ht="17.7" customHeight="1">
      <c r="A77" s="498">
        <v>6</v>
      </c>
      <c r="B77" s="47" t="s">
        <v>195</v>
      </c>
      <c r="C77" s="41">
        <v>5</v>
      </c>
      <c r="D77" s="629">
        <v>3</v>
      </c>
      <c r="E77" s="629">
        <v>0</v>
      </c>
      <c r="F77" s="41">
        <v>1.8</v>
      </c>
      <c r="G77" s="580">
        <v>5</v>
      </c>
      <c r="H77" s="2"/>
      <c r="I77" s="54"/>
      <c r="J77" s="2"/>
    </row>
    <row r="78" spans="1:10" ht="17.7" customHeight="1">
      <c r="A78" s="498">
        <v>7</v>
      </c>
      <c r="B78" s="53" t="s">
        <v>197</v>
      </c>
      <c r="C78" s="41">
        <v>5</v>
      </c>
      <c r="D78" s="629">
        <v>4</v>
      </c>
      <c r="E78" s="629">
        <v>1</v>
      </c>
      <c r="F78" s="41">
        <v>1.9</v>
      </c>
      <c r="G78" s="580">
        <v>5</v>
      </c>
      <c r="H78" s="2"/>
      <c r="I78" s="2"/>
      <c r="J78" s="2"/>
    </row>
    <row r="79" spans="1:10" ht="17.7" customHeight="1">
      <c r="A79" s="498">
        <v>8</v>
      </c>
      <c r="B79" s="47" t="s">
        <v>198</v>
      </c>
      <c r="C79" s="41">
        <v>3</v>
      </c>
      <c r="D79" s="629">
        <v>5</v>
      </c>
      <c r="E79" s="629">
        <v>0</v>
      </c>
      <c r="F79" s="41">
        <v>1.5</v>
      </c>
      <c r="G79" s="580">
        <v>3</v>
      </c>
      <c r="H79" s="2"/>
      <c r="I79" s="2"/>
      <c r="J79" s="2"/>
    </row>
    <row r="80" spans="1:10" ht="17.7" customHeight="1">
      <c r="A80" s="498">
        <v>9</v>
      </c>
      <c r="B80" s="53" t="s">
        <v>200</v>
      </c>
      <c r="C80" s="41">
        <v>3</v>
      </c>
      <c r="D80" s="629">
        <v>2</v>
      </c>
      <c r="E80" s="629">
        <v>1</v>
      </c>
      <c r="F80" s="581">
        <v>1.4</v>
      </c>
      <c r="G80" s="580">
        <v>3</v>
      </c>
      <c r="H80" s="2"/>
      <c r="I80" s="2"/>
      <c r="J80" s="2"/>
    </row>
    <row r="81" spans="1:11" s="38" customFormat="1">
      <c r="A81" s="565" t="s">
        <v>152</v>
      </c>
      <c r="B81" s="566" t="s">
        <v>165</v>
      </c>
      <c r="C81" s="574">
        <f>SUM(C72:C80)</f>
        <v>30</v>
      </c>
      <c r="D81" s="568">
        <f>SUM(D72:D80)</f>
        <v>28</v>
      </c>
      <c r="E81" s="574">
        <f>SUM(E72:E80)</f>
        <v>2</v>
      </c>
      <c r="F81" s="574">
        <f>SUM(F72:F80)</f>
        <v>12.900000000000002</v>
      </c>
      <c r="G81" s="569">
        <f>SUM(G72:G80)</f>
        <v>19</v>
      </c>
      <c r="H81" s="497"/>
    </row>
    <row r="82" spans="1:11">
      <c r="A82" s="767" t="s">
        <v>167</v>
      </c>
      <c r="B82" s="767"/>
      <c r="C82" s="767"/>
      <c r="D82" s="767"/>
      <c r="E82" s="767"/>
      <c r="F82" s="767"/>
      <c r="G82" s="767"/>
      <c r="H82" s="2"/>
    </row>
    <row r="83" spans="1:11">
      <c r="A83" s="570"/>
      <c r="B83" s="582"/>
      <c r="C83" s="571">
        <v>0</v>
      </c>
      <c r="D83" s="572">
        <v>0</v>
      </c>
      <c r="E83" s="571">
        <v>0</v>
      </c>
      <c r="F83" s="571">
        <v>0</v>
      </c>
      <c r="G83" s="577">
        <v>0</v>
      </c>
      <c r="H83" s="2"/>
    </row>
    <row r="84" spans="1:11" s="38" customFormat="1" ht="15.6">
      <c r="A84" s="565" t="s">
        <v>158</v>
      </c>
      <c r="B84" s="566" t="s">
        <v>264</v>
      </c>
      <c r="C84" s="574">
        <f t="shared" ref="C84:G84" si="6">SUM(C83:C83)</f>
        <v>0</v>
      </c>
      <c r="D84" s="568">
        <f t="shared" si="6"/>
        <v>0</v>
      </c>
      <c r="E84" s="574">
        <f t="shared" si="6"/>
        <v>0</v>
      </c>
      <c r="F84" s="574">
        <f t="shared" si="6"/>
        <v>0</v>
      </c>
      <c r="G84" s="569">
        <f t="shared" si="6"/>
        <v>0</v>
      </c>
      <c r="H84" s="497"/>
    </row>
    <row r="85" spans="1:11" s="38" customFormat="1">
      <c r="A85" s="43" t="s">
        <v>169</v>
      </c>
      <c r="B85" s="505" t="s">
        <v>170</v>
      </c>
      <c r="C85" s="575">
        <f t="shared" ref="C85:G85" si="7">SUM(C81+C84)</f>
        <v>30</v>
      </c>
      <c r="D85" s="44">
        <f>SUM(D81+D84)</f>
        <v>28</v>
      </c>
      <c r="E85" s="575">
        <f>SUM(E81+E84)</f>
        <v>2</v>
      </c>
      <c r="F85" s="575">
        <f t="shared" si="7"/>
        <v>12.900000000000002</v>
      </c>
      <c r="G85" s="55">
        <f t="shared" si="7"/>
        <v>19</v>
      </c>
      <c r="H85" s="497"/>
    </row>
    <row r="86" spans="1:11" s="38" customFormat="1">
      <c r="A86" s="489"/>
      <c r="B86" s="490"/>
      <c r="C86" s="49"/>
      <c r="D86" s="49"/>
      <c r="E86" s="49"/>
      <c r="F86" s="49"/>
      <c r="G86" s="49"/>
      <c r="H86" s="497"/>
    </row>
    <row r="87" spans="1:11" s="38" customFormat="1" ht="15" customHeight="1">
      <c r="A87" s="490"/>
      <c r="B87" s="490"/>
      <c r="C87" s="497"/>
      <c r="D87" s="39"/>
      <c r="E87" s="39"/>
      <c r="F87" s="497"/>
      <c r="G87" s="497" t="s">
        <v>202</v>
      </c>
      <c r="H87" s="497"/>
    </row>
    <row r="88" spans="1:11" ht="14.7" customHeight="1">
      <c r="A88" s="786" t="s">
        <v>135</v>
      </c>
      <c r="B88" s="787" t="s">
        <v>136</v>
      </c>
      <c r="C88" s="757" t="s">
        <v>138</v>
      </c>
      <c r="D88" s="791" t="s">
        <v>140</v>
      </c>
      <c r="E88" s="792"/>
      <c r="F88" s="793"/>
      <c r="G88" s="789" t="s">
        <v>260</v>
      </c>
      <c r="H88" s="2"/>
    </row>
    <row r="89" spans="1:11" ht="14.7" customHeight="1">
      <c r="A89" s="767"/>
      <c r="B89" s="788"/>
      <c r="C89" s="783"/>
      <c r="D89" s="791" t="s">
        <v>261</v>
      </c>
      <c r="E89" s="793"/>
      <c r="F89" s="757" t="s">
        <v>262</v>
      </c>
      <c r="G89" s="790"/>
      <c r="H89" s="2"/>
    </row>
    <row r="90" spans="1:11" ht="39" customHeight="1">
      <c r="A90" s="767"/>
      <c r="B90" s="788"/>
      <c r="C90" s="798"/>
      <c r="D90" s="501" t="s">
        <v>39</v>
      </c>
      <c r="E90" s="501" t="s">
        <v>263</v>
      </c>
      <c r="F90" s="783"/>
      <c r="G90" s="790"/>
      <c r="H90" s="2"/>
    </row>
    <row r="91" spans="1:11" ht="17.7" customHeight="1">
      <c r="A91" s="785" t="s">
        <v>147</v>
      </c>
      <c r="B91" s="785"/>
      <c r="C91" s="785"/>
      <c r="D91" s="785"/>
      <c r="E91" s="785"/>
      <c r="F91" s="785"/>
      <c r="G91" s="785"/>
      <c r="H91" s="2"/>
      <c r="I91" s="2"/>
      <c r="J91" s="2"/>
      <c r="K91" s="2"/>
    </row>
    <row r="92" spans="1:11" ht="17.7" customHeight="1">
      <c r="A92" s="498">
        <v>1</v>
      </c>
      <c r="B92" s="47" t="s">
        <v>172</v>
      </c>
      <c r="C92" s="504">
        <v>2</v>
      </c>
      <c r="D92" s="630">
        <v>2</v>
      </c>
      <c r="E92" s="630">
        <v>0</v>
      </c>
      <c r="F92" s="579">
        <v>1</v>
      </c>
      <c r="G92" s="633">
        <v>0</v>
      </c>
      <c r="H92" s="2"/>
      <c r="I92" s="19"/>
      <c r="J92" s="2"/>
      <c r="K92" s="2"/>
    </row>
    <row r="93" spans="1:11" ht="17.7" customHeight="1">
      <c r="A93" s="494">
        <v>2</v>
      </c>
      <c r="B93" s="47" t="s">
        <v>203</v>
      </c>
      <c r="C93" s="41">
        <v>3</v>
      </c>
      <c r="D93" s="629">
        <v>2.7</v>
      </c>
      <c r="E93" s="629">
        <v>0.3</v>
      </c>
      <c r="F93" s="41">
        <v>1.2</v>
      </c>
      <c r="G93" s="580">
        <v>3</v>
      </c>
      <c r="H93" s="2"/>
      <c r="I93" s="19"/>
      <c r="J93" s="2"/>
      <c r="K93" s="2"/>
    </row>
    <row r="94" spans="1:11" ht="17.7" customHeight="1">
      <c r="A94" s="498">
        <v>3</v>
      </c>
      <c r="B94" s="47" t="s">
        <v>204</v>
      </c>
      <c r="C94" s="41">
        <v>4</v>
      </c>
      <c r="D94" s="629">
        <v>3</v>
      </c>
      <c r="E94" s="629">
        <v>1</v>
      </c>
      <c r="F94" s="41">
        <v>1.8</v>
      </c>
      <c r="G94" s="580">
        <v>4</v>
      </c>
      <c r="H94" s="2"/>
      <c r="I94" s="19"/>
      <c r="J94" s="2"/>
      <c r="K94" s="2"/>
    </row>
    <row r="95" spans="1:11" ht="17.7" customHeight="1">
      <c r="A95" s="494">
        <v>4</v>
      </c>
      <c r="B95" s="20" t="s">
        <v>205</v>
      </c>
      <c r="C95" s="41">
        <v>3</v>
      </c>
      <c r="D95" s="629">
        <v>2</v>
      </c>
      <c r="E95" s="629">
        <v>1</v>
      </c>
      <c r="F95" s="41">
        <v>1.3</v>
      </c>
      <c r="G95" s="580">
        <v>3</v>
      </c>
      <c r="H95" s="2"/>
      <c r="I95" s="19"/>
      <c r="J95" s="2"/>
      <c r="K95" s="2"/>
    </row>
    <row r="96" spans="1:11" s="38" customFormat="1">
      <c r="A96" s="565" t="s">
        <v>152</v>
      </c>
      <c r="B96" s="566" t="s">
        <v>165</v>
      </c>
      <c r="C96" s="574">
        <f>SUM(C92:C95)</f>
        <v>12</v>
      </c>
      <c r="D96" s="574">
        <f>SUM(D92:D95)</f>
        <v>9.6999999999999993</v>
      </c>
      <c r="E96" s="574">
        <f>SUM(E92:E95)</f>
        <v>2.2999999999999998</v>
      </c>
      <c r="F96" s="574">
        <f>SUM(F92:F95)</f>
        <v>5.3</v>
      </c>
      <c r="G96" s="569">
        <f>SUM(G92:G95)</f>
        <v>10</v>
      </c>
      <c r="H96" s="497"/>
    </row>
    <row r="97" spans="1:11">
      <c r="A97" s="767" t="s">
        <v>167</v>
      </c>
      <c r="B97" s="767"/>
      <c r="C97" s="767"/>
      <c r="D97" s="767"/>
      <c r="E97" s="767"/>
      <c r="F97" s="767"/>
      <c r="G97" s="767"/>
      <c r="H97" s="2"/>
    </row>
    <row r="98" spans="1:11">
      <c r="A98" s="500" t="s">
        <v>265</v>
      </c>
      <c r="B98" s="583" t="s">
        <v>266</v>
      </c>
      <c r="C98" s="579">
        <f t="shared" ref="C98:G98" si="8">C114</f>
        <v>18</v>
      </c>
      <c r="D98" s="584">
        <f t="shared" si="8"/>
        <v>13.3</v>
      </c>
      <c r="E98" s="579">
        <f t="shared" si="8"/>
        <v>4.7</v>
      </c>
      <c r="F98" s="56">
        <f t="shared" si="8"/>
        <v>5.9</v>
      </c>
      <c r="G98" s="584">
        <f t="shared" si="8"/>
        <v>18</v>
      </c>
      <c r="H98" s="2"/>
    </row>
    <row r="99" spans="1:11">
      <c r="A99" s="502" t="s">
        <v>267</v>
      </c>
      <c r="B99" s="57" t="s">
        <v>268</v>
      </c>
      <c r="C99" s="581">
        <f t="shared" ref="C99:G99" si="9">C120</f>
        <v>18</v>
      </c>
      <c r="D99" s="58">
        <f t="shared" si="9"/>
        <v>17</v>
      </c>
      <c r="E99" s="581">
        <f t="shared" si="9"/>
        <v>1</v>
      </c>
      <c r="F99" s="59">
        <f t="shared" si="9"/>
        <v>6.1999999999999993</v>
      </c>
      <c r="G99" s="58">
        <f t="shared" si="9"/>
        <v>8</v>
      </c>
      <c r="H99" s="2"/>
    </row>
    <row r="100" spans="1:11">
      <c r="A100" s="498"/>
      <c r="B100" s="498"/>
      <c r="C100" s="2"/>
      <c r="D100" s="2"/>
      <c r="E100" s="2"/>
      <c r="F100" s="2"/>
      <c r="G100" s="2"/>
      <c r="H100" s="2"/>
    </row>
    <row r="101" spans="1:11" s="38" customFormat="1" ht="15.6">
      <c r="A101" s="60" t="s">
        <v>158</v>
      </c>
      <c r="B101" s="585" t="s">
        <v>269</v>
      </c>
      <c r="C101" s="586">
        <f>C98</f>
        <v>18</v>
      </c>
      <c r="D101" s="61">
        <f t="shared" ref="D101:G102" si="10">D98</f>
        <v>13.3</v>
      </c>
      <c r="E101" s="586">
        <f t="shared" si="10"/>
        <v>4.7</v>
      </c>
      <c r="F101" s="586">
        <f t="shared" si="10"/>
        <v>5.9</v>
      </c>
      <c r="G101" s="61">
        <f t="shared" si="10"/>
        <v>18</v>
      </c>
      <c r="H101" s="497"/>
    </row>
    <row r="102" spans="1:11" s="38" customFormat="1" ht="15.6">
      <c r="A102" s="43" t="s">
        <v>158</v>
      </c>
      <c r="B102" s="505" t="s">
        <v>270</v>
      </c>
      <c r="C102" s="575">
        <f>C99</f>
        <v>18</v>
      </c>
      <c r="D102" s="44">
        <f t="shared" si="10"/>
        <v>17</v>
      </c>
      <c r="E102" s="575">
        <f t="shared" si="10"/>
        <v>1</v>
      </c>
      <c r="F102" s="575">
        <f t="shared" si="10"/>
        <v>6.1999999999999993</v>
      </c>
      <c r="G102" s="44">
        <f t="shared" si="10"/>
        <v>8</v>
      </c>
      <c r="H102" s="497"/>
    </row>
    <row r="103" spans="1:11" s="38" customFormat="1">
      <c r="A103" s="489" t="s">
        <v>169</v>
      </c>
      <c r="B103" s="507" t="s">
        <v>271</v>
      </c>
      <c r="C103" s="51">
        <f>SUM(C96+C101)</f>
        <v>30</v>
      </c>
      <c r="D103" s="49">
        <f t="shared" ref="D103:G103" si="11">SUM(D96+D101)</f>
        <v>23</v>
      </c>
      <c r="E103" s="586">
        <f t="shared" si="11"/>
        <v>7</v>
      </c>
      <c r="F103" s="51">
        <f t="shared" si="11"/>
        <v>11.2</v>
      </c>
      <c r="G103" s="49">
        <f t="shared" si="11"/>
        <v>28</v>
      </c>
      <c r="H103" s="497"/>
    </row>
    <row r="104" spans="1:11" s="38" customFormat="1">
      <c r="A104" s="43" t="s">
        <v>169</v>
      </c>
      <c r="B104" s="505" t="s">
        <v>272</v>
      </c>
      <c r="C104" s="575">
        <f>SUM(C96+C102)</f>
        <v>30</v>
      </c>
      <c r="D104" s="44">
        <f t="shared" ref="D104:G104" si="12">SUM(D96+D102)</f>
        <v>26.7</v>
      </c>
      <c r="E104" s="575">
        <f t="shared" si="12"/>
        <v>3.3</v>
      </c>
      <c r="F104" s="575">
        <f t="shared" si="12"/>
        <v>11.5</v>
      </c>
      <c r="G104" s="44">
        <f t="shared" si="12"/>
        <v>18</v>
      </c>
      <c r="H104" s="497"/>
    </row>
    <row r="105" spans="1:11" s="38" customFormat="1">
      <c r="A105" s="489"/>
      <c r="B105" s="490"/>
      <c r="C105" s="49"/>
      <c r="D105" s="49"/>
      <c r="E105" s="49"/>
      <c r="F105" s="49"/>
      <c r="G105" s="49"/>
      <c r="H105" s="497"/>
    </row>
    <row r="106" spans="1:11" s="38" customFormat="1">
      <c r="A106" s="786" t="s">
        <v>135</v>
      </c>
      <c r="B106" s="787" t="s">
        <v>136</v>
      </c>
      <c r="C106" s="757" t="s">
        <v>138</v>
      </c>
      <c r="D106" s="791" t="s">
        <v>140</v>
      </c>
      <c r="E106" s="792"/>
      <c r="F106" s="793"/>
      <c r="G106" s="789" t="s">
        <v>260</v>
      </c>
      <c r="H106" s="497"/>
    </row>
    <row r="107" spans="1:11" s="38" customFormat="1" ht="12.75" customHeight="1">
      <c r="A107" s="767"/>
      <c r="B107" s="788"/>
      <c r="C107" s="783"/>
      <c r="D107" s="791" t="s">
        <v>261</v>
      </c>
      <c r="E107" s="793"/>
      <c r="F107" s="757" t="s">
        <v>262</v>
      </c>
      <c r="G107" s="790"/>
      <c r="H107" s="497"/>
    </row>
    <row r="108" spans="1:11" s="38" customFormat="1" ht="45" customHeight="1">
      <c r="A108" s="767"/>
      <c r="B108" s="788"/>
      <c r="C108" s="798"/>
      <c r="D108" s="501" t="s">
        <v>39</v>
      </c>
      <c r="E108" s="501" t="s">
        <v>263</v>
      </c>
      <c r="F108" s="783"/>
      <c r="G108" s="790"/>
      <c r="H108" s="497"/>
    </row>
    <row r="109" spans="1:11" s="38" customFormat="1" ht="17.25" customHeight="1">
      <c r="A109" s="785" t="s">
        <v>273</v>
      </c>
      <c r="B109" s="785"/>
      <c r="C109" s="785"/>
      <c r="D109" s="785"/>
      <c r="E109" s="785"/>
      <c r="F109" s="785"/>
      <c r="G109" s="785"/>
      <c r="H109" s="497"/>
    </row>
    <row r="110" spans="1:11" s="38" customFormat="1">
      <c r="A110" s="498">
        <v>1</v>
      </c>
      <c r="B110" s="32" t="s">
        <v>210</v>
      </c>
      <c r="C110" s="82">
        <v>5</v>
      </c>
      <c r="D110" s="579">
        <v>5</v>
      </c>
      <c r="E110" s="41">
        <v>0</v>
      </c>
      <c r="F110" s="41">
        <v>1.4</v>
      </c>
      <c r="G110" s="633">
        <v>5</v>
      </c>
      <c r="H110" s="497"/>
      <c r="I110" s="19"/>
      <c r="J110" s="497"/>
      <c r="K110" s="497"/>
    </row>
    <row r="111" spans="1:11" s="38" customFormat="1">
      <c r="A111" s="498">
        <v>2</v>
      </c>
      <c r="B111" s="32" t="s">
        <v>211</v>
      </c>
      <c r="C111" s="82">
        <v>3</v>
      </c>
      <c r="D111" s="41">
        <v>2</v>
      </c>
      <c r="E111" s="41">
        <v>1</v>
      </c>
      <c r="F111" s="41">
        <v>1.2</v>
      </c>
      <c r="G111" s="633">
        <v>3</v>
      </c>
      <c r="H111" s="497"/>
      <c r="I111" s="19"/>
      <c r="J111" s="497"/>
      <c r="K111" s="497"/>
    </row>
    <row r="112" spans="1:11" s="38" customFormat="1">
      <c r="A112" s="498">
        <v>3</v>
      </c>
      <c r="B112" s="32" t="s">
        <v>212</v>
      </c>
      <c r="C112" s="82">
        <v>5</v>
      </c>
      <c r="D112" s="41">
        <v>2.8</v>
      </c>
      <c r="E112" s="41">
        <v>2.2000000000000002</v>
      </c>
      <c r="F112" s="41">
        <v>1.7</v>
      </c>
      <c r="G112" s="633">
        <v>5</v>
      </c>
      <c r="H112" s="497"/>
      <c r="I112" s="19"/>
      <c r="J112" s="497"/>
      <c r="K112" s="497"/>
    </row>
    <row r="113" spans="1:11" s="38" customFormat="1">
      <c r="A113" s="498">
        <v>4</v>
      </c>
      <c r="B113" s="35" t="s">
        <v>213</v>
      </c>
      <c r="C113" s="82">
        <v>5</v>
      </c>
      <c r="D113" s="41">
        <v>3.5</v>
      </c>
      <c r="E113" s="41">
        <v>1.5</v>
      </c>
      <c r="F113" s="41">
        <v>1.6</v>
      </c>
      <c r="G113" s="633">
        <v>5</v>
      </c>
      <c r="H113" s="497"/>
      <c r="I113" s="19"/>
      <c r="J113" s="497"/>
      <c r="K113" s="497"/>
    </row>
    <row r="114" spans="1:11" s="38" customFormat="1" ht="15.6">
      <c r="A114" s="565" t="s">
        <v>158</v>
      </c>
      <c r="B114" s="566" t="s">
        <v>264</v>
      </c>
      <c r="C114" s="574">
        <f>SUM(C110:C113)</f>
        <v>18</v>
      </c>
      <c r="D114" s="574">
        <f>SUM(D110:D113)</f>
        <v>13.3</v>
      </c>
      <c r="E114" s="574">
        <f>SUM(E110:E113)</f>
        <v>4.7</v>
      </c>
      <c r="F114" s="574">
        <f>SUM(F110:F113)</f>
        <v>5.9</v>
      </c>
      <c r="G114" s="568">
        <f>SUM(G110:G113)</f>
        <v>18</v>
      </c>
      <c r="H114" s="497"/>
      <c r="I114" s="19"/>
      <c r="J114" s="497"/>
      <c r="K114" s="497"/>
    </row>
    <row r="115" spans="1:11" s="38" customFormat="1">
      <c r="A115" s="785" t="s">
        <v>215</v>
      </c>
      <c r="B115" s="785"/>
      <c r="C115" s="785"/>
      <c r="D115" s="785"/>
      <c r="E115" s="785"/>
      <c r="F115" s="785"/>
      <c r="G115" s="785"/>
      <c r="H115" s="497"/>
      <c r="I115" s="497"/>
      <c r="J115" s="497"/>
      <c r="K115" s="497"/>
    </row>
    <row r="116" spans="1:11" s="38" customFormat="1">
      <c r="A116" s="498">
        <v>1</v>
      </c>
      <c r="B116" s="63" t="s">
        <v>216</v>
      </c>
      <c r="C116" s="579">
        <v>5</v>
      </c>
      <c r="D116" s="630">
        <v>4</v>
      </c>
      <c r="E116" s="629">
        <v>1</v>
      </c>
      <c r="F116" s="41">
        <v>1.7</v>
      </c>
      <c r="G116" s="633">
        <v>0</v>
      </c>
      <c r="H116" s="497"/>
      <c r="I116" s="54"/>
      <c r="J116" s="497"/>
      <c r="K116" s="497"/>
    </row>
    <row r="117" spans="1:11" s="38" customFormat="1">
      <c r="A117" s="498">
        <v>2</v>
      </c>
      <c r="B117" s="62" t="s">
        <v>217</v>
      </c>
      <c r="C117" s="41">
        <v>5</v>
      </c>
      <c r="D117" s="629">
        <v>5</v>
      </c>
      <c r="E117" s="629">
        <v>0</v>
      </c>
      <c r="F117" s="41">
        <v>1.6</v>
      </c>
      <c r="G117" s="633">
        <v>0</v>
      </c>
      <c r="H117" s="497"/>
      <c r="I117" s="2"/>
      <c r="J117" s="497"/>
      <c r="K117" s="497"/>
    </row>
    <row r="118" spans="1:11" s="38" customFormat="1">
      <c r="A118" s="498">
        <v>3</v>
      </c>
      <c r="B118" s="62" t="s">
        <v>218</v>
      </c>
      <c r="C118" s="41">
        <v>5</v>
      </c>
      <c r="D118" s="629">
        <v>5</v>
      </c>
      <c r="E118" s="629">
        <v>0</v>
      </c>
      <c r="F118" s="41">
        <v>1.8</v>
      </c>
      <c r="G118" s="633">
        <v>5</v>
      </c>
      <c r="H118" s="497"/>
      <c r="I118" s="2"/>
      <c r="J118" s="497"/>
      <c r="K118" s="497"/>
    </row>
    <row r="119" spans="1:11" s="38" customFormat="1">
      <c r="A119" s="498">
        <v>4</v>
      </c>
      <c r="B119" s="63" t="s">
        <v>219</v>
      </c>
      <c r="C119" s="41">
        <v>3</v>
      </c>
      <c r="D119" s="629">
        <v>3</v>
      </c>
      <c r="E119" s="629">
        <v>0</v>
      </c>
      <c r="F119" s="41">
        <v>1.1000000000000001</v>
      </c>
      <c r="G119" s="633">
        <v>3</v>
      </c>
      <c r="H119" s="497"/>
      <c r="I119" s="2"/>
      <c r="J119" s="497"/>
      <c r="K119" s="497"/>
    </row>
    <row r="120" spans="1:11" s="38" customFormat="1" ht="15.6">
      <c r="A120" s="565" t="s">
        <v>158</v>
      </c>
      <c r="B120" s="566" t="s">
        <v>264</v>
      </c>
      <c r="C120" s="574">
        <f>SUM(C116:C119)</f>
        <v>18</v>
      </c>
      <c r="D120" s="574">
        <f>SUM(D116:D119)</f>
        <v>17</v>
      </c>
      <c r="E120" s="574">
        <f>SUM(E116:E119)</f>
        <v>1</v>
      </c>
      <c r="F120" s="574">
        <f>SUM(F116:F119)</f>
        <v>6.1999999999999993</v>
      </c>
      <c r="G120" s="568">
        <f>SUM(G116:G119)</f>
        <v>8</v>
      </c>
      <c r="H120" s="497"/>
    </row>
    <row r="121" spans="1:11" s="38" customFormat="1">
      <c r="A121" s="489"/>
      <c r="B121" s="490"/>
      <c r="C121" s="49"/>
      <c r="D121" s="49"/>
      <c r="E121" s="49"/>
      <c r="F121" s="49"/>
      <c r="G121" s="49"/>
      <c r="H121" s="497"/>
    </row>
    <row r="122" spans="1:11" s="38" customFormat="1" ht="15" customHeight="1">
      <c r="A122" s="490"/>
      <c r="B122" s="490"/>
      <c r="C122" s="497"/>
      <c r="D122" s="39"/>
      <c r="E122" s="39"/>
      <c r="F122" s="497"/>
      <c r="G122" s="497" t="s">
        <v>220</v>
      </c>
      <c r="H122" s="497"/>
    </row>
    <row r="123" spans="1:11" ht="14.7" customHeight="1">
      <c r="A123" s="786" t="s">
        <v>135</v>
      </c>
      <c r="B123" s="787" t="s">
        <v>136</v>
      </c>
      <c r="C123" s="757" t="s">
        <v>138</v>
      </c>
      <c r="D123" s="791" t="s">
        <v>140</v>
      </c>
      <c r="E123" s="792"/>
      <c r="F123" s="793"/>
      <c r="G123" s="789" t="s">
        <v>260</v>
      </c>
      <c r="H123" s="2"/>
    </row>
    <row r="124" spans="1:11" ht="14.7" customHeight="1">
      <c r="A124" s="767"/>
      <c r="B124" s="788"/>
      <c r="C124" s="783"/>
      <c r="D124" s="791" t="s">
        <v>261</v>
      </c>
      <c r="E124" s="793"/>
      <c r="F124" s="757" t="s">
        <v>262</v>
      </c>
      <c r="G124" s="790"/>
      <c r="H124" s="2"/>
    </row>
    <row r="125" spans="1:11" ht="39.6" customHeight="1">
      <c r="A125" s="767"/>
      <c r="B125" s="788"/>
      <c r="C125" s="798"/>
      <c r="D125" s="501" t="s">
        <v>39</v>
      </c>
      <c r="E125" s="501" t="s">
        <v>263</v>
      </c>
      <c r="F125" s="798"/>
      <c r="G125" s="790"/>
      <c r="H125" s="2"/>
    </row>
    <row r="126" spans="1:11" ht="17.7" customHeight="1">
      <c r="A126" s="785" t="s">
        <v>147</v>
      </c>
      <c r="B126" s="785"/>
      <c r="C126" s="785"/>
      <c r="D126" s="785"/>
      <c r="E126" s="785"/>
      <c r="F126" s="785"/>
      <c r="G126" s="785"/>
      <c r="H126" s="2"/>
    </row>
    <row r="127" spans="1:11" ht="17.7" customHeight="1">
      <c r="A127" s="498">
        <v>1</v>
      </c>
      <c r="B127" s="469" t="s">
        <v>221</v>
      </c>
      <c r="C127" s="579">
        <v>3</v>
      </c>
      <c r="D127" s="630">
        <v>3</v>
      </c>
      <c r="E127" s="630">
        <v>0</v>
      </c>
      <c r="F127" s="495">
        <v>1.4</v>
      </c>
      <c r="G127" s="634">
        <v>0</v>
      </c>
      <c r="H127" s="2"/>
    </row>
    <row r="128" spans="1:11" ht="17.7" customHeight="1">
      <c r="A128" s="83">
        <v>2</v>
      </c>
      <c r="B128" s="469" t="s">
        <v>222</v>
      </c>
      <c r="C128" s="41">
        <v>4</v>
      </c>
      <c r="D128" s="629">
        <v>3</v>
      </c>
      <c r="E128" s="629">
        <v>1</v>
      </c>
      <c r="F128" s="41">
        <v>1.3</v>
      </c>
      <c r="G128" s="580">
        <v>4</v>
      </c>
      <c r="H128" s="2"/>
    </row>
    <row r="129" spans="1:9" ht="17.7" customHeight="1">
      <c r="A129" s="83">
        <v>3</v>
      </c>
      <c r="B129" s="47" t="s">
        <v>223</v>
      </c>
      <c r="C129" s="41">
        <v>1</v>
      </c>
      <c r="D129" s="629">
        <v>0.8</v>
      </c>
      <c r="E129" s="580">
        <v>0.2</v>
      </c>
      <c r="F129" s="42">
        <v>0.6</v>
      </c>
      <c r="G129" s="580">
        <v>1</v>
      </c>
      <c r="H129" s="2"/>
    </row>
    <row r="130" spans="1:9" s="38" customFormat="1">
      <c r="A130" s="565" t="s">
        <v>152</v>
      </c>
      <c r="B130" s="566" t="s">
        <v>165</v>
      </c>
      <c r="C130" s="568">
        <f>SUM(C127:C129)</f>
        <v>8</v>
      </c>
      <c r="D130" s="574">
        <f t="shared" ref="D130:G130" si="13">SUM(D127:D129)</f>
        <v>6.8</v>
      </c>
      <c r="E130" s="574">
        <f t="shared" si="13"/>
        <v>1.2</v>
      </c>
      <c r="F130" s="568">
        <f t="shared" si="13"/>
        <v>3.3000000000000003</v>
      </c>
      <c r="G130" s="569">
        <f t="shared" si="13"/>
        <v>5</v>
      </c>
      <c r="H130" s="497"/>
    </row>
    <row r="131" spans="1:9">
      <c r="A131" s="767" t="s">
        <v>167</v>
      </c>
      <c r="B131" s="767"/>
      <c r="C131" s="767"/>
      <c r="D131" s="767"/>
      <c r="E131" s="767"/>
      <c r="F131" s="767"/>
      <c r="G131" s="767"/>
      <c r="H131" s="2"/>
    </row>
    <row r="132" spans="1:9">
      <c r="A132" s="500" t="s">
        <v>265</v>
      </c>
      <c r="B132" s="583" t="s">
        <v>266</v>
      </c>
      <c r="C132" s="579">
        <f>C148</f>
        <v>22</v>
      </c>
      <c r="D132" s="579">
        <f t="shared" ref="D132:G132" si="14">D148</f>
        <v>18</v>
      </c>
      <c r="E132" s="579">
        <f t="shared" si="14"/>
        <v>4</v>
      </c>
      <c r="F132" s="579">
        <f t="shared" si="14"/>
        <v>10.5</v>
      </c>
      <c r="G132" s="584">
        <f t="shared" si="14"/>
        <v>17</v>
      </c>
      <c r="H132" s="2"/>
    </row>
    <row r="133" spans="1:9">
      <c r="A133" s="502" t="s">
        <v>267</v>
      </c>
      <c r="B133" s="57" t="s">
        <v>268</v>
      </c>
      <c r="C133" s="581">
        <f>C154</f>
        <v>22</v>
      </c>
      <c r="D133" s="581">
        <f t="shared" ref="D133:G133" si="15">D154</f>
        <v>17.5</v>
      </c>
      <c r="E133" s="581">
        <f t="shared" si="15"/>
        <v>4.5</v>
      </c>
      <c r="F133" s="581">
        <f t="shared" si="15"/>
        <v>10.7</v>
      </c>
      <c r="G133" s="58">
        <f t="shared" si="15"/>
        <v>17</v>
      </c>
      <c r="H133" s="2"/>
    </row>
    <row r="134" spans="1:9">
      <c r="A134" s="498" t="s">
        <v>166</v>
      </c>
      <c r="B134" s="498"/>
      <c r="C134" s="2"/>
      <c r="D134" s="2"/>
      <c r="E134" s="2"/>
      <c r="F134" s="2"/>
      <c r="G134" s="2"/>
      <c r="H134" s="2"/>
    </row>
    <row r="135" spans="1:9" s="38" customFormat="1" ht="15.6">
      <c r="A135" s="60" t="s">
        <v>158</v>
      </c>
      <c r="B135" s="585" t="s">
        <v>269</v>
      </c>
      <c r="C135" s="586">
        <f>C132</f>
        <v>22</v>
      </c>
      <c r="D135" s="586">
        <f t="shared" ref="D135:G136" si="16">D132</f>
        <v>18</v>
      </c>
      <c r="E135" s="586">
        <f t="shared" si="16"/>
        <v>4</v>
      </c>
      <c r="F135" s="586">
        <f t="shared" si="16"/>
        <v>10.5</v>
      </c>
      <c r="G135" s="587">
        <f t="shared" si="16"/>
        <v>17</v>
      </c>
      <c r="H135" s="497"/>
    </row>
    <row r="136" spans="1:9" s="38" customFormat="1" ht="17.25" customHeight="1">
      <c r="A136" s="43" t="s">
        <v>158</v>
      </c>
      <c r="B136" s="505" t="s">
        <v>270</v>
      </c>
      <c r="C136" s="575">
        <f>C133</f>
        <v>22</v>
      </c>
      <c r="D136" s="575">
        <f t="shared" si="16"/>
        <v>17.5</v>
      </c>
      <c r="E136" s="575">
        <f t="shared" si="16"/>
        <v>4.5</v>
      </c>
      <c r="F136" s="575">
        <f t="shared" si="16"/>
        <v>10.7</v>
      </c>
      <c r="G136" s="55">
        <f t="shared" si="16"/>
        <v>17</v>
      </c>
      <c r="H136" s="497"/>
    </row>
    <row r="137" spans="1:9" s="38" customFormat="1">
      <c r="A137" s="489" t="s">
        <v>169</v>
      </c>
      <c r="B137" s="507" t="s">
        <v>271</v>
      </c>
      <c r="C137" s="51">
        <f>SUM(C130+C135)</f>
        <v>30</v>
      </c>
      <c r="D137" s="51">
        <f t="shared" ref="D137:G137" si="17">SUM(D130+D135)</f>
        <v>24.8</v>
      </c>
      <c r="E137" s="51">
        <f t="shared" si="17"/>
        <v>5.2</v>
      </c>
      <c r="F137" s="51">
        <f t="shared" si="17"/>
        <v>13.8</v>
      </c>
      <c r="G137" s="52">
        <f t="shared" si="17"/>
        <v>22</v>
      </c>
      <c r="H137" s="497"/>
    </row>
    <row r="138" spans="1:9" s="38" customFormat="1">
      <c r="A138" s="43" t="s">
        <v>169</v>
      </c>
      <c r="B138" s="505" t="s">
        <v>272</v>
      </c>
      <c r="C138" s="575">
        <f>SUM(C130+C136)</f>
        <v>30</v>
      </c>
      <c r="D138" s="575">
        <f t="shared" ref="D138:G138" si="18">SUM(D130+D136)</f>
        <v>24.3</v>
      </c>
      <c r="E138" s="575">
        <f t="shared" si="18"/>
        <v>5.7</v>
      </c>
      <c r="F138" s="575">
        <f t="shared" si="18"/>
        <v>14</v>
      </c>
      <c r="G138" s="55">
        <f t="shared" si="18"/>
        <v>22</v>
      </c>
      <c r="H138" s="497"/>
    </row>
    <row r="139" spans="1:9" s="38" customFormat="1">
      <c r="A139" s="489"/>
      <c r="B139" s="490"/>
      <c r="C139" s="49"/>
      <c r="D139" s="49"/>
      <c r="E139" s="49"/>
      <c r="F139" s="49"/>
      <c r="G139" s="49"/>
      <c r="H139" s="497"/>
    </row>
    <row r="140" spans="1:9" s="38" customFormat="1">
      <c r="A140" s="801" t="s">
        <v>135</v>
      </c>
      <c r="B140" s="761" t="s">
        <v>136</v>
      </c>
      <c r="C140" s="757" t="s">
        <v>138</v>
      </c>
      <c r="D140" s="802" t="s">
        <v>140</v>
      </c>
      <c r="E140" s="802"/>
      <c r="F140" s="802"/>
      <c r="G140" s="789" t="s">
        <v>260</v>
      </c>
      <c r="H140" s="497"/>
    </row>
    <row r="141" spans="1:9" s="38" customFormat="1" ht="12.75" customHeight="1">
      <c r="A141" s="760"/>
      <c r="B141" s="762"/>
      <c r="C141" s="783"/>
      <c r="D141" s="791" t="s">
        <v>261</v>
      </c>
      <c r="E141" s="793"/>
      <c r="F141" s="757" t="s">
        <v>262</v>
      </c>
      <c r="G141" s="790"/>
      <c r="H141" s="497"/>
    </row>
    <row r="142" spans="1:9" s="38" customFormat="1" ht="45.6" customHeight="1">
      <c r="A142" s="760"/>
      <c r="B142" s="762"/>
      <c r="C142" s="783"/>
      <c r="D142" s="499" t="s">
        <v>39</v>
      </c>
      <c r="E142" s="499" t="s">
        <v>263</v>
      </c>
      <c r="F142" s="783"/>
      <c r="G142" s="790"/>
      <c r="H142" s="497"/>
    </row>
    <row r="143" spans="1:9" s="38" customFormat="1">
      <c r="A143" s="785" t="s">
        <v>273</v>
      </c>
      <c r="B143" s="785"/>
      <c r="C143" s="785"/>
      <c r="D143" s="785"/>
      <c r="E143" s="785"/>
      <c r="F143" s="785"/>
      <c r="G143" s="785"/>
      <c r="H143" s="497"/>
    </row>
    <row r="144" spans="1:9" s="38" customFormat="1">
      <c r="A144" s="494">
        <v>1</v>
      </c>
      <c r="B144" s="32" t="s">
        <v>225</v>
      </c>
      <c r="C144" s="41">
        <v>7</v>
      </c>
      <c r="D144" s="41">
        <v>6</v>
      </c>
      <c r="E144" s="629">
        <v>1</v>
      </c>
      <c r="F144" s="41">
        <v>2.2000000000000002</v>
      </c>
      <c r="G144" s="580">
        <v>7</v>
      </c>
      <c r="H144" s="497"/>
      <c r="I144" s="19"/>
    </row>
    <row r="145" spans="1:9" s="38" customFormat="1">
      <c r="A145" s="494">
        <v>2</v>
      </c>
      <c r="B145" s="62" t="s">
        <v>226</v>
      </c>
      <c r="C145" s="41">
        <v>4</v>
      </c>
      <c r="D145" s="41">
        <v>3.5</v>
      </c>
      <c r="E145" s="629">
        <v>0.5</v>
      </c>
      <c r="F145" s="41">
        <v>1.6</v>
      </c>
      <c r="G145" s="580">
        <v>5</v>
      </c>
      <c r="H145" s="497"/>
      <c r="I145" s="19"/>
    </row>
    <row r="146" spans="1:9" s="38" customFormat="1">
      <c r="A146" s="494">
        <v>3</v>
      </c>
      <c r="B146" s="62" t="s">
        <v>227</v>
      </c>
      <c r="C146" s="41">
        <v>5</v>
      </c>
      <c r="D146" s="41">
        <v>4.5</v>
      </c>
      <c r="E146" s="629">
        <v>0.5</v>
      </c>
      <c r="F146" s="41">
        <v>1.6</v>
      </c>
      <c r="G146" s="580">
        <v>5</v>
      </c>
      <c r="H146" s="497"/>
      <c r="I146" s="19"/>
    </row>
    <row r="147" spans="1:9" s="38" customFormat="1">
      <c r="A147" s="494">
        <v>4</v>
      </c>
      <c r="B147" s="63" t="s">
        <v>228</v>
      </c>
      <c r="C147" s="41">
        <v>6</v>
      </c>
      <c r="D147" s="41">
        <v>4</v>
      </c>
      <c r="E147" s="629">
        <v>2</v>
      </c>
      <c r="F147" s="41">
        <v>5.0999999999999996</v>
      </c>
      <c r="G147" s="580">
        <v>0</v>
      </c>
      <c r="H147" s="497"/>
      <c r="I147" s="19"/>
    </row>
    <row r="148" spans="1:9" s="38" customFormat="1" ht="15.6">
      <c r="A148" s="588" t="s">
        <v>158</v>
      </c>
      <c r="B148" s="566" t="s">
        <v>264</v>
      </c>
      <c r="C148" s="574">
        <f>SUM(C144:C147)</f>
        <v>22</v>
      </c>
      <c r="D148" s="574">
        <f>SUM(D144:D147)</f>
        <v>18</v>
      </c>
      <c r="E148" s="574">
        <f>SUM(E144:E147)</f>
        <v>4</v>
      </c>
      <c r="F148" s="574">
        <f>SUM(F144:F147)</f>
        <v>10.5</v>
      </c>
      <c r="G148" s="569">
        <f>SUM(G144:G147)</f>
        <v>17</v>
      </c>
      <c r="H148" s="497"/>
    </row>
    <row r="149" spans="1:9" s="38" customFormat="1">
      <c r="A149" s="785" t="s">
        <v>215</v>
      </c>
      <c r="B149" s="785"/>
      <c r="C149" s="785"/>
      <c r="D149" s="785"/>
      <c r="E149" s="785"/>
      <c r="F149" s="785"/>
      <c r="G149" s="785"/>
      <c r="H149" s="497"/>
    </row>
    <row r="150" spans="1:9" s="38" customFormat="1">
      <c r="A150" s="494">
        <v>1</v>
      </c>
      <c r="B150" s="63" t="s">
        <v>230</v>
      </c>
      <c r="C150" s="41">
        <v>6</v>
      </c>
      <c r="D150" s="629">
        <v>4.5</v>
      </c>
      <c r="E150" s="629">
        <v>1.5</v>
      </c>
      <c r="F150" s="41">
        <v>2.1</v>
      </c>
      <c r="G150" s="580">
        <v>6</v>
      </c>
      <c r="H150" s="497"/>
      <c r="I150" s="45"/>
    </row>
    <row r="151" spans="1:9" s="38" customFormat="1">
      <c r="A151" s="494">
        <v>2</v>
      </c>
      <c r="B151" s="62" t="s">
        <v>231</v>
      </c>
      <c r="C151" s="41">
        <v>5</v>
      </c>
      <c r="D151" s="629">
        <v>4.5</v>
      </c>
      <c r="E151" s="629">
        <v>0.5</v>
      </c>
      <c r="F151" s="41">
        <v>1.7</v>
      </c>
      <c r="G151" s="580">
        <v>5</v>
      </c>
      <c r="H151" s="497"/>
      <c r="I151" s="19"/>
    </row>
    <row r="152" spans="1:9" s="38" customFormat="1">
      <c r="A152" s="494">
        <v>3</v>
      </c>
      <c r="B152" s="62" t="s">
        <v>232</v>
      </c>
      <c r="C152" s="41">
        <v>5</v>
      </c>
      <c r="D152" s="629">
        <v>4.5</v>
      </c>
      <c r="E152" s="629">
        <v>0.5</v>
      </c>
      <c r="F152" s="41">
        <v>1.8</v>
      </c>
      <c r="G152" s="580">
        <v>6</v>
      </c>
      <c r="H152" s="497"/>
      <c r="I152" s="45"/>
    </row>
    <row r="153" spans="1:9" s="38" customFormat="1">
      <c r="A153" s="494">
        <v>4</v>
      </c>
      <c r="B153" s="63" t="s">
        <v>228</v>
      </c>
      <c r="C153" s="41">
        <v>6</v>
      </c>
      <c r="D153" s="629">
        <v>4</v>
      </c>
      <c r="E153" s="629">
        <v>2</v>
      </c>
      <c r="F153" s="41">
        <v>5.0999999999999996</v>
      </c>
      <c r="G153" s="580">
        <v>0</v>
      </c>
      <c r="H153" s="497"/>
      <c r="I153" s="19"/>
    </row>
    <row r="154" spans="1:9" s="38" customFormat="1" ht="15.6">
      <c r="A154" s="565" t="s">
        <v>158</v>
      </c>
      <c r="B154" s="573" t="s">
        <v>264</v>
      </c>
      <c r="C154" s="574">
        <f>SUM(C150:C153)</f>
        <v>22</v>
      </c>
      <c r="D154" s="568">
        <f>SUM(D150:D153)</f>
        <v>17.5</v>
      </c>
      <c r="E154" s="568">
        <f>SUM(E150:E153)</f>
        <v>4.5</v>
      </c>
      <c r="F154" s="574">
        <f>SUM(F150:F153)</f>
        <v>10.7</v>
      </c>
      <c r="G154" s="568">
        <f>SUM(G150:G153)</f>
        <v>17</v>
      </c>
      <c r="H154" s="497"/>
    </row>
    <row r="155" spans="1:9" s="38" customFormat="1">
      <c r="A155" s="489"/>
      <c r="B155" s="490"/>
      <c r="C155" s="49"/>
      <c r="D155" s="49"/>
      <c r="E155" s="49"/>
      <c r="F155" s="49"/>
      <c r="G155" s="49"/>
      <c r="H155" s="497"/>
    </row>
    <row r="156" spans="1:9" s="38" customFormat="1" ht="15" customHeight="1">
      <c r="A156" s="490"/>
      <c r="B156" s="490"/>
      <c r="C156" s="497"/>
      <c r="D156" s="39"/>
      <c r="E156" s="39"/>
      <c r="F156" s="497"/>
      <c r="G156" s="497" t="s">
        <v>234</v>
      </c>
      <c r="H156" s="497"/>
    </row>
    <row r="157" spans="1:9" ht="14.7" customHeight="1">
      <c r="A157" s="786" t="s">
        <v>135</v>
      </c>
      <c r="B157" s="787" t="s">
        <v>136</v>
      </c>
      <c r="C157" s="757" t="s">
        <v>138</v>
      </c>
      <c r="D157" s="791" t="s">
        <v>140</v>
      </c>
      <c r="E157" s="792"/>
      <c r="F157" s="793"/>
      <c r="G157" s="789" t="s">
        <v>260</v>
      </c>
      <c r="H157" s="2"/>
    </row>
    <row r="158" spans="1:9" ht="14.7" customHeight="1">
      <c r="A158" s="767"/>
      <c r="B158" s="788"/>
      <c r="C158" s="783"/>
      <c r="D158" s="791" t="s">
        <v>261</v>
      </c>
      <c r="E158" s="793"/>
      <c r="F158" s="757" t="s">
        <v>262</v>
      </c>
      <c r="G158" s="790"/>
      <c r="H158" s="2"/>
    </row>
    <row r="159" spans="1:9" ht="40.200000000000003" customHeight="1">
      <c r="A159" s="767"/>
      <c r="B159" s="788"/>
      <c r="C159" s="798"/>
      <c r="D159" s="501" t="s">
        <v>39</v>
      </c>
      <c r="E159" s="501" t="s">
        <v>263</v>
      </c>
      <c r="F159" s="798"/>
      <c r="G159" s="790"/>
      <c r="H159" s="2"/>
    </row>
    <row r="160" spans="1:9" ht="17.7" customHeight="1">
      <c r="A160" s="785" t="s">
        <v>147</v>
      </c>
      <c r="B160" s="785"/>
      <c r="C160" s="785"/>
      <c r="D160" s="785"/>
      <c r="E160" s="785"/>
      <c r="F160" s="785"/>
      <c r="G160" s="785"/>
      <c r="H160" s="2"/>
    </row>
    <row r="161" spans="1:19" ht="17.7" customHeight="1">
      <c r="A161" s="498">
        <v>1</v>
      </c>
      <c r="B161" s="65" t="s">
        <v>235</v>
      </c>
      <c r="C161" s="579">
        <v>3</v>
      </c>
      <c r="D161" s="630">
        <v>1.5</v>
      </c>
      <c r="E161" s="630">
        <v>1.5</v>
      </c>
      <c r="F161" s="495">
        <v>1.4</v>
      </c>
      <c r="G161" s="584">
        <v>3</v>
      </c>
      <c r="H161" s="2"/>
    </row>
    <row r="162" spans="1:19" ht="17.7" customHeight="1">
      <c r="A162" s="498">
        <v>2</v>
      </c>
      <c r="B162" s="62" t="s">
        <v>236</v>
      </c>
      <c r="C162" s="581">
        <v>2</v>
      </c>
      <c r="D162" s="631">
        <v>1.5</v>
      </c>
      <c r="E162" s="631">
        <v>0.5</v>
      </c>
      <c r="F162" s="581">
        <v>2</v>
      </c>
      <c r="G162" s="58">
        <v>0</v>
      </c>
      <c r="H162" s="2"/>
      <c r="J162" s="38"/>
      <c r="K162" s="38"/>
      <c r="L162" s="38"/>
      <c r="M162" s="38"/>
      <c r="N162" s="38"/>
      <c r="O162" s="38"/>
      <c r="P162" s="38"/>
      <c r="Q162" s="38"/>
      <c r="R162" s="38"/>
      <c r="S162" s="38"/>
    </row>
    <row r="163" spans="1:19" s="38" customFormat="1">
      <c r="A163" s="565" t="s">
        <v>152</v>
      </c>
      <c r="B163" s="589" t="s">
        <v>165</v>
      </c>
      <c r="C163" s="575">
        <f>SUM(C161:C162)</f>
        <v>5</v>
      </c>
      <c r="D163" s="575">
        <f t="shared" ref="D163:G163" si="19">SUM(D161:D162)</f>
        <v>3</v>
      </c>
      <c r="E163" s="575">
        <f t="shared" si="19"/>
        <v>2</v>
      </c>
      <c r="F163" s="575">
        <f t="shared" si="19"/>
        <v>3.4</v>
      </c>
      <c r="G163" s="55">
        <f t="shared" si="19"/>
        <v>3</v>
      </c>
      <c r="H163" s="497"/>
    </row>
    <row r="164" spans="1:19">
      <c r="A164" s="785" t="s">
        <v>167</v>
      </c>
      <c r="B164" s="795"/>
      <c r="C164" s="795"/>
      <c r="D164" s="795"/>
      <c r="E164" s="795"/>
      <c r="F164" s="795"/>
      <c r="G164" s="795"/>
      <c r="H164" s="2"/>
    </row>
    <row r="165" spans="1:19">
      <c r="A165" s="498" t="s">
        <v>265</v>
      </c>
      <c r="B165" s="64" t="s">
        <v>266</v>
      </c>
      <c r="C165" s="41">
        <f>C182</f>
        <v>25</v>
      </c>
      <c r="D165" s="41">
        <f t="shared" ref="D165:G165" si="20">D182</f>
        <v>21.7</v>
      </c>
      <c r="E165" s="41">
        <f t="shared" si="20"/>
        <v>3.3</v>
      </c>
      <c r="F165" s="41">
        <f t="shared" si="20"/>
        <v>9.3000000000000007</v>
      </c>
      <c r="G165" s="42">
        <f t="shared" si="20"/>
        <v>25</v>
      </c>
      <c r="H165" s="2"/>
    </row>
    <row r="166" spans="1:19">
      <c r="A166" s="502" t="s">
        <v>267</v>
      </c>
      <c r="B166" s="590" t="s">
        <v>268</v>
      </c>
      <c r="C166" s="581">
        <f>C189</f>
        <v>25</v>
      </c>
      <c r="D166" s="581">
        <f t="shared" ref="D166:G166" si="21">D189</f>
        <v>22.7</v>
      </c>
      <c r="E166" s="581">
        <f t="shared" si="21"/>
        <v>2.2999999999999998</v>
      </c>
      <c r="F166" s="581">
        <f t="shared" si="21"/>
        <v>8.9</v>
      </c>
      <c r="G166" s="58">
        <f t="shared" si="21"/>
        <v>25</v>
      </c>
      <c r="H166" s="2"/>
    </row>
    <row r="167" spans="1:19" s="38" customFormat="1">
      <c r="A167" s="498" t="s">
        <v>166</v>
      </c>
      <c r="B167" s="498"/>
      <c r="C167" s="2"/>
      <c r="D167" s="2"/>
      <c r="E167" s="2"/>
      <c r="F167" s="2"/>
      <c r="G167" s="2"/>
      <c r="H167" s="497"/>
      <c r="J167" s="1"/>
      <c r="K167" s="1"/>
      <c r="L167" s="1"/>
      <c r="M167" s="1"/>
      <c r="N167" s="1"/>
      <c r="O167" s="1"/>
      <c r="P167" s="1"/>
      <c r="Q167" s="1"/>
      <c r="R167" s="1"/>
      <c r="S167" s="1"/>
    </row>
    <row r="168" spans="1:19" s="38" customFormat="1" ht="15.6">
      <c r="A168" s="60" t="s">
        <v>158</v>
      </c>
      <c r="B168" s="585" t="s">
        <v>269</v>
      </c>
      <c r="C168" s="586">
        <f>C165</f>
        <v>25</v>
      </c>
      <c r="D168" s="586">
        <f t="shared" ref="D168:G169" si="22">D165</f>
        <v>21.7</v>
      </c>
      <c r="E168" s="586">
        <f t="shared" si="22"/>
        <v>3.3</v>
      </c>
      <c r="F168" s="586">
        <f t="shared" si="22"/>
        <v>9.3000000000000007</v>
      </c>
      <c r="G168" s="587">
        <f t="shared" si="22"/>
        <v>25</v>
      </c>
      <c r="H168" s="497"/>
      <c r="J168" s="1"/>
      <c r="K168" s="1"/>
      <c r="L168" s="1"/>
      <c r="M168" s="1"/>
      <c r="N168" s="1"/>
      <c r="O168" s="1"/>
      <c r="P168" s="1"/>
      <c r="Q168" s="1"/>
      <c r="R168" s="1"/>
      <c r="S168" s="1"/>
    </row>
    <row r="169" spans="1:19" s="38" customFormat="1" ht="15.6">
      <c r="A169" s="43" t="s">
        <v>158</v>
      </c>
      <c r="B169" s="505" t="s">
        <v>270</v>
      </c>
      <c r="C169" s="575">
        <f>C166</f>
        <v>25</v>
      </c>
      <c r="D169" s="575">
        <f t="shared" si="22"/>
        <v>22.7</v>
      </c>
      <c r="E169" s="575">
        <f t="shared" si="22"/>
        <v>2.2999999999999998</v>
      </c>
      <c r="F169" s="575">
        <f t="shared" si="22"/>
        <v>8.9</v>
      </c>
      <c r="G169" s="55">
        <f t="shared" si="22"/>
        <v>25</v>
      </c>
      <c r="H169" s="497"/>
      <c r="J169" s="1"/>
      <c r="K169" s="1"/>
      <c r="L169" s="1"/>
      <c r="M169" s="1"/>
      <c r="N169" s="1"/>
      <c r="O169" s="1"/>
      <c r="P169" s="1"/>
      <c r="Q169" s="1"/>
      <c r="R169" s="1"/>
      <c r="S169" s="1"/>
    </row>
    <row r="170" spans="1:19" s="38" customFormat="1">
      <c r="A170" s="489" t="s">
        <v>169</v>
      </c>
      <c r="B170" s="507" t="s">
        <v>271</v>
      </c>
      <c r="C170" s="51">
        <f>SUM(C163+C168)</f>
        <v>30</v>
      </c>
      <c r="D170" s="51">
        <f>SUM(D163+D168)</f>
        <v>24.7</v>
      </c>
      <c r="E170" s="51">
        <f>SUM(E163+E168)</f>
        <v>5.3</v>
      </c>
      <c r="F170" s="51">
        <f>SUM(F163+F168)</f>
        <v>12.700000000000001</v>
      </c>
      <c r="G170" s="49">
        <f>SUM(G163+G168)</f>
        <v>28</v>
      </c>
      <c r="H170" s="497"/>
      <c r="J170" s="1"/>
      <c r="K170" s="1"/>
      <c r="L170" s="1"/>
      <c r="M170" s="1"/>
      <c r="N170" s="1"/>
      <c r="O170" s="1"/>
      <c r="P170" s="1"/>
      <c r="Q170" s="1"/>
      <c r="R170" s="1"/>
      <c r="S170" s="1"/>
    </row>
    <row r="171" spans="1:19" s="38" customFormat="1">
      <c r="A171" s="43" t="s">
        <v>169</v>
      </c>
      <c r="B171" s="505" t="s">
        <v>272</v>
      </c>
      <c r="C171" s="575">
        <f>SUM(C163+C169)</f>
        <v>30</v>
      </c>
      <c r="D171" s="575">
        <f>SUM(D163+D169)</f>
        <v>25.7</v>
      </c>
      <c r="E171" s="575">
        <f>SUM(E163+E169)</f>
        <v>4.3</v>
      </c>
      <c r="F171" s="575">
        <f>SUM(F163+F169)</f>
        <v>12.3</v>
      </c>
      <c r="G171" s="44">
        <f>SUM(G163+G169)</f>
        <v>28</v>
      </c>
      <c r="H171" s="497"/>
      <c r="J171" s="1"/>
      <c r="K171" s="1"/>
      <c r="L171" s="1"/>
      <c r="M171" s="1"/>
      <c r="N171" s="1"/>
      <c r="O171" s="1"/>
      <c r="P171" s="1"/>
      <c r="Q171" s="1"/>
      <c r="R171" s="1"/>
      <c r="S171" s="1"/>
    </row>
    <row r="172" spans="1:19">
      <c r="H172" s="2"/>
      <c r="J172" s="38"/>
      <c r="K172" s="38"/>
      <c r="L172" s="38"/>
      <c r="M172" s="38"/>
      <c r="N172" s="38"/>
      <c r="O172" s="38"/>
      <c r="P172" s="38"/>
      <c r="Q172" s="38"/>
      <c r="R172" s="38"/>
      <c r="S172" s="38"/>
    </row>
    <row r="173" spans="1:19" ht="14.7" customHeight="1">
      <c r="A173" s="801" t="s">
        <v>135</v>
      </c>
      <c r="B173" s="761" t="s">
        <v>136</v>
      </c>
      <c r="C173" s="757" t="s">
        <v>138</v>
      </c>
      <c r="D173" s="802" t="s">
        <v>140</v>
      </c>
      <c r="E173" s="802"/>
      <c r="F173" s="802"/>
      <c r="G173" s="789" t="s">
        <v>260</v>
      </c>
      <c r="H173" s="2"/>
    </row>
    <row r="174" spans="1:19" ht="14.7" customHeight="1">
      <c r="A174" s="760"/>
      <c r="B174" s="762"/>
      <c r="C174" s="783"/>
      <c r="D174" s="791" t="s">
        <v>261</v>
      </c>
      <c r="E174" s="793"/>
      <c r="F174" s="757" t="s">
        <v>262</v>
      </c>
      <c r="G174" s="790"/>
      <c r="H174" s="2"/>
    </row>
    <row r="175" spans="1:19" ht="40.200000000000003" customHeight="1">
      <c r="A175" s="760"/>
      <c r="B175" s="762"/>
      <c r="C175" s="783"/>
      <c r="D175" s="499" t="s">
        <v>39</v>
      </c>
      <c r="E175" s="499" t="s">
        <v>263</v>
      </c>
      <c r="F175" s="783"/>
      <c r="G175" s="790"/>
      <c r="H175" s="2"/>
    </row>
    <row r="176" spans="1:19">
      <c r="A176" s="785" t="s">
        <v>273</v>
      </c>
      <c r="B176" s="785"/>
      <c r="C176" s="785"/>
      <c r="D176" s="785"/>
      <c r="E176" s="785"/>
      <c r="F176" s="785"/>
      <c r="G176" s="785"/>
      <c r="H176" s="2"/>
    </row>
    <row r="177" spans="1:19">
      <c r="A177" s="591">
        <v>1</v>
      </c>
      <c r="B177" s="592" t="s">
        <v>238</v>
      </c>
      <c r="C177" s="504">
        <v>3</v>
      </c>
      <c r="D177" s="630">
        <v>2.2000000000000002</v>
      </c>
      <c r="E177" s="630">
        <v>0.8</v>
      </c>
      <c r="F177" s="495">
        <v>1.6</v>
      </c>
      <c r="G177" s="633">
        <v>3</v>
      </c>
      <c r="H177" s="2"/>
    </row>
    <row r="178" spans="1:19">
      <c r="A178" s="494">
        <v>2</v>
      </c>
      <c r="B178" s="64" t="s">
        <v>239</v>
      </c>
      <c r="C178" s="504">
        <v>5</v>
      </c>
      <c r="D178" s="629">
        <v>4.5</v>
      </c>
      <c r="E178" s="629">
        <v>0.5</v>
      </c>
      <c r="F178" s="41">
        <v>2.6</v>
      </c>
      <c r="G178" s="633">
        <v>5</v>
      </c>
      <c r="H178" s="2"/>
    </row>
    <row r="179" spans="1:19">
      <c r="A179" s="494">
        <v>3</v>
      </c>
      <c r="B179" s="63" t="s">
        <v>240</v>
      </c>
      <c r="C179" s="42">
        <v>6</v>
      </c>
      <c r="D179" s="629">
        <v>5</v>
      </c>
      <c r="E179" s="629">
        <v>1</v>
      </c>
      <c r="F179" s="41">
        <v>2</v>
      </c>
      <c r="G179" s="580">
        <v>6</v>
      </c>
      <c r="H179" s="2"/>
      <c r="I179" s="2"/>
      <c r="J179" s="2"/>
      <c r="K179" s="2"/>
      <c r="L179" s="2"/>
    </row>
    <row r="180" spans="1:19">
      <c r="A180" s="494">
        <v>4</v>
      </c>
      <c r="B180" s="62" t="s">
        <v>241</v>
      </c>
      <c r="C180" s="41">
        <v>5</v>
      </c>
      <c r="D180" s="629">
        <v>4</v>
      </c>
      <c r="E180" s="629">
        <v>1</v>
      </c>
      <c r="F180" s="41">
        <v>1.3</v>
      </c>
      <c r="G180" s="580">
        <v>5</v>
      </c>
      <c r="H180" s="2"/>
      <c r="I180" s="66"/>
      <c r="J180" s="2"/>
      <c r="K180" s="2"/>
      <c r="L180" s="2"/>
    </row>
    <row r="181" spans="1:19">
      <c r="A181" s="48">
        <v>5</v>
      </c>
      <c r="B181" s="62" t="s">
        <v>242</v>
      </c>
      <c r="C181" s="41">
        <v>6</v>
      </c>
      <c r="D181" s="629">
        <v>6</v>
      </c>
      <c r="E181" s="629">
        <v>0</v>
      </c>
      <c r="F181" s="41">
        <v>1.8</v>
      </c>
      <c r="G181" s="580">
        <v>6</v>
      </c>
      <c r="H181" s="2"/>
      <c r="I181" s="2"/>
      <c r="J181" s="2"/>
      <c r="K181" s="2"/>
      <c r="L181" s="2"/>
    </row>
    <row r="182" spans="1:19" s="38" customFormat="1" ht="15.6">
      <c r="A182" s="588" t="s">
        <v>158</v>
      </c>
      <c r="B182" s="566" t="s">
        <v>264</v>
      </c>
      <c r="C182" s="574">
        <f>SUM(C177:C181)</f>
        <v>25</v>
      </c>
      <c r="D182" s="574">
        <f t="shared" ref="D182:G182" si="23">SUM(D177:D181)</f>
        <v>21.7</v>
      </c>
      <c r="E182" s="574">
        <f t="shared" si="23"/>
        <v>3.3</v>
      </c>
      <c r="F182" s="574">
        <f t="shared" si="23"/>
        <v>9.3000000000000007</v>
      </c>
      <c r="G182" s="569">
        <f t="shared" si="23"/>
        <v>25</v>
      </c>
      <c r="H182" s="497"/>
      <c r="J182" s="1"/>
      <c r="K182" s="1"/>
      <c r="L182" s="1"/>
      <c r="M182" s="1"/>
      <c r="N182" s="1"/>
      <c r="O182" s="1"/>
      <c r="P182" s="1"/>
      <c r="Q182" s="1"/>
      <c r="R182" s="1"/>
      <c r="S182" s="1"/>
    </row>
    <row r="183" spans="1:19">
      <c r="A183" s="785" t="s">
        <v>215</v>
      </c>
      <c r="B183" s="785"/>
      <c r="C183" s="785"/>
      <c r="D183" s="785"/>
      <c r="E183" s="785"/>
      <c r="F183" s="785"/>
      <c r="G183" s="785"/>
      <c r="H183" s="2"/>
    </row>
    <row r="184" spans="1:19">
      <c r="A184" s="591">
        <v>1</v>
      </c>
      <c r="B184" s="592" t="s">
        <v>238</v>
      </c>
      <c r="C184" s="504">
        <v>3</v>
      </c>
      <c r="D184" s="630">
        <v>2.2000000000000002</v>
      </c>
      <c r="E184" s="630">
        <v>0.8</v>
      </c>
      <c r="F184" s="495">
        <v>1.6</v>
      </c>
      <c r="G184" s="633">
        <v>3</v>
      </c>
      <c r="H184" s="2"/>
    </row>
    <row r="185" spans="1:19">
      <c r="A185" s="494">
        <v>2</v>
      </c>
      <c r="B185" s="64" t="s">
        <v>239</v>
      </c>
      <c r="C185" s="504">
        <v>5</v>
      </c>
      <c r="D185" s="629">
        <v>4.5</v>
      </c>
      <c r="E185" s="629">
        <v>0.5</v>
      </c>
      <c r="F185" s="496">
        <v>2.6</v>
      </c>
      <c r="G185" s="633">
        <v>5</v>
      </c>
      <c r="H185" s="2"/>
    </row>
    <row r="186" spans="1:19">
      <c r="A186" s="494">
        <v>3</v>
      </c>
      <c r="B186" s="63" t="s">
        <v>243</v>
      </c>
      <c r="C186" s="41">
        <v>5</v>
      </c>
      <c r="D186" s="629">
        <v>4.5</v>
      </c>
      <c r="E186" s="629">
        <v>0.5</v>
      </c>
      <c r="F186" s="41">
        <v>1.4</v>
      </c>
      <c r="G186" s="633">
        <v>5</v>
      </c>
      <c r="H186" s="2"/>
      <c r="I186" s="54"/>
    </row>
    <row r="187" spans="1:19">
      <c r="A187" s="494">
        <v>4</v>
      </c>
      <c r="B187" s="62" t="s">
        <v>244</v>
      </c>
      <c r="C187" s="41">
        <v>6</v>
      </c>
      <c r="D187" s="629">
        <v>6</v>
      </c>
      <c r="E187" s="629">
        <v>0</v>
      </c>
      <c r="F187" s="41">
        <v>1.7</v>
      </c>
      <c r="G187" s="580">
        <v>6</v>
      </c>
      <c r="H187" s="2"/>
      <c r="I187" s="54"/>
    </row>
    <row r="188" spans="1:19">
      <c r="A188" s="48">
        <v>5</v>
      </c>
      <c r="B188" s="62" t="s">
        <v>245</v>
      </c>
      <c r="C188" s="41">
        <v>6</v>
      </c>
      <c r="D188" s="629">
        <v>5.5</v>
      </c>
      <c r="E188" s="629">
        <v>0.5</v>
      </c>
      <c r="F188" s="41">
        <v>1.6</v>
      </c>
      <c r="G188" s="580">
        <v>6</v>
      </c>
      <c r="H188" s="2"/>
      <c r="I188" s="2"/>
    </row>
    <row r="189" spans="1:19" s="38" customFormat="1" ht="15.6">
      <c r="A189" s="588" t="s">
        <v>158</v>
      </c>
      <c r="B189" s="566" t="s">
        <v>264</v>
      </c>
      <c r="C189" s="574">
        <f>SUM(C184:C188)</f>
        <v>25</v>
      </c>
      <c r="D189" s="574">
        <f t="shared" ref="D189:G189" si="24">SUM(D184:D188)</f>
        <v>22.7</v>
      </c>
      <c r="E189" s="574">
        <f t="shared" si="24"/>
        <v>2.2999999999999998</v>
      </c>
      <c r="F189" s="574">
        <f t="shared" si="24"/>
        <v>8.9</v>
      </c>
      <c r="G189" s="569">
        <f t="shared" si="24"/>
        <v>25</v>
      </c>
      <c r="H189" s="497"/>
      <c r="J189" s="1"/>
      <c r="K189" s="1"/>
      <c r="L189" s="1"/>
      <c r="M189" s="1"/>
      <c r="N189" s="1"/>
      <c r="O189" s="1"/>
      <c r="P189" s="1"/>
      <c r="Q189" s="1"/>
      <c r="R189" s="1"/>
      <c r="S189" s="1"/>
    </row>
    <row r="190" spans="1:19">
      <c r="H190" s="2"/>
      <c r="J190" s="38"/>
      <c r="K190" s="38"/>
      <c r="L190" s="38"/>
      <c r="M190" s="38"/>
      <c r="N190" s="38"/>
      <c r="O190" s="38"/>
      <c r="P190" s="38"/>
      <c r="Q190" s="38"/>
      <c r="R190" s="38"/>
      <c r="S190" s="38"/>
    </row>
    <row r="191" spans="1:19" ht="15" customHeight="1">
      <c r="H191" s="2"/>
    </row>
    <row r="192" spans="1:19" s="38" customFormat="1" ht="15" customHeight="1">
      <c r="A192" s="490"/>
      <c r="B192" s="490"/>
      <c r="C192" s="497"/>
      <c r="D192" s="497" t="s">
        <v>246</v>
      </c>
      <c r="E192" s="497"/>
      <c r="F192" s="490"/>
      <c r="G192" s="490"/>
      <c r="H192" s="497"/>
      <c r="J192" s="1"/>
      <c r="K192" s="1"/>
      <c r="L192" s="1"/>
      <c r="M192" s="1"/>
      <c r="N192" s="1"/>
      <c r="O192" s="1"/>
      <c r="P192" s="1"/>
      <c r="Q192" s="1"/>
      <c r="R192" s="1"/>
      <c r="S192" s="1"/>
    </row>
    <row r="193" spans="1:19" ht="14.7" customHeight="1">
      <c r="A193" s="801" t="s">
        <v>135</v>
      </c>
      <c r="B193" s="761" t="s">
        <v>136</v>
      </c>
      <c r="C193" s="757" t="s">
        <v>138</v>
      </c>
      <c r="D193" s="802" t="s">
        <v>140</v>
      </c>
      <c r="E193" s="791"/>
      <c r="F193" s="791"/>
      <c r="G193" s="789" t="s">
        <v>260</v>
      </c>
      <c r="H193" s="2"/>
    </row>
    <row r="194" spans="1:19" ht="14.7" customHeight="1">
      <c r="A194" s="760"/>
      <c r="B194" s="762"/>
      <c r="C194" s="783"/>
      <c r="D194" s="791" t="s">
        <v>261</v>
      </c>
      <c r="E194" s="793"/>
      <c r="F194" s="789" t="s">
        <v>262</v>
      </c>
      <c r="G194" s="790"/>
      <c r="H194" s="2"/>
    </row>
    <row r="195" spans="1:19" ht="40.5" customHeight="1">
      <c r="A195" s="760"/>
      <c r="B195" s="762"/>
      <c r="C195" s="783"/>
      <c r="D195" s="499" t="s">
        <v>39</v>
      </c>
      <c r="E195" s="501" t="s">
        <v>263</v>
      </c>
      <c r="F195" s="790"/>
      <c r="G195" s="799"/>
      <c r="H195" s="2"/>
    </row>
    <row r="196" spans="1:19" s="38" customFormat="1" ht="17.7" customHeight="1">
      <c r="A196" s="593" t="s">
        <v>152</v>
      </c>
      <c r="B196" s="594" t="s">
        <v>274</v>
      </c>
      <c r="C196" s="595">
        <f>SUM(C26+C46+C65+C85+(C103+C104)/2+(C137+C138)/2+(C170+C171)/2)</f>
        <v>210</v>
      </c>
      <c r="D196" s="586">
        <f>SUM(D26+D46+D65+D85+(D103+D104)/2+(D137+D138)/2+(D170+D171)/2)</f>
        <v>170.3</v>
      </c>
      <c r="E196" s="586">
        <f>SUM(E26+E46+E65+E85+(E103+E104)/2+(E137+E138)/2+(E170+E171)/2)</f>
        <v>39.700000000000003</v>
      </c>
      <c r="F196" s="586">
        <f>SUM(F26+F46+F65+F85+(F103+F104)/2+(F137+F138)/2+(F170+F171)/2)</f>
        <v>86.850000000000009</v>
      </c>
      <c r="G196" s="587">
        <f>SUM(G26+G46+G65+G85+(G103+G104)/2+(G137+G138)/2+(G170+G171)/2)</f>
        <v>158</v>
      </c>
      <c r="H196" s="497"/>
    </row>
    <row r="197" spans="1:19" s="38" customFormat="1" ht="17.7" customHeight="1">
      <c r="A197" s="67"/>
      <c r="B197" s="506" t="s">
        <v>275</v>
      </c>
      <c r="C197" s="68">
        <f>SUM(C26+C46+C65+C85+C103+C137+C170)</f>
        <v>210</v>
      </c>
      <c r="D197" s="41">
        <f>SUM(D26+D46+D65+D85+D103+D137+D170)</f>
        <v>168.2</v>
      </c>
      <c r="E197" s="41">
        <f>SUM(E26+E46+E65+E85+E103+E137+E170)</f>
        <v>41.8</v>
      </c>
      <c r="F197" s="41">
        <f>SUM(F26+F46+F65+F85+F103+F137+F170)</f>
        <v>86.800000000000011</v>
      </c>
      <c r="G197" s="42">
        <f>SUM(G26+G46+G65+G85+G103+G137+G170)</f>
        <v>163</v>
      </c>
      <c r="H197" s="497"/>
      <c r="I197" s="69"/>
      <c r="J197" s="1"/>
      <c r="K197" s="1"/>
      <c r="L197" s="1"/>
      <c r="M197" s="1"/>
      <c r="N197" s="1"/>
      <c r="O197" s="1"/>
      <c r="P197" s="1"/>
      <c r="Q197" s="1"/>
      <c r="R197" s="1"/>
      <c r="S197" s="1"/>
    </row>
    <row r="198" spans="1:19" s="38" customFormat="1" ht="17.7" customHeight="1">
      <c r="A198" s="70"/>
      <c r="B198" s="596" t="s">
        <v>276</v>
      </c>
      <c r="C198" s="597">
        <f>SUM(C26+C46+C65+C85+C104+C138+C171)</f>
        <v>210</v>
      </c>
      <c r="D198" s="581">
        <f>SUM(D26+D46+D65+D85+D104+D138+D171)</f>
        <v>172.4</v>
      </c>
      <c r="E198" s="581">
        <f>SUM(E26+E46+E65+E85+E104+E138+E171)</f>
        <v>37.6</v>
      </c>
      <c r="F198" s="581">
        <f>SUM(F26+F46+F65+F85+F104+F138+F171)</f>
        <v>86.9</v>
      </c>
      <c r="G198" s="58">
        <f>SUM(G26+G46+G65+G85+G104+G138+G171)</f>
        <v>153</v>
      </c>
      <c r="H198" s="497"/>
      <c r="J198" s="1"/>
      <c r="K198" s="1"/>
      <c r="L198" s="1"/>
      <c r="M198" s="1"/>
      <c r="N198" s="1"/>
      <c r="O198" s="1"/>
      <c r="P198" s="1"/>
      <c r="Q198" s="1"/>
      <c r="R198" s="1"/>
      <c r="S198" s="1"/>
    </row>
    <row r="199" spans="1:19" s="38" customFormat="1" ht="17.7" customHeight="1">
      <c r="A199" s="67" t="s">
        <v>158</v>
      </c>
      <c r="B199" s="806" t="s">
        <v>277</v>
      </c>
      <c r="C199" s="806"/>
      <c r="D199" s="806"/>
      <c r="E199" s="807"/>
      <c r="F199" s="807"/>
      <c r="G199" s="587">
        <f>(G200+G201)/2</f>
        <v>75.238095238095241</v>
      </c>
      <c r="H199" s="497"/>
      <c r="J199" s="1"/>
      <c r="K199" s="1"/>
      <c r="L199" s="1"/>
      <c r="M199" s="1"/>
      <c r="N199" s="1"/>
      <c r="O199" s="1"/>
      <c r="P199" s="1"/>
      <c r="Q199" s="1"/>
      <c r="R199" s="1"/>
      <c r="S199" s="1"/>
    </row>
    <row r="200" spans="1:19" s="38" customFormat="1" ht="17.7" customHeight="1">
      <c r="A200" s="67"/>
      <c r="B200" s="807" t="s">
        <v>275</v>
      </c>
      <c r="C200" s="707"/>
      <c r="D200" s="707"/>
      <c r="E200" s="707"/>
      <c r="F200" s="808"/>
      <c r="G200" s="42">
        <f>G197*100/C197</f>
        <v>77.61904761904762</v>
      </c>
      <c r="H200" s="497"/>
      <c r="J200" s="1"/>
      <c r="K200" s="1"/>
      <c r="L200" s="1"/>
      <c r="M200" s="1"/>
      <c r="N200" s="1"/>
      <c r="O200" s="1"/>
      <c r="P200" s="1"/>
      <c r="Q200" s="1"/>
      <c r="R200" s="1"/>
      <c r="S200" s="1"/>
    </row>
    <row r="201" spans="1:19" s="38" customFormat="1" ht="17.7" customHeight="1">
      <c r="A201" s="67"/>
      <c r="B201" s="804" t="s">
        <v>276</v>
      </c>
      <c r="C201" s="708"/>
      <c r="D201" s="708"/>
      <c r="E201" s="707"/>
      <c r="F201" s="805"/>
      <c r="G201" s="58">
        <f>G198*100/C198</f>
        <v>72.857142857142861</v>
      </c>
      <c r="H201" s="497"/>
      <c r="J201" s="1"/>
      <c r="K201" s="1"/>
      <c r="L201" s="1"/>
      <c r="M201" s="1"/>
      <c r="N201" s="1"/>
      <c r="O201" s="1"/>
      <c r="P201" s="1"/>
      <c r="Q201" s="1"/>
      <c r="R201" s="1"/>
      <c r="S201" s="1"/>
    </row>
    <row r="202" spans="1:19" s="38" customFormat="1" ht="17.7" customHeight="1">
      <c r="A202" s="593" t="s">
        <v>169</v>
      </c>
      <c r="B202" s="806" t="s">
        <v>278</v>
      </c>
      <c r="C202" s="806"/>
      <c r="D202" s="807"/>
      <c r="E202" s="71"/>
      <c r="F202" s="587">
        <f>(F203+F204)/2</f>
        <v>41.357142857142861</v>
      </c>
      <c r="G202" s="497"/>
      <c r="H202" s="497"/>
    </row>
    <row r="203" spans="1:19" s="38" customFormat="1" ht="17.7" customHeight="1">
      <c r="A203" s="67"/>
      <c r="B203" s="807" t="s">
        <v>275</v>
      </c>
      <c r="C203" s="707"/>
      <c r="D203" s="707"/>
      <c r="E203" s="490"/>
      <c r="F203" s="42">
        <f>F197*100/C197</f>
        <v>41.333333333333343</v>
      </c>
      <c r="G203" s="497"/>
      <c r="H203" s="497"/>
      <c r="J203" s="1"/>
      <c r="K203" s="1"/>
      <c r="L203" s="1"/>
      <c r="M203" s="1"/>
      <c r="N203" s="1"/>
      <c r="O203" s="1"/>
      <c r="P203" s="1"/>
      <c r="Q203" s="1"/>
      <c r="R203" s="1"/>
      <c r="S203" s="1"/>
    </row>
    <row r="204" spans="1:19" s="38" customFormat="1" ht="17.7" customHeight="1">
      <c r="A204" s="70"/>
      <c r="B204" s="804" t="s">
        <v>276</v>
      </c>
      <c r="C204" s="708"/>
      <c r="D204" s="708"/>
      <c r="E204" s="491"/>
      <c r="F204" s="58">
        <f>F198*100/C198</f>
        <v>41.38095238095238</v>
      </c>
      <c r="G204" s="497"/>
      <c r="H204" s="497"/>
      <c r="J204" s="1"/>
      <c r="K204" s="1"/>
      <c r="L204" s="1"/>
      <c r="M204" s="1"/>
      <c r="N204" s="1"/>
      <c r="O204" s="1"/>
      <c r="P204" s="1"/>
      <c r="Q204" s="1"/>
      <c r="R204" s="1"/>
      <c r="S204" s="1"/>
    </row>
    <row r="205" spans="1:19" s="38" customFormat="1" ht="17.7" customHeight="1">
      <c r="A205" s="593" t="s">
        <v>279</v>
      </c>
      <c r="B205" s="594" t="s">
        <v>280</v>
      </c>
      <c r="C205" s="586">
        <f>D205+E205</f>
        <v>100</v>
      </c>
      <c r="D205" s="584">
        <f>(D206+D207)/2</f>
        <v>81.095238095238102</v>
      </c>
      <c r="E205" s="504">
        <f>(E206+E207)/2</f>
        <v>18.904761904761905</v>
      </c>
      <c r="F205" s="497"/>
      <c r="G205" s="497"/>
      <c r="H205" s="497"/>
      <c r="J205" s="1"/>
      <c r="K205" s="1"/>
      <c r="L205" s="1"/>
      <c r="M205" s="1"/>
      <c r="N205" s="1"/>
      <c r="O205" s="1"/>
      <c r="P205" s="1"/>
      <c r="Q205" s="1"/>
      <c r="R205" s="1"/>
      <c r="S205" s="1"/>
    </row>
    <row r="206" spans="1:19" s="38" customFormat="1" ht="17.7" customHeight="1">
      <c r="A206" s="67"/>
      <c r="B206" s="506" t="s">
        <v>275</v>
      </c>
      <c r="C206" s="51" t="s">
        <v>149</v>
      </c>
      <c r="D206" s="42">
        <f>D197*100/C197</f>
        <v>80.095238095238102</v>
      </c>
      <c r="E206" s="504">
        <f>E197*100/C197</f>
        <v>19.904761904761905</v>
      </c>
      <c r="F206" s="497"/>
      <c r="G206" s="497"/>
      <c r="H206" s="497"/>
    </row>
    <row r="207" spans="1:19" s="38" customFormat="1" ht="17.7" customHeight="1">
      <c r="A207" s="70"/>
      <c r="B207" s="596" t="s">
        <v>276</v>
      </c>
      <c r="C207" s="575" t="s">
        <v>149</v>
      </c>
      <c r="D207" s="58">
        <f>D198*100/C198</f>
        <v>82.095238095238102</v>
      </c>
      <c r="E207" s="59">
        <f>E198*100/C198</f>
        <v>17.904761904761905</v>
      </c>
      <c r="F207" s="497"/>
      <c r="G207" s="497"/>
      <c r="H207" s="497"/>
    </row>
    <row r="208" spans="1:19" s="74" customFormat="1" ht="17.7" customHeight="1">
      <c r="A208" s="72" t="s">
        <v>155</v>
      </c>
      <c r="B208" s="598" t="s">
        <v>281</v>
      </c>
      <c r="C208" s="599">
        <f>SUM(C209:C211)</f>
        <v>9</v>
      </c>
      <c r="D208" s="73"/>
      <c r="E208" s="73"/>
      <c r="F208" s="73"/>
      <c r="G208" s="73"/>
      <c r="H208" s="73"/>
      <c r="J208" s="38"/>
      <c r="K208" s="38"/>
      <c r="L208" s="38"/>
      <c r="M208" s="38"/>
      <c r="N208" s="38"/>
      <c r="O208" s="38"/>
      <c r="P208" s="38"/>
      <c r="Q208" s="38"/>
      <c r="R208" s="38"/>
      <c r="S208" s="38"/>
    </row>
    <row r="209" spans="1:19" ht="17.7" customHeight="1">
      <c r="A209" s="498" t="s">
        <v>282</v>
      </c>
      <c r="B209" s="65" t="str">
        <f>B18</f>
        <v>Ekonomia</v>
      </c>
      <c r="C209" s="42">
        <v>3</v>
      </c>
      <c r="D209" s="2"/>
      <c r="E209" s="2"/>
      <c r="F209" s="2"/>
      <c r="G209" s="2"/>
      <c r="H209" s="2"/>
      <c r="J209" s="38"/>
      <c r="K209" s="38"/>
      <c r="L209" s="38"/>
      <c r="M209" s="38"/>
      <c r="N209" s="38"/>
      <c r="O209" s="38"/>
      <c r="P209" s="38"/>
      <c r="Q209" s="38"/>
      <c r="R209" s="38"/>
      <c r="S209" s="38"/>
    </row>
    <row r="210" spans="1:19" ht="17.7" customHeight="1">
      <c r="A210" s="498" t="s">
        <v>283</v>
      </c>
      <c r="B210" s="65" t="str">
        <f>B37</f>
        <v>Podstawy działalności gospodarczej i przedsiębiorczości</v>
      </c>
      <c r="C210" s="42">
        <v>5</v>
      </c>
      <c r="D210" s="2"/>
      <c r="E210" s="2"/>
      <c r="F210" s="2"/>
      <c r="G210" s="2"/>
      <c r="H210" s="2"/>
      <c r="J210" s="38"/>
      <c r="K210" s="38"/>
      <c r="L210" s="38"/>
      <c r="M210" s="38"/>
      <c r="N210" s="38"/>
      <c r="O210" s="38"/>
      <c r="P210" s="38"/>
      <c r="Q210" s="38"/>
      <c r="R210" s="38"/>
      <c r="S210" s="38"/>
    </row>
    <row r="211" spans="1:19" ht="17.7" customHeight="1">
      <c r="A211" s="502" t="s">
        <v>284</v>
      </c>
      <c r="B211" s="75" t="str">
        <f>B63</f>
        <v>Historia, kultura, sztuka i tradycja regionu</v>
      </c>
      <c r="C211" s="58">
        <v>1</v>
      </c>
      <c r="D211" s="2"/>
      <c r="E211" s="2"/>
      <c r="F211" s="2"/>
      <c r="G211" s="2"/>
      <c r="H211" s="2"/>
      <c r="J211" s="38"/>
      <c r="K211" s="38"/>
      <c r="L211" s="38"/>
      <c r="M211" s="38"/>
      <c r="N211" s="38"/>
      <c r="O211" s="38"/>
      <c r="P211" s="38"/>
      <c r="Q211" s="38"/>
      <c r="R211" s="38"/>
      <c r="S211" s="38"/>
    </row>
    <row r="212" spans="1:19" ht="9.6" customHeight="1">
      <c r="D212" s="2"/>
      <c r="E212" s="2"/>
      <c r="F212" s="2"/>
      <c r="G212" s="2"/>
      <c r="H212" s="2"/>
      <c r="J212" s="38"/>
      <c r="K212" s="38"/>
      <c r="L212" s="38"/>
      <c r="M212" s="38"/>
      <c r="N212" s="38"/>
      <c r="O212" s="38"/>
      <c r="P212" s="38"/>
      <c r="Q212" s="38"/>
      <c r="R212" s="38"/>
      <c r="S212" s="38"/>
    </row>
    <row r="213" spans="1:19" ht="27" customHeight="1">
      <c r="A213" s="76" t="s">
        <v>285</v>
      </c>
      <c r="B213" s="803" t="s">
        <v>286</v>
      </c>
      <c r="C213" s="803"/>
      <c r="D213" s="803"/>
      <c r="E213" s="803"/>
      <c r="F213" s="803"/>
      <c r="G213" s="803"/>
      <c r="H213" s="2"/>
      <c r="J213" s="38"/>
      <c r="K213" s="38"/>
      <c r="L213" s="38"/>
      <c r="M213" s="38"/>
      <c r="N213" s="38"/>
      <c r="O213" s="38"/>
      <c r="P213" s="38"/>
      <c r="Q213" s="38"/>
      <c r="R213" s="38"/>
      <c r="S213" s="38"/>
    </row>
    <row r="214" spans="1:19" ht="15.45" customHeight="1">
      <c r="A214" s="76" t="s">
        <v>287</v>
      </c>
      <c r="B214" s="809" t="s">
        <v>288</v>
      </c>
      <c r="C214" s="809"/>
      <c r="D214" s="809"/>
      <c r="E214" s="809"/>
      <c r="F214" s="809"/>
      <c r="G214" s="809"/>
      <c r="H214" s="2"/>
      <c r="J214" s="38"/>
      <c r="K214" s="38"/>
      <c r="L214" s="38"/>
      <c r="M214" s="38"/>
      <c r="N214" s="38"/>
      <c r="O214" s="38"/>
      <c r="P214" s="38"/>
      <c r="Q214" s="38"/>
      <c r="R214" s="38"/>
      <c r="S214" s="38"/>
    </row>
    <row r="215" spans="1:19" ht="27" customHeight="1">
      <c r="A215" s="76" t="s">
        <v>289</v>
      </c>
      <c r="B215" s="803" t="s">
        <v>290</v>
      </c>
      <c r="C215" s="803"/>
      <c r="D215" s="803"/>
      <c r="E215" s="803"/>
      <c r="F215" s="803"/>
      <c r="G215" s="803"/>
      <c r="H215" s="2"/>
      <c r="J215" s="38"/>
      <c r="K215" s="38"/>
      <c r="L215" s="38"/>
      <c r="M215" s="38"/>
      <c r="N215" s="38"/>
      <c r="O215" s="38"/>
      <c r="P215" s="38"/>
      <c r="Q215" s="38"/>
      <c r="R215" s="38"/>
      <c r="S215" s="38"/>
    </row>
    <row r="216" spans="1:19">
      <c r="H216" s="2"/>
      <c r="J216" s="38"/>
      <c r="K216" s="38"/>
      <c r="L216" s="38"/>
      <c r="M216" s="38"/>
      <c r="N216" s="38"/>
      <c r="O216" s="38"/>
      <c r="P216" s="38"/>
      <c r="Q216" s="38"/>
      <c r="R216" s="38"/>
      <c r="S216" s="38"/>
    </row>
    <row r="217" spans="1:19">
      <c r="H217" s="2"/>
      <c r="J217" s="38"/>
      <c r="K217" s="38"/>
      <c r="L217" s="38"/>
      <c r="M217" s="38"/>
      <c r="N217" s="38"/>
      <c r="O217" s="38"/>
      <c r="P217" s="38"/>
      <c r="Q217" s="38"/>
      <c r="R217" s="38"/>
      <c r="S217" s="38"/>
    </row>
    <row r="218" spans="1:19">
      <c r="J218" s="74"/>
      <c r="K218" s="74"/>
      <c r="L218" s="74"/>
      <c r="M218" s="74"/>
      <c r="N218" s="74"/>
      <c r="O218" s="74"/>
      <c r="P218" s="74"/>
      <c r="Q218" s="74"/>
      <c r="R218" s="74"/>
      <c r="S218" s="74"/>
    </row>
  </sheetData>
  <mergeCells count="109">
    <mergeCell ref="B215:G215"/>
    <mergeCell ref="B201:F201"/>
    <mergeCell ref="B204:D204"/>
    <mergeCell ref="A176:G176"/>
    <mergeCell ref="A183:G183"/>
    <mergeCell ref="A193:A195"/>
    <mergeCell ref="B193:B195"/>
    <mergeCell ref="C193:C195"/>
    <mergeCell ref="D193:F193"/>
    <mergeCell ref="G193:G195"/>
    <mergeCell ref="D194:E194"/>
    <mergeCell ref="F194:F195"/>
    <mergeCell ref="B199:F199"/>
    <mergeCell ref="B200:F200"/>
    <mergeCell ref="B202:D202"/>
    <mergeCell ref="B203:D203"/>
    <mergeCell ref="B213:G213"/>
    <mergeCell ref="B214:G214"/>
    <mergeCell ref="A160:G160"/>
    <mergeCell ref="A164:G164"/>
    <mergeCell ref="A173:A175"/>
    <mergeCell ref="B173:B175"/>
    <mergeCell ref="C173:C175"/>
    <mergeCell ref="D173:F173"/>
    <mergeCell ref="G173:G175"/>
    <mergeCell ref="D174:E174"/>
    <mergeCell ref="F174:F175"/>
    <mergeCell ref="A143:G143"/>
    <mergeCell ref="A149:G149"/>
    <mergeCell ref="A157:A159"/>
    <mergeCell ref="B157:B159"/>
    <mergeCell ref="C157:C159"/>
    <mergeCell ref="D157:F157"/>
    <mergeCell ref="G157:G159"/>
    <mergeCell ref="D158:E158"/>
    <mergeCell ref="F158:F159"/>
    <mergeCell ref="A126:G126"/>
    <mergeCell ref="A131:G131"/>
    <mergeCell ref="A140:A142"/>
    <mergeCell ref="B140:B142"/>
    <mergeCell ref="C140:C142"/>
    <mergeCell ref="D140:F140"/>
    <mergeCell ref="G140:G142"/>
    <mergeCell ref="D141:E141"/>
    <mergeCell ref="F141:F142"/>
    <mergeCell ref="A109:G109"/>
    <mergeCell ref="A115:G115"/>
    <mergeCell ref="A123:A125"/>
    <mergeCell ref="B123:B125"/>
    <mergeCell ref="C123:C125"/>
    <mergeCell ref="D123:F123"/>
    <mergeCell ref="G123:G125"/>
    <mergeCell ref="D124:E124"/>
    <mergeCell ref="F124:F125"/>
    <mergeCell ref="A91:G91"/>
    <mergeCell ref="A97:G97"/>
    <mergeCell ref="A106:A108"/>
    <mergeCell ref="B106:B108"/>
    <mergeCell ref="C106:C108"/>
    <mergeCell ref="D106:F106"/>
    <mergeCell ref="G106:G108"/>
    <mergeCell ref="D107:E107"/>
    <mergeCell ref="F107:F108"/>
    <mergeCell ref="A71:G71"/>
    <mergeCell ref="A82:G82"/>
    <mergeCell ref="A88:A90"/>
    <mergeCell ref="B88:B90"/>
    <mergeCell ref="C88:C90"/>
    <mergeCell ref="D88:F88"/>
    <mergeCell ref="G88:G90"/>
    <mergeCell ref="D89:E89"/>
    <mergeCell ref="F89:F90"/>
    <mergeCell ref="A52:G52"/>
    <mergeCell ref="A62:G62"/>
    <mergeCell ref="A68:A70"/>
    <mergeCell ref="B68:B70"/>
    <mergeCell ref="C68:C70"/>
    <mergeCell ref="D68:F68"/>
    <mergeCell ref="G68:G70"/>
    <mergeCell ref="D69:E69"/>
    <mergeCell ref="F69:F70"/>
    <mergeCell ref="A32:G32"/>
    <mergeCell ref="A43:G43"/>
    <mergeCell ref="A49:A51"/>
    <mergeCell ref="B49:B51"/>
    <mergeCell ref="C49:C51"/>
    <mergeCell ref="D49:F49"/>
    <mergeCell ref="G49:G51"/>
    <mergeCell ref="D50:E50"/>
    <mergeCell ref="F50:F51"/>
    <mergeCell ref="A12:G12"/>
    <mergeCell ref="A23:G23"/>
    <mergeCell ref="A29:A31"/>
    <mergeCell ref="B29:B31"/>
    <mergeCell ref="C29:C31"/>
    <mergeCell ref="D29:F29"/>
    <mergeCell ref="G29:G31"/>
    <mergeCell ref="D30:E30"/>
    <mergeCell ref="A2:G2"/>
    <mergeCell ref="A5:B5"/>
    <mergeCell ref="A6:B6"/>
    <mergeCell ref="A9:A11"/>
    <mergeCell ref="B9:B11"/>
    <mergeCell ref="C9:C11"/>
    <mergeCell ref="D9:F9"/>
    <mergeCell ref="G9:G11"/>
    <mergeCell ref="D10:E10"/>
    <mergeCell ref="F10:F11"/>
    <mergeCell ref="F30:F31"/>
  </mergeCells>
  <pageMargins left="0.7" right="0.7" top="0.75" bottom="0.75" header="0.3" footer="0.3"/>
  <pageSetup paperSize="9" scale="76"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8.554687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221</v>
      </c>
      <c r="B5" s="843"/>
      <c r="C5" s="843"/>
      <c r="D5" s="843"/>
      <c r="E5" s="843"/>
      <c r="F5" s="843"/>
      <c r="G5" s="843"/>
      <c r="H5" s="843"/>
    </row>
    <row r="6" spans="1:9" ht="17.7" customHeight="1">
      <c r="A6" s="908" t="s">
        <v>138</v>
      </c>
      <c r="B6" s="909"/>
      <c r="C6" s="909"/>
      <c r="D6" s="909">
        <v>3</v>
      </c>
      <c r="E6" s="909"/>
      <c r="F6" s="909"/>
      <c r="G6" s="909"/>
      <c r="H6" s="910"/>
    </row>
    <row r="7" spans="1:9" ht="51.6"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1852</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1853</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840</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411" t="s">
        <v>321</v>
      </c>
      <c r="H23" s="412" t="s">
        <v>34</v>
      </c>
    </row>
    <row r="24" spans="1:9" ht="17.7" customHeight="1">
      <c r="A24" s="921" t="s">
        <v>35</v>
      </c>
      <c r="B24" s="922"/>
      <c r="C24" s="922"/>
      <c r="D24" s="922"/>
      <c r="E24" s="922"/>
      <c r="F24" s="922"/>
      <c r="G24" s="922"/>
      <c r="H24" s="923"/>
    </row>
    <row r="25" spans="1:9" ht="78" customHeight="1">
      <c r="A25" s="411" t="s">
        <v>1854</v>
      </c>
      <c r="B25" s="918" t="s">
        <v>1855</v>
      </c>
      <c r="C25" s="918"/>
      <c r="D25" s="918"/>
      <c r="E25" s="918"/>
      <c r="F25" s="918"/>
      <c r="G25" s="411" t="s">
        <v>1856</v>
      </c>
      <c r="H25" s="277" t="s">
        <v>39</v>
      </c>
      <c r="I25" s="168"/>
    </row>
    <row r="26" spans="1:9" ht="47.25" customHeight="1">
      <c r="A26" s="411" t="s">
        <v>1857</v>
      </c>
      <c r="B26" s="918" t="s">
        <v>1858</v>
      </c>
      <c r="C26" s="918"/>
      <c r="D26" s="918"/>
      <c r="E26" s="918"/>
      <c r="F26" s="918"/>
      <c r="G26" s="411" t="s">
        <v>58</v>
      </c>
      <c r="H26" s="277" t="s">
        <v>39</v>
      </c>
      <c r="I26" s="168"/>
    </row>
    <row r="27" spans="1:9" ht="17.7" customHeight="1">
      <c r="A27" s="921" t="s">
        <v>326</v>
      </c>
      <c r="B27" s="922"/>
      <c r="C27" s="922"/>
      <c r="D27" s="922"/>
      <c r="E27" s="922"/>
      <c r="F27" s="922"/>
      <c r="G27" s="922"/>
      <c r="H27" s="923"/>
      <c r="I27" s="168"/>
    </row>
    <row r="28" spans="1:9" ht="40.5" customHeight="1">
      <c r="A28" s="411" t="s">
        <v>1859</v>
      </c>
      <c r="B28" s="918" t="s">
        <v>1860</v>
      </c>
      <c r="C28" s="918"/>
      <c r="D28" s="918"/>
      <c r="E28" s="918"/>
      <c r="F28" s="918"/>
      <c r="G28" s="411" t="s">
        <v>1133</v>
      </c>
      <c r="H28" s="277" t="s">
        <v>39</v>
      </c>
      <c r="I28" s="168"/>
    </row>
    <row r="29" spans="1:9" ht="53.25" customHeight="1">
      <c r="A29" s="411" t="s">
        <v>1861</v>
      </c>
      <c r="B29" s="919" t="s">
        <v>1862</v>
      </c>
      <c r="C29" s="917"/>
      <c r="D29" s="917"/>
      <c r="E29" s="917"/>
      <c r="F29" s="924"/>
      <c r="G29" s="411" t="s">
        <v>1863</v>
      </c>
      <c r="H29" s="277" t="s">
        <v>39</v>
      </c>
      <c r="I29" s="168"/>
    </row>
    <row r="30" spans="1:9" ht="17.7" customHeight="1">
      <c r="A30" s="921" t="s">
        <v>333</v>
      </c>
      <c r="B30" s="922"/>
      <c r="C30" s="922"/>
      <c r="D30" s="922"/>
      <c r="E30" s="922"/>
      <c r="F30" s="922"/>
      <c r="G30" s="922"/>
      <c r="H30" s="923"/>
      <c r="I30" s="168"/>
    </row>
    <row r="31" spans="1:9" ht="41.25" customHeight="1">
      <c r="A31" s="411" t="s">
        <v>1864</v>
      </c>
      <c r="B31" s="918" t="s">
        <v>1865</v>
      </c>
      <c r="C31" s="918"/>
      <c r="D31" s="918"/>
      <c r="E31" s="918"/>
      <c r="F31" s="918"/>
      <c r="G31" s="411" t="s">
        <v>299</v>
      </c>
      <c r="H31" s="277" t="s">
        <v>39</v>
      </c>
      <c r="I31" s="168"/>
    </row>
    <row r="32" spans="1:9" ht="10.199999999999999" customHeight="1">
      <c r="I32" s="168"/>
    </row>
    <row r="33" spans="1:9" ht="15" customHeight="1">
      <c r="A33" s="400" t="s">
        <v>337</v>
      </c>
      <c r="I33" s="168"/>
    </row>
    <row r="34" spans="1:9" s="400" customFormat="1" ht="17.7" customHeight="1">
      <c r="A34" s="920" t="s">
        <v>338</v>
      </c>
      <c r="B34" s="920"/>
      <c r="C34" s="920"/>
      <c r="D34" s="920"/>
      <c r="E34" s="920"/>
      <c r="F34" s="920"/>
      <c r="G34" s="278">
        <v>12</v>
      </c>
      <c r="H34" s="409" t="s">
        <v>339</v>
      </c>
      <c r="I34" s="169"/>
    </row>
    <row r="35" spans="1:9" ht="73.8" customHeight="1">
      <c r="A35" s="868" t="s">
        <v>340</v>
      </c>
      <c r="B35" s="963" t="s">
        <v>1866</v>
      </c>
      <c r="C35" s="1161"/>
      <c r="D35" s="1161"/>
      <c r="E35" s="1161"/>
      <c r="F35" s="1161"/>
      <c r="G35" s="1161"/>
      <c r="H35" s="995"/>
      <c r="I35" s="168"/>
    </row>
    <row r="36" spans="1:9" ht="75.599999999999994" customHeight="1">
      <c r="A36" s="869"/>
      <c r="B36" s="963" t="s">
        <v>1867</v>
      </c>
      <c r="C36" s="963"/>
      <c r="D36" s="963"/>
      <c r="E36" s="963"/>
      <c r="F36" s="963"/>
      <c r="G36" s="963"/>
      <c r="H36" s="964"/>
      <c r="I36" s="168"/>
    </row>
    <row r="37" spans="1:9">
      <c r="A37" s="932" t="s">
        <v>348</v>
      </c>
      <c r="B37" s="913"/>
      <c r="C37" s="913"/>
      <c r="D37" s="913" t="s">
        <v>1868</v>
      </c>
      <c r="E37" s="913"/>
      <c r="F37" s="913"/>
      <c r="G37" s="913"/>
      <c r="H37" s="914"/>
      <c r="I37" s="168"/>
    </row>
    <row r="38" spans="1:9" ht="41.25" customHeight="1">
      <c r="A38" s="933" t="s">
        <v>350</v>
      </c>
      <c r="B38" s="911"/>
      <c r="C38" s="911"/>
      <c r="D38" s="964" t="s">
        <v>1869</v>
      </c>
      <c r="E38" s="990"/>
      <c r="F38" s="990"/>
      <c r="G38" s="990"/>
      <c r="H38" s="990"/>
      <c r="I38" s="519"/>
    </row>
    <row r="39" spans="1:9" s="400" customFormat="1" ht="17.7" customHeight="1">
      <c r="A39" s="920" t="s">
        <v>486</v>
      </c>
      <c r="B39" s="1430"/>
      <c r="C39" s="1430"/>
      <c r="D39" s="1430"/>
      <c r="E39" s="1430"/>
      <c r="F39" s="1430"/>
      <c r="G39" s="429">
        <v>15</v>
      </c>
      <c r="H39" s="430" t="s">
        <v>339</v>
      </c>
      <c r="I39" s="169"/>
    </row>
    <row r="40" spans="1:9" ht="34.5" customHeight="1">
      <c r="A40" s="868" t="s">
        <v>340</v>
      </c>
      <c r="B40" s="950" t="s">
        <v>1870</v>
      </c>
      <c r="C40" s="950"/>
      <c r="D40" s="950"/>
      <c r="E40" s="950"/>
      <c r="F40" s="950"/>
      <c r="G40" s="950"/>
      <c r="H40" s="1431"/>
      <c r="I40" s="168"/>
    </row>
    <row r="41" spans="1:9" ht="24" customHeight="1">
      <c r="A41" s="869"/>
      <c r="B41" s="950" t="s">
        <v>1871</v>
      </c>
      <c r="C41" s="950"/>
      <c r="D41" s="950"/>
      <c r="E41" s="950"/>
      <c r="F41" s="950"/>
      <c r="G41" s="950"/>
      <c r="H41" s="1431"/>
      <c r="I41" s="168"/>
    </row>
    <row r="42" spans="1:9" ht="23.25" customHeight="1">
      <c r="A42" s="869"/>
      <c r="B42" s="950" t="s">
        <v>1872</v>
      </c>
      <c r="C42" s="950"/>
      <c r="D42" s="950"/>
      <c r="E42" s="950"/>
      <c r="F42" s="950"/>
      <c r="G42" s="950"/>
      <c r="H42" s="1431"/>
      <c r="I42" s="168"/>
    </row>
    <row r="43" spans="1:9" ht="33" customHeight="1">
      <c r="A43" s="869"/>
      <c r="B43" s="950" t="s">
        <v>1873</v>
      </c>
      <c r="C43" s="950"/>
      <c r="D43" s="950"/>
      <c r="E43" s="950"/>
      <c r="F43" s="950"/>
      <c r="G43" s="950"/>
      <c r="H43" s="1431"/>
      <c r="I43" s="168"/>
    </row>
    <row r="44" spans="1:9" ht="23.25" customHeight="1">
      <c r="A44" s="869"/>
      <c r="B44" s="950" t="s">
        <v>1874</v>
      </c>
      <c r="C44" s="950"/>
      <c r="D44" s="950"/>
      <c r="E44" s="950"/>
      <c r="F44" s="950"/>
      <c r="G44" s="950"/>
      <c r="H44" s="1431"/>
      <c r="I44" s="168"/>
    </row>
    <row r="45" spans="1:9" ht="33" customHeight="1">
      <c r="A45" s="869"/>
      <c r="B45" s="950" t="s">
        <v>1875</v>
      </c>
      <c r="C45" s="950"/>
      <c r="D45" s="950"/>
      <c r="E45" s="950"/>
      <c r="F45" s="950"/>
      <c r="G45" s="950"/>
      <c r="H45" s="1431"/>
      <c r="I45" s="168"/>
    </row>
    <row r="46" spans="1:9" ht="23.25" customHeight="1">
      <c r="A46" s="869"/>
      <c r="B46" s="950" t="s">
        <v>1876</v>
      </c>
      <c r="C46" s="950"/>
      <c r="D46" s="950"/>
      <c r="E46" s="950"/>
      <c r="F46" s="950"/>
      <c r="G46" s="950"/>
      <c r="H46" s="1431"/>
      <c r="I46" s="168"/>
    </row>
    <row r="47" spans="1:9" ht="24.75" customHeight="1">
      <c r="A47" s="869"/>
      <c r="B47" s="950" t="s">
        <v>1877</v>
      </c>
      <c r="C47" s="950"/>
      <c r="D47" s="950"/>
      <c r="E47" s="950"/>
      <c r="F47" s="950"/>
      <c r="G47" s="950"/>
      <c r="H47" s="1431"/>
      <c r="I47" s="168"/>
    </row>
    <row r="48" spans="1:9" ht="24" customHeight="1">
      <c r="A48" s="932" t="s">
        <v>348</v>
      </c>
      <c r="B48" s="1154"/>
      <c r="C48" s="1154"/>
      <c r="D48" s="1154" t="s">
        <v>1878</v>
      </c>
      <c r="E48" s="1154"/>
      <c r="F48" s="1154"/>
      <c r="G48" s="1154"/>
      <c r="H48" s="898"/>
      <c r="I48" s="168"/>
    </row>
    <row r="49" spans="1:9" ht="36" customHeight="1">
      <c r="A49" s="933" t="s">
        <v>350</v>
      </c>
      <c r="B49" s="911"/>
      <c r="C49" s="911"/>
      <c r="D49" s="964" t="s">
        <v>1879</v>
      </c>
      <c r="E49" s="990"/>
      <c r="F49" s="990"/>
      <c r="G49" s="990"/>
      <c r="H49" s="990"/>
      <c r="I49" s="519"/>
    </row>
    <row r="50" spans="1:9" ht="10.199999999999999" customHeight="1">
      <c r="I50" s="168"/>
    </row>
    <row r="51" spans="1:9" ht="15" customHeight="1">
      <c r="A51" s="400" t="s">
        <v>366</v>
      </c>
      <c r="I51" s="168"/>
    </row>
    <row r="52" spans="1:9" ht="43.5" customHeight="1">
      <c r="A52" s="940" t="s">
        <v>367</v>
      </c>
      <c r="B52" s="908"/>
      <c r="C52" s="950" t="s">
        <v>1880</v>
      </c>
      <c r="D52" s="950"/>
      <c r="E52" s="950"/>
      <c r="F52" s="950"/>
      <c r="G52" s="950"/>
      <c r="H52" s="1431"/>
      <c r="I52" s="168"/>
    </row>
    <row r="53" spans="1:9" ht="42" customHeight="1">
      <c r="A53" s="940"/>
      <c r="B53" s="908"/>
      <c r="C53" s="950" t="s">
        <v>1881</v>
      </c>
      <c r="D53" s="950"/>
      <c r="E53" s="950"/>
      <c r="F53" s="950"/>
      <c r="G53" s="950"/>
      <c r="H53" s="1431"/>
      <c r="I53" s="168"/>
    </row>
    <row r="54" spans="1:9" ht="51.75" customHeight="1">
      <c r="A54" s="940"/>
      <c r="B54" s="908"/>
      <c r="C54" s="950" t="s">
        <v>1882</v>
      </c>
      <c r="D54" s="950"/>
      <c r="E54" s="950"/>
      <c r="F54" s="950"/>
      <c r="G54" s="950"/>
      <c r="H54" s="1431"/>
      <c r="I54" s="168"/>
    </row>
    <row r="55" spans="1:9" ht="55.5" customHeight="1">
      <c r="A55" s="941" t="s">
        <v>370</v>
      </c>
      <c r="B55" s="942"/>
      <c r="C55" s="950" t="s">
        <v>1883</v>
      </c>
      <c r="D55" s="950"/>
      <c r="E55" s="950"/>
      <c r="F55" s="950"/>
      <c r="G55" s="950"/>
      <c r="H55" s="1431"/>
      <c r="I55" s="168"/>
    </row>
    <row r="56" spans="1:9" ht="71.25" customHeight="1">
      <c r="A56" s="1157"/>
      <c r="B56" s="1158"/>
      <c r="C56" s="950" t="s">
        <v>1884</v>
      </c>
      <c r="D56" s="950"/>
      <c r="E56" s="950"/>
      <c r="F56" s="950"/>
      <c r="G56" s="950"/>
      <c r="H56" s="1431"/>
      <c r="I56" s="168"/>
    </row>
    <row r="57" spans="1:9" ht="54.75" customHeight="1">
      <c r="A57" s="843"/>
      <c r="B57" s="943"/>
      <c r="C57" s="950" t="s">
        <v>1885</v>
      </c>
      <c r="D57" s="950"/>
      <c r="E57" s="950"/>
      <c r="F57" s="950"/>
      <c r="G57" s="950"/>
      <c r="H57" s="1431"/>
      <c r="I57" s="168"/>
    </row>
    <row r="58" spans="1:9" ht="10.199999999999999" customHeight="1"/>
    <row r="59" spans="1:9" ht="15" customHeight="1">
      <c r="A59" s="400" t="s">
        <v>372</v>
      </c>
      <c r="B59" s="400"/>
      <c r="C59" s="400"/>
      <c r="D59" s="400"/>
      <c r="E59" s="400"/>
      <c r="F59" s="400"/>
    </row>
    <row r="60" spans="1:9" ht="16.2">
      <c r="A60" s="940" t="s">
        <v>373</v>
      </c>
      <c r="B60" s="940"/>
      <c r="C60" s="940"/>
      <c r="D60" s="940"/>
      <c r="E60" s="940"/>
      <c r="F60" s="940"/>
      <c r="G60" s="280">
        <v>3</v>
      </c>
      <c r="H60" s="419" t="s">
        <v>390</v>
      </c>
    </row>
    <row r="61" spans="1:9" ht="16.2">
      <c r="A61" s="940" t="s">
        <v>375</v>
      </c>
      <c r="B61" s="940"/>
      <c r="C61" s="940"/>
      <c r="D61" s="940"/>
      <c r="E61" s="940"/>
      <c r="F61" s="940"/>
      <c r="G61" s="280">
        <v>0</v>
      </c>
      <c r="H61" s="513" t="s">
        <v>390</v>
      </c>
    </row>
    <row r="62" spans="1:9">
      <c r="A62" s="408"/>
      <c r="B62" s="408"/>
      <c r="C62" s="408"/>
      <c r="D62" s="408"/>
      <c r="E62" s="408"/>
      <c r="F62" s="408"/>
      <c r="G62" s="283"/>
      <c r="H62" s="419"/>
    </row>
    <row r="63" spans="1:9">
      <c r="A63" s="944" t="s">
        <v>376</v>
      </c>
      <c r="B63" s="944"/>
      <c r="C63" s="944"/>
      <c r="D63" s="944"/>
      <c r="E63" s="944"/>
      <c r="F63" s="944"/>
      <c r="G63" s="414"/>
      <c r="H63" s="283"/>
    </row>
    <row r="64" spans="1:9" ht="17.7" customHeight="1">
      <c r="A64" s="917" t="s">
        <v>377</v>
      </c>
      <c r="B64" s="917"/>
      <c r="C64" s="917"/>
      <c r="D64" s="917"/>
      <c r="E64" s="419">
        <f>SUM(E65:E70)</f>
        <v>34</v>
      </c>
      <c r="F64" s="419" t="s">
        <v>339</v>
      </c>
      <c r="G64" s="285">
        <f>E64/25</f>
        <v>1.36</v>
      </c>
      <c r="H64" s="419" t="s">
        <v>390</v>
      </c>
    </row>
    <row r="65" spans="1:9" ht="17.7" customHeight="1">
      <c r="A65" s="158" t="s">
        <v>140</v>
      </c>
      <c r="B65" s="940" t="s">
        <v>143</v>
      </c>
      <c r="C65" s="940"/>
      <c r="D65" s="940"/>
      <c r="E65" s="419">
        <v>12</v>
      </c>
      <c r="F65" s="419" t="s">
        <v>339</v>
      </c>
      <c r="G65" s="413"/>
      <c r="H65" s="161"/>
    </row>
    <row r="66" spans="1:9" ht="17.7" customHeight="1">
      <c r="B66" s="940" t="s">
        <v>378</v>
      </c>
      <c r="C66" s="940"/>
      <c r="D66" s="940"/>
      <c r="E66" s="419">
        <v>15</v>
      </c>
      <c r="F66" s="419" t="s">
        <v>339</v>
      </c>
      <c r="G66" s="413"/>
      <c r="H66" s="161"/>
    </row>
    <row r="67" spans="1:9" ht="17.7" customHeight="1">
      <c r="B67" s="940" t="s">
        <v>379</v>
      </c>
      <c r="C67" s="940"/>
      <c r="D67" s="940"/>
      <c r="E67" s="419">
        <v>5</v>
      </c>
      <c r="F67" s="419" t="s">
        <v>339</v>
      </c>
      <c r="G67" s="413"/>
      <c r="H67" s="161"/>
    </row>
    <row r="68" spans="1:9" ht="17.7" customHeight="1">
      <c r="B68" s="940" t="s">
        <v>380</v>
      </c>
      <c r="C68" s="940"/>
      <c r="D68" s="940"/>
      <c r="E68" s="419">
        <v>0</v>
      </c>
      <c r="F68" s="419" t="s">
        <v>339</v>
      </c>
      <c r="G68" s="413"/>
      <c r="H68" s="161"/>
    </row>
    <row r="69" spans="1:9" ht="17.7" customHeight="1">
      <c r="B69" s="940" t="s">
        <v>381</v>
      </c>
      <c r="C69" s="940"/>
      <c r="D69" s="940"/>
      <c r="E69" s="419">
        <v>0</v>
      </c>
      <c r="F69" s="419" t="s">
        <v>339</v>
      </c>
      <c r="G69" s="413"/>
      <c r="H69" s="161"/>
    </row>
    <row r="70" spans="1:9" ht="17.7" customHeight="1">
      <c r="B70" s="940" t="s">
        <v>382</v>
      </c>
      <c r="C70" s="940"/>
      <c r="D70" s="940"/>
      <c r="E70" s="419">
        <v>2</v>
      </c>
      <c r="F70" s="419" t="s">
        <v>339</v>
      </c>
      <c r="G70" s="413"/>
      <c r="H70" s="161"/>
    </row>
    <row r="71" spans="1:9" ht="31.2" customHeight="1">
      <c r="A71" s="917" t="s">
        <v>383</v>
      </c>
      <c r="B71" s="917"/>
      <c r="C71" s="917"/>
      <c r="D71" s="917"/>
      <c r="E71" s="419">
        <v>0</v>
      </c>
      <c r="F71" s="419" t="s">
        <v>339</v>
      </c>
      <c r="G71" s="285">
        <v>0</v>
      </c>
      <c r="H71" s="419" t="s">
        <v>390</v>
      </c>
    </row>
    <row r="72" spans="1:9" ht="17.7" customHeight="1">
      <c r="A72" s="940" t="s">
        <v>384</v>
      </c>
      <c r="B72" s="940"/>
      <c r="C72" s="940"/>
      <c r="D72" s="940"/>
      <c r="E72" s="419">
        <f>G72*25</f>
        <v>41</v>
      </c>
      <c r="F72" s="419" t="s">
        <v>339</v>
      </c>
      <c r="G72" s="285">
        <f>D6-G71-G64</f>
        <v>1.64</v>
      </c>
      <c r="H72" s="419" t="s">
        <v>390</v>
      </c>
    </row>
    <row r="73" spans="1:9" ht="10.199999999999999" customHeight="1"/>
    <row r="76" spans="1:9">
      <c r="A76" s="158" t="s">
        <v>385</v>
      </c>
    </row>
    <row r="77" spans="1:9" ht="16.2">
      <c r="A77" s="849" t="s">
        <v>389</v>
      </c>
      <c r="B77" s="849"/>
      <c r="C77" s="849"/>
      <c r="D77" s="849"/>
      <c r="E77" s="849"/>
      <c r="F77" s="849"/>
      <c r="G77" s="849"/>
      <c r="H77" s="849"/>
      <c r="I77" s="849"/>
    </row>
    <row r="78" spans="1:9">
      <c r="A78" s="158" t="s">
        <v>387</v>
      </c>
    </row>
    <row r="80" spans="1:9">
      <c r="A80" s="850" t="s">
        <v>388</v>
      </c>
      <c r="B80" s="850"/>
      <c r="C80" s="850"/>
      <c r="D80" s="850"/>
      <c r="E80" s="850"/>
      <c r="F80" s="850"/>
      <c r="G80" s="850"/>
      <c r="H80" s="850"/>
      <c r="I80" s="850"/>
    </row>
    <row r="81" spans="1:9">
      <c r="A81" s="850"/>
      <c r="B81" s="850"/>
      <c r="C81" s="850"/>
      <c r="D81" s="850"/>
      <c r="E81" s="850"/>
      <c r="F81" s="850"/>
      <c r="G81" s="850"/>
      <c r="H81" s="850"/>
      <c r="I81" s="850"/>
    </row>
    <row r="82" spans="1:9">
      <c r="A82" s="850"/>
      <c r="B82" s="850"/>
      <c r="C82" s="850"/>
      <c r="D82" s="850"/>
      <c r="E82" s="850"/>
      <c r="F82" s="850"/>
      <c r="G82" s="850"/>
      <c r="H82" s="850"/>
      <c r="I82" s="850"/>
    </row>
  </sheetData>
  <mergeCells count="79">
    <mergeCell ref="A80:I82"/>
    <mergeCell ref="A63:F63"/>
    <mergeCell ref="A64:D64"/>
    <mergeCell ref="B65:D65"/>
    <mergeCell ref="B66:D66"/>
    <mergeCell ref="B67:D67"/>
    <mergeCell ref="B68:D68"/>
    <mergeCell ref="B69:D69"/>
    <mergeCell ref="B70:D70"/>
    <mergeCell ref="A71:D71"/>
    <mergeCell ref="A72:D72"/>
    <mergeCell ref="A77:I77"/>
    <mergeCell ref="A61:F61"/>
    <mergeCell ref="A48:C48"/>
    <mergeCell ref="D48:H48"/>
    <mergeCell ref="A49:C49"/>
    <mergeCell ref="D49:H49"/>
    <mergeCell ref="A52:B54"/>
    <mergeCell ref="C52:H52"/>
    <mergeCell ref="C53:H53"/>
    <mergeCell ref="C54:H54"/>
    <mergeCell ref="A55:B57"/>
    <mergeCell ref="C55:H55"/>
    <mergeCell ref="C56:H56"/>
    <mergeCell ref="C57:H57"/>
    <mergeCell ref="A60:F60"/>
    <mergeCell ref="A39:F39"/>
    <mergeCell ref="A40:A47"/>
    <mergeCell ref="B40:H40"/>
    <mergeCell ref="B41:H41"/>
    <mergeCell ref="B42:H42"/>
    <mergeCell ref="B43:H43"/>
    <mergeCell ref="B44:H44"/>
    <mergeCell ref="B45:H45"/>
    <mergeCell ref="B46:H46"/>
    <mergeCell ref="B47:H47"/>
    <mergeCell ref="A38:C38"/>
    <mergeCell ref="D38:H38"/>
    <mergeCell ref="A27:H27"/>
    <mergeCell ref="B28:F28"/>
    <mergeCell ref="B29:F29"/>
    <mergeCell ref="A30:H30"/>
    <mergeCell ref="B31:F31"/>
    <mergeCell ref="A34:F34"/>
    <mergeCell ref="A35:A36"/>
    <mergeCell ref="B35:H35"/>
    <mergeCell ref="B36:H36"/>
    <mergeCell ref="A37:C37"/>
    <mergeCell ref="D37:H37"/>
    <mergeCell ref="B26:F26"/>
    <mergeCell ref="A16:D16"/>
    <mergeCell ref="E16:H16"/>
    <mergeCell ref="A18:H18"/>
    <mergeCell ref="A19:B19"/>
    <mergeCell ref="C19:H19"/>
    <mergeCell ref="A21:D21"/>
    <mergeCell ref="A22:A23"/>
    <mergeCell ref="B22:F23"/>
    <mergeCell ref="G22:H22"/>
    <mergeCell ref="A24:H24"/>
    <mergeCell ref="B25:F25"/>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16"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404" customFormat="1">
      <c r="A2" s="881" t="s">
        <v>305</v>
      </c>
      <c r="B2" s="881"/>
      <c r="C2" s="881"/>
      <c r="D2" s="881"/>
      <c r="E2" s="881"/>
      <c r="F2" s="881"/>
      <c r="G2" s="881"/>
      <c r="H2" s="881"/>
      <c r="I2" s="881"/>
    </row>
    <row r="3" spans="1:9" ht="10.199999999999999" customHeight="1"/>
    <row r="4" spans="1:9" ht="15" customHeight="1">
      <c r="A4" s="404" t="s">
        <v>306</v>
      </c>
    </row>
    <row r="5" spans="1:9" ht="17.7" customHeight="1">
      <c r="A5" s="885" t="s">
        <v>222</v>
      </c>
      <c r="B5" s="885"/>
      <c r="C5" s="885"/>
      <c r="D5" s="885"/>
      <c r="E5" s="885"/>
      <c r="F5" s="885"/>
      <c r="G5" s="885"/>
      <c r="H5" s="885"/>
    </row>
    <row r="6" spans="1:9" ht="17.7" customHeight="1">
      <c r="A6" s="878" t="s">
        <v>138</v>
      </c>
      <c r="B6" s="1174"/>
      <c r="C6" s="1174"/>
      <c r="D6" s="1174">
        <v>4</v>
      </c>
      <c r="E6" s="1174"/>
      <c r="F6" s="1174"/>
      <c r="G6" s="1174"/>
      <c r="H6" s="879"/>
    </row>
    <row r="7" spans="1:9">
      <c r="A7" s="878" t="s">
        <v>137</v>
      </c>
      <c r="B7" s="1174"/>
      <c r="C7" s="1174"/>
      <c r="D7" s="1170" t="s">
        <v>514</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1886</v>
      </c>
      <c r="E9" s="991"/>
      <c r="F9" s="991"/>
      <c r="G9" s="991"/>
      <c r="H9" s="992"/>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1887</v>
      </c>
      <c r="F15" s="1175"/>
      <c r="G15" s="1175"/>
      <c r="H15" s="886"/>
    </row>
    <row r="16" spans="1:9" ht="17.7" customHeight="1">
      <c r="A16" s="878" t="s">
        <v>12</v>
      </c>
      <c r="B16" s="1174"/>
      <c r="C16" s="1174"/>
      <c r="D16" s="1174"/>
      <c r="E16" s="1174" t="s">
        <v>13</v>
      </c>
      <c r="F16" s="1174"/>
      <c r="G16" s="1174"/>
      <c r="H16" s="879"/>
    </row>
    <row r="17" spans="1:10" ht="10.199999999999999" customHeight="1"/>
    <row r="18" spans="1:10" ht="15" customHeight="1">
      <c r="A18" s="884" t="s">
        <v>316</v>
      </c>
      <c r="B18" s="884"/>
      <c r="C18" s="884"/>
      <c r="D18" s="884"/>
      <c r="E18" s="884"/>
      <c r="F18" s="884"/>
      <c r="G18" s="884"/>
      <c r="H18" s="884"/>
    </row>
    <row r="19" spans="1:10" ht="31.2" customHeight="1">
      <c r="A19" s="883" t="s">
        <v>317</v>
      </c>
      <c r="B19" s="883"/>
      <c r="C19" s="893" t="s">
        <v>318</v>
      </c>
      <c r="D19" s="893"/>
      <c r="E19" s="893"/>
      <c r="F19" s="893"/>
      <c r="G19" s="893"/>
      <c r="H19" s="882"/>
    </row>
    <row r="20" spans="1:10" ht="10.199999999999999" customHeight="1"/>
    <row r="21" spans="1:10" ht="15" customHeight="1">
      <c r="A21" s="888" t="s">
        <v>319</v>
      </c>
      <c r="B21" s="888"/>
      <c r="C21" s="888"/>
      <c r="D21" s="888"/>
    </row>
    <row r="22" spans="1:10">
      <c r="A22" s="889" t="s">
        <v>30</v>
      </c>
      <c r="B22" s="890" t="s">
        <v>31</v>
      </c>
      <c r="C22" s="890"/>
      <c r="D22" s="890"/>
      <c r="E22" s="890"/>
      <c r="F22" s="890"/>
      <c r="G22" s="890" t="s">
        <v>320</v>
      </c>
      <c r="H22" s="891"/>
    </row>
    <row r="23" spans="1:10" ht="27" customHeight="1">
      <c r="A23" s="889"/>
      <c r="B23" s="890"/>
      <c r="C23" s="890"/>
      <c r="D23" s="890"/>
      <c r="E23" s="890"/>
      <c r="F23" s="890"/>
      <c r="G23" s="406" t="s">
        <v>321</v>
      </c>
      <c r="H23" s="407" t="s">
        <v>34</v>
      </c>
    </row>
    <row r="24" spans="1:10" ht="17.7" customHeight="1">
      <c r="A24" s="889" t="s">
        <v>35</v>
      </c>
      <c r="B24" s="890"/>
      <c r="C24" s="890"/>
      <c r="D24" s="890"/>
      <c r="E24" s="890"/>
      <c r="F24" s="890"/>
      <c r="G24" s="890"/>
      <c r="H24" s="891"/>
    </row>
    <row r="25" spans="1:10" ht="51" customHeight="1">
      <c r="A25" s="411" t="s">
        <v>1888</v>
      </c>
      <c r="B25" s="919" t="s">
        <v>1889</v>
      </c>
      <c r="C25" s="917"/>
      <c r="D25" s="917"/>
      <c r="E25" s="917"/>
      <c r="F25" s="924"/>
      <c r="G25" s="406" t="s">
        <v>60</v>
      </c>
      <c r="H25" s="303" t="s">
        <v>39</v>
      </c>
      <c r="I25" s="262"/>
      <c r="J25" s="158"/>
    </row>
    <row r="26" spans="1:10" ht="52.5" customHeight="1">
      <c r="A26" s="411" t="s">
        <v>1890</v>
      </c>
      <c r="B26" s="919" t="s">
        <v>1891</v>
      </c>
      <c r="C26" s="917"/>
      <c r="D26" s="917"/>
      <c r="E26" s="917"/>
      <c r="F26" s="924"/>
      <c r="G26" s="406" t="s">
        <v>74</v>
      </c>
      <c r="H26" s="303" t="s">
        <v>51</v>
      </c>
      <c r="I26" s="262"/>
      <c r="J26" s="158"/>
    </row>
    <row r="27" spans="1:10" ht="42.75" customHeight="1">
      <c r="A27" s="411" t="s">
        <v>1892</v>
      </c>
      <c r="B27" s="919" t="s">
        <v>1893</v>
      </c>
      <c r="C27" s="917"/>
      <c r="D27" s="917"/>
      <c r="E27" s="917"/>
      <c r="F27" s="924"/>
      <c r="G27" s="406" t="s">
        <v>74</v>
      </c>
      <c r="H27" s="303" t="s">
        <v>51</v>
      </c>
      <c r="I27" s="262"/>
    </row>
    <row r="28" spans="1:10" ht="17.7" customHeight="1">
      <c r="A28" s="889" t="s">
        <v>326</v>
      </c>
      <c r="B28" s="890"/>
      <c r="C28" s="890"/>
      <c r="D28" s="890"/>
      <c r="E28" s="890"/>
      <c r="F28" s="890"/>
      <c r="G28" s="890"/>
      <c r="H28" s="891"/>
      <c r="I28" s="262"/>
    </row>
    <row r="29" spans="1:10" ht="47.25" customHeight="1">
      <c r="A29" s="406" t="s">
        <v>1894</v>
      </c>
      <c r="B29" s="919" t="s">
        <v>1895</v>
      </c>
      <c r="C29" s="917"/>
      <c r="D29" s="917"/>
      <c r="E29" s="917"/>
      <c r="F29" s="924"/>
      <c r="G29" s="410" t="s">
        <v>1896</v>
      </c>
      <c r="H29" s="303" t="s">
        <v>39</v>
      </c>
      <c r="I29" s="262"/>
    </row>
    <row r="30" spans="1:10" ht="47.25" customHeight="1">
      <c r="A30" s="406" t="s">
        <v>1897</v>
      </c>
      <c r="B30" s="919" t="s">
        <v>1898</v>
      </c>
      <c r="C30" s="917"/>
      <c r="D30" s="917"/>
      <c r="E30" s="917"/>
      <c r="F30" s="924"/>
      <c r="G30" s="380" t="s">
        <v>103</v>
      </c>
      <c r="H30" s="303" t="s">
        <v>39</v>
      </c>
      <c r="I30" s="262"/>
    </row>
    <row r="31" spans="1:10" ht="17.7" customHeight="1">
      <c r="A31" s="889" t="s">
        <v>333</v>
      </c>
      <c r="B31" s="890"/>
      <c r="C31" s="890"/>
      <c r="D31" s="890"/>
      <c r="E31" s="890"/>
      <c r="F31" s="890"/>
      <c r="G31" s="890"/>
      <c r="H31" s="891"/>
      <c r="I31" s="262"/>
    </row>
    <row r="32" spans="1:10" ht="42" customHeight="1">
      <c r="A32" s="406" t="s">
        <v>1899</v>
      </c>
      <c r="B32" s="919" t="s">
        <v>1900</v>
      </c>
      <c r="C32" s="917"/>
      <c r="D32" s="917"/>
      <c r="E32" s="917"/>
      <c r="F32" s="924"/>
      <c r="G32" s="380" t="s">
        <v>1515</v>
      </c>
      <c r="H32" s="303" t="s">
        <v>51</v>
      </c>
      <c r="I32" s="262"/>
    </row>
    <row r="33" spans="1:13" ht="10.199999999999999" customHeight="1">
      <c r="I33" s="262"/>
    </row>
    <row r="34" spans="1:13" ht="15" customHeight="1">
      <c r="A34" s="404" t="s">
        <v>337</v>
      </c>
      <c r="I34" s="262"/>
    </row>
    <row r="35" spans="1:13" s="404" customFormat="1" ht="17.7" customHeight="1">
      <c r="A35" s="900" t="s">
        <v>338</v>
      </c>
      <c r="B35" s="900"/>
      <c r="C35" s="900"/>
      <c r="D35" s="900"/>
      <c r="E35" s="900"/>
      <c r="F35" s="900"/>
      <c r="G35" s="278">
        <v>12</v>
      </c>
      <c r="H35" s="402" t="s">
        <v>339</v>
      </c>
      <c r="I35" s="427"/>
    </row>
    <row r="36" spans="1:13" ht="43.5" customHeight="1">
      <c r="A36" s="1025" t="s">
        <v>340</v>
      </c>
      <c r="B36" s="882" t="s">
        <v>1901</v>
      </c>
      <c r="C36" s="883"/>
      <c r="D36" s="883"/>
      <c r="E36" s="883"/>
      <c r="F36" s="883"/>
      <c r="G36" s="883"/>
      <c r="H36" s="883"/>
      <c r="I36" s="262"/>
    </row>
    <row r="37" spans="1:13" ht="41.25" customHeight="1">
      <c r="A37" s="1026"/>
      <c r="B37" s="882" t="s">
        <v>1902</v>
      </c>
      <c r="C37" s="883"/>
      <c r="D37" s="883"/>
      <c r="E37" s="883"/>
      <c r="F37" s="883"/>
      <c r="G37" s="883"/>
      <c r="H37" s="883"/>
      <c r="I37" s="262"/>
    </row>
    <row r="38" spans="1:13" ht="17.25" customHeight="1">
      <c r="A38" s="1026"/>
      <c r="B38" s="893" t="s">
        <v>1903</v>
      </c>
      <c r="C38" s="893"/>
      <c r="D38" s="893"/>
      <c r="E38" s="893"/>
      <c r="F38" s="893"/>
      <c r="G38" s="893"/>
      <c r="H38" s="882"/>
      <c r="I38" s="262"/>
    </row>
    <row r="39" spans="1:13" ht="17.25" customHeight="1">
      <c r="A39" s="1026"/>
      <c r="B39" s="893" t="s">
        <v>1904</v>
      </c>
      <c r="C39" s="893"/>
      <c r="D39" s="893"/>
      <c r="E39" s="893"/>
      <c r="F39" s="893"/>
      <c r="G39" s="893"/>
      <c r="H39" s="882"/>
      <c r="I39" s="262"/>
    </row>
    <row r="40" spans="1:13" ht="43.5" customHeight="1">
      <c r="A40" s="1026"/>
      <c r="B40" s="882" t="s">
        <v>1905</v>
      </c>
      <c r="C40" s="883"/>
      <c r="D40" s="883"/>
      <c r="E40" s="883"/>
      <c r="F40" s="883"/>
      <c r="G40" s="883"/>
      <c r="H40" s="883"/>
      <c r="I40" s="420"/>
      <c r="J40" s="190"/>
      <c r="K40" s="190"/>
      <c r="L40" s="190"/>
      <c r="M40" s="190"/>
    </row>
    <row r="41" spans="1:13">
      <c r="A41" s="1026"/>
      <c r="B41" s="1432" t="s">
        <v>1906</v>
      </c>
      <c r="C41" s="1433"/>
      <c r="D41" s="1433"/>
      <c r="E41" s="1433"/>
      <c r="F41" s="1433"/>
      <c r="G41" s="1433"/>
      <c r="H41" s="1433"/>
      <c r="I41" s="420"/>
      <c r="J41" s="190"/>
      <c r="K41" s="190"/>
      <c r="L41" s="190"/>
      <c r="M41" s="190"/>
    </row>
    <row r="42" spans="1:13" ht="17.25" customHeight="1">
      <c r="A42" s="1140"/>
      <c r="B42" s="893" t="s">
        <v>1907</v>
      </c>
      <c r="C42" s="893"/>
      <c r="D42" s="893"/>
      <c r="E42" s="893"/>
      <c r="F42" s="893"/>
      <c r="G42" s="893"/>
      <c r="H42" s="882"/>
      <c r="I42" s="262"/>
    </row>
    <row r="43" spans="1:13">
      <c r="A43" s="896" t="s">
        <v>348</v>
      </c>
      <c r="B43" s="991"/>
      <c r="C43" s="991"/>
      <c r="D43" s="991" t="s">
        <v>1908</v>
      </c>
      <c r="E43" s="991"/>
      <c r="F43" s="991"/>
      <c r="G43" s="991"/>
      <c r="H43" s="992"/>
      <c r="I43" s="262"/>
    </row>
    <row r="44" spans="1:13" ht="40.5" customHeight="1">
      <c r="A44" s="899" t="s">
        <v>350</v>
      </c>
      <c r="B44" s="1170"/>
      <c r="C44" s="1170"/>
      <c r="D44" s="882" t="s">
        <v>1909</v>
      </c>
      <c r="E44" s="883"/>
      <c r="F44" s="883"/>
      <c r="G44" s="883"/>
      <c r="H44" s="883"/>
      <c r="I44" s="420"/>
    </row>
    <row r="45" spans="1:13" s="404" customFormat="1" ht="17.7" customHeight="1">
      <c r="A45" s="900" t="s">
        <v>486</v>
      </c>
      <c r="B45" s="900"/>
      <c r="C45" s="900"/>
      <c r="D45" s="900"/>
      <c r="E45" s="900"/>
      <c r="F45" s="900"/>
      <c r="G45" s="313">
        <v>15</v>
      </c>
      <c r="H45" s="402" t="s">
        <v>339</v>
      </c>
      <c r="I45" s="427"/>
    </row>
    <row r="46" spans="1:13" ht="32.25" customHeight="1">
      <c r="A46" s="1025" t="s">
        <v>340</v>
      </c>
      <c r="B46" s="893" t="s">
        <v>1910</v>
      </c>
      <c r="C46" s="893"/>
      <c r="D46" s="893"/>
      <c r="E46" s="893"/>
      <c r="F46" s="893"/>
      <c r="G46" s="893"/>
      <c r="H46" s="882"/>
      <c r="I46" s="262"/>
    </row>
    <row r="47" spans="1:13" ht="32.25" customHeight="1">
      <c r="A47" s="1026"/>
      <c r="B47" s="893" t="s">
        <v>1911</v>
      </c>
      <c r="C47" s="893"/>
      <c r="D47" s="893"/>
      <c r="E47" s="893"/>
      <c r="F47" s="893"/>
      <c r="G47" s="893"/>
      <c r="H47" s="882"/>
      <c r="I47" s="262"/>
    </row>
    <row r="48" spans="1:13" ht="32.25" customHeight="1">
      <c r="A48" s="1026"/>
      <c r="B48" s="893" t="s">
        <v>1912</v>
      </c>
      <c r="C48" s="893"/>
      <c r="D48" s="893"/>
      <c r="E48" s="893"/>
      <c r="F48" s="893"/>
      <c r="G48" s="893"/>
      <c r="H48" s="882"/>
      <c r="I48" s="262"/>
    </row>
    <row r="49" spans="1:9" ht="30.75" customHeight="1">
      <c r="A49" s="1026"/>
      <c r="B49" s="893" t="s">
        <v>1913</v>
      </c>
      <c r="C49" s="893"/>
      <c r="D49" s="893"/>
      <c r="E49" s="893"/>
      <c r="F49" s="893"/>
      <c r="G49" s="893"/>
      <c r="H49" s="882"/>
      <c r="I49" s="262"/>
    </row>
    <row r="50" spans="1:9" ht="33" customHeight="1">
      <c r="A50" s="1026"/>
      <c r="B50" s="1432" t="s">
        <v>1914</v>
      </c>
      <c r="C50" s="1433"/>
      <c r="D50" s="1433"/>
      <c r="E50" s="1433"/>
      <c r="F50" s="1433"/>
      <c r="G50" s="1433"/>
      <c r="H50" s="1433"/>
      <c r="I50" s="262"/>
    </row>
    <row r="51" spans="1:9" ht="17.25" customHeight="1">
      <c r="A51" s="1140"/>
      <c r="B51" s="879" t="s">
        <v>1915</v>
      </c>
      <c r="C51" s="880"/>
      <c r="D51" s="880"/>
      <c r="E51" s="880"/>
      <c r="F51" s="880"/>
      <c r="G51" s="880"/>
      <c r="H51" s="880"/>
      <c r="I51" s="262"/>
    </row>
    <row r="52" spans="1:9">
      <c r="A52" s="896" t="s">
        <v>348</v>
      </c>
      <c r="B52" s="991"/>
      <c r="C52" s="991"/>
      <c r="D52" s="1185" t="s">
        <v>2651</v>
      </c>
      <c r="E52" s="1185"/>
      <c r="F52" s="1185"/>
      <c r="G52" s="1185"/>
      <c r="H52" s="1186"/>
      <c r="I52" s="262"/>
    </row>
    <row r="53" spans="1:9" ht="32.25" customHeight="1">
      <c r="A53" s="899" t="s">
        <v>350</v>
      </c>
      <c r="B53" s="1170"/>
      <c r="C53" s="1170"/>
      <c r="D53" s="919" t="s">
        <v>1916</v>
      </c>
      <c r="E53" s="917"/>
      <c r="F53" s="917"/>
      <c r="G53" s="917"/>
      <c r="H53" s="917"/>
      <c r="I53" s="428"/>
    </row>
    <row r="54" spans="1:9" ht="10.199999999999999" customHeight="1">
      <c r="I54" s="262"/>
    </row>
    <row r="55" spans="1:9" ht="15" customHeight="1">
      <c r="A55" s="404" t="s">
        <v>366</v>
      </c>
      <c r="I55" s="262"/>
    </row>
    <row r="56" spans="1:9" ht="27" customHeight="1">
      <c r="A56" s="880" t="s">
        <v>367</v>
      </c>
      <c r="B56" s="878"/>
      <c r="C56" s="882" t="s">
        <v>1917</v>
      </c>
      <c r="D56" s="883"/>
      <c r="E56" s="883"/>
      <c r="F56" s="883"/>
      <c r="G56" s="883"/>
      <c r="H56" s="883"/>
      <c r="I56" s="262"/>
    </row>
    <row r="57" spans="1:9" ht="32.25" customHeight="1">
      <c r="A57" s="880"/>
      <c r="B57" s="878"/>
      <c r="C57" s="893" t="s">
        <v>1918</v>
      </c>
      <c r="D57" s="893"/>
      <c r="E57" s="893"/>
      <c r="F57" s="893"/>
      <c r="G57" s="893"/>
      <c r="H57" s="882"/>
      <c r="I57" s="262"/>
    </row>
    <row r="58" spans="1:9" ht="31.5" customHeight="1">
      <c r="A58" s="880"/>
      <c r="B58" s="878"/>
      <c r="C58" s="1434" t="s">
        <v>1919</v>
      </c>
      <c r="D58" s="1435"/>
      <c r="E58" s="1435"/>
      <c r="F58" s="1435"/>
      <c r="G58" s="1435"/>
      <c r="H58" s="1435"/>
      <c r="I58" s="262"/>
    </row>
    <row r="59" spans="1:9" ht="27" customHeight="1">
      <c r="A59" s="1008" t="s">
        <v>370</v>
      </c>
      <c r="B59" s="1009"/>
      <c r="C59" s="1294" t="s">
        <v>1920</v>
      </c>
      <c r="D59" s="1332"/>
      <c r="E59" s="1332"/>
      <c r="F59" s="1332"/>
      <c r="G59" s="1332"/>
      <c r="H59" s="1332"/>
      <c r="I59" s="262"/>
    </row>
    <row r="60" spans="1:9" ht="27" customHeight="1">
      <c r="A60" s="885"/>
      <c r="B60" s="1011"/>
      <c r="C60" s="882" t="s">
        <v>1921</v>
      </c>
      <c r="D60" s="883"/>
      <c r="E60" s="883"/>
      <c r="F60" s="883"/>
      <c r="G60" s="883"/>
      <c r="H60" s="883"/>
      <c r="I60" s="262"/>
    </row>
    <row r="61" spans="1:9" ht="10.199999999999999" customHeight="1"/>
    <row r="62" spans="1:9" ht="15" customHeight="1">
      <c r="A62" s="404" t="s">
        <v>372</v>
      </c>
      <c r="B62" s="404"/>
      <c r="C62" s="404"/>
      <c r="D62" s="404"/>
      <c r="E62" s="404"/>
      <c r="F62" s="404"/>
    </row>
    <row r="63" spans="1:9" ht="16.2">
      <c r="A63" s="880" t="s">
        <v>373</v>
      </c>
      <c r="B63" s="880"/>
      <c r="C63" s="880"/>
      <c r="D63" s="880"/>
      <c r="E63" s="880"/>
      <c r="F63" s="880"/>
      <c r="G63" s="294">
        <v>3</v>
      </c>
      <c r="H63" s="403" t="s">
        <v>390</v>
      </c>
    </row>
    <row r="64" spans="1:9" ht="16.2">
      <c r="A64" s="880" t="s">
        <v>375</v>
      </c>
      <c r="B64" s="880"/>
      <c r="C64" s="880"/>
      <c r="D64" s="880"/>
      <c r="E64" s="880"/>
      <c r="F64" s="880"/>
      <c r="G64" s="294">
        <v>1</v>
      </c>
      <c r="H64" s="509" t="s">
        <v>390</v>
      </c>
    </row>
    <row r="65" spans="1:9">
      <c r="A65" s="401"/>
      <c r="B65" s="401"/>
      <c r="C65" s="401"/>
      <c r="D65" s="401"/>
      <c r="E65" s="401"/>
      <c r="F65" s="401"/>
      <c r="G65" s="297"/>
      <c r="H65" s="403"/>
    </row>
    <row r="66" spans="1:9">
      <c r="A66" s="907" t="s">
        <v>376</v>
      </c>
      <c r="B66" s="907"/>
      <c r="C66" s="907"/>
      <c r="D66" s="907"/>
      <c r="E66" s="907"/>
      <c r="F66" s="907"/>
      <c r="G66" s="298"/>
      <c r="H66" s="297"/>
    </row>
    <row r="67" spans="1:9" ht="17.7" customHeight="1">
      <c r="A67" s="883" t="s">
        <v>377</v>
      </c>
      <c r="B67" s="883"/>
      <c r="C67" s="883"/>
      <c r="D67" s="883"/>
      <c r="E67" s="403">
        <f>SUM(E68:E73)</f>
        <v>33</v>
      </c>
      <c r="F67" s="403" t="s">
        <v>339</v>
      </c>
      <c r="G67" s="299">
        <f>E67/25</f>
        <v>1.32</v>
      </c>
      <c r="H67" s="403" t="s">
        <v>390</v>
      </c>
    </row>
    <row r="68" spans="1:9" ht="17.7" customHeight="1">
      <c r="A68" s="186" t="s">
        <v>140</v>
      </c>
      <c r="B68" s="880" t="s">
        <v>143</v>
      </c>
      <c r="C68" s="880"/>
      <c r="D68" s="880"/>
      <c r="E68" s="403">
        <v>12</v>
      </c>
      <c r="F68" s="403" t="s">
        <v>339</v>
      </c>
      <c r="G68" s="190"/>
      <c r="H68" s="189"/>
    </row>
    <row r="69" spans="1:9" ht="17.7" customHeight="1">
      <c r="B69" s="880" t="s">
        <v>378</v>
      </c>
      <c r="C69" s="880"/>
      <c r="D69" s="880"/>
      <c r="E69" s="403">
        <v>15</v>
      </c>
      <c r="F69" s="403" t="s">
        <v>339</v>
      </c>
      <c r="G69" s="190"/>
      <c r="H69" s="189"/>
    </row>
    <row r="70" spans="1:9" ht="17.7" customHeight="1">
      <c r="B70" s="880" t="s">
        <v>379</v>
      </c>
      <c r="C70" s="880"/>
      <c r="D70" s="880"/>
      <c r="E70" s="403">
        <v>4</v>
      </c>
      <c r="F70" s="403" t="s">
        <v>339</v>
      </c>
      <c r="G70" s="190"/>
      <c r="H70" s="189"/>
    </row>
    <row r="71" spans="1:9" ht="17.7" customHeight="1">
      <c r="B71" s="880" t="s">
        <v>380</v>
      </c>
      <c r="C71" s="880"/>
      <c r="D71" s="880"/>
      <c r="E71" s="403">
        <v>0</v>
      </c>
      <c r="F71" s="403" t="s">
        <v>339</v>
      </c>
      <c r="G71" s="190"/>
      <c r="H71" s="189"/>
    </row>
    <row r="72" spans="1:9" ht="17.7" customHeight="1">
      <c r="B72" s="880" t="s">
        <v>381</v>
      </c>
      <c r="C72" s="880"/>
      <c r="D72" s="880"/>
      <c r="E72" s="403">
        <v>0</v>
      </c>
      <c r="F72" s="403" t="s">
        <v>339</v>
      </c>
      <c r="G72" s="190"/>
      <c r="H72" s="189"/>
    </row>
    <row r="73" spans="1:9" ht="17.7" customHeight="1">
      <c r="B73" s="880" t="s">
        <v>382</v>
      </c>
      <c r="C73" s="880"/>
      <c r="D73" s="880"/>
      <c r="E73" s="403">
        <v>2</v>
      </c>
      <c r="F73" s="403" t="s">
        <v>339</v>
      </c>
      <c r="G73" s="190"/>
      <c r="H73" s="189"/>
    </row>
    <row r="74" spans="1:9" ht="31.2" customHeight="1">
      <c r="A74" s="883" t="s">
        <v>383</v>
      </c>
      <c r="B74" s="883"/>
      <c r="C74" s="883"/>
      <c r="D74" s="883"/>
      <c r="E74" s="403">
        <v>0</v>
      </c>
      <c r="F74" s="403" t="s">
        <v>339</v>
      </c>
      <c r="G74" s="299">
        <v>0</v>
      </c>
      <c r="H74" s="403" t="s">
        <v>390</v>
      </c>
    </row>
    <row r="75" spans="1:9" ht="17.7" customHeight="1">
      <c r="A75" s="880" t="s">
        <v>384</v>
      </c>
      <c r="B75" s="880"/>
      <c r="C75" s="880"/>
      <c r="D75" s="880"/>
      <c r="E75" s="403">
        <f>G75*25</f>
        <v>67</v>
      </c>
      <c r="F75" s="403" t="s">
        <v>339</v>
      </c>
      <c r="G75" s="299">
        <f>D6-G74-G67</f>
        <v>2.6799999999999997</v>
      </c>
      <c r="H75" s="403" t="s">
        <v>390</v>
      </c>
    </row>
    <row r="76" spans="1:9" ht="10.199999999999999" customHeight="1"/>
    <row r="79" spans="1:9">
      <c r="A79" s="186" t="s">
        <v>385</v>
      </c>
    </row>
    <row r="80" spans="1:9" ht="16.2">
      <c r="A80" s="905" t="s">
        <v>389</v>
      </c>
      <c r="B80" s="905"/>
      <c r="C80" s="905"/>
      <c r="D80" s="905"/>
      <c r="E80" s="905"/>
      <c r="F80" s="905"/>
      <c r="G80" s="905"/>
      <c r="H80" s="905"/>
      <c r="I80" s="905"/>
    </row>
    <row r="81" spans="1:9">
      <c r="A81" s="186" t="s">
        <v>387</v>
      </c>
    </row>
    <row r="83" spans="1:9">
      <c r="A83" s="906" t="s">
        <v>388</v>
      </c>
      <c r="B83" s="906"/>
      <c r="C83" s="906"/>
      <c r="D83" s="906"/>
      <c r="E83" s="906"/>
      <c r="F83" s="906"/>
      <c r="G83" s="906"/>
      <c r="H83" s="906"/>
      <c r="I83" s="906"/>
    </row>
    <row r="84" spans="1:9">
      <c r="A84" s="906"/>
      <c r="B84" s="906"/>
      <c r="C84" s="906"/>
      <c r="D84" s="906"/>
      <c r="E84" s="906"/>
      <c r="F84" s="906"/>
      <c r="G84" s="906"/>
      <c r="H84" s="906"/>
      <c r="I84" s="906"/>
    </row>
    <row r="85" spans="1:9">
      <c r="A85" s="906"/>
      <c r="B85" s="906"/>
      <c r="C85" s="906"/>
      <c r="D85" s="906"/>
      <c r="E85" s="906"/>
      <c r="F85" s="906"/>
      <c r="G85" s="906"/>
      <c r="H85" s="906"/>
      <c r="I85" s="906"/>
    </row>
  </sheetData>
  <mergeCells count="82">
    <mergeCell ref="A80:I80"/>
    <mergeCell ref="A83:I85"/>
    <mergeCell ref="B70:D70"/>
    <mergeCell ref="B71:D71"/>
    <mergeCell ref="B72:D72"/>
    <mergeCell ref="B73:D73"/>
    <mergeCell ref="A74:D74"/>
    <mergeCell ref="A75:D75"/>
    <mergeCell ref="B69:D69"/>
    <mergeCell ref="A56:B58"/>
    <mergeCell ref="C56:H56"/>
    <mergeCell ref="C57:H57"/>
    <mergeCell ref="C58:H58"/>
    <mergeCell ref="A59:B60"/>
    <mergeCell ref="C59:H59"/>
    <mergeCell ref="C60:H60"/>
    <mergeCell ref="A63:F63"/>
    <mergeCell ref="A64:F64"/>
    <mergeCell ref="A66:F66"/>
    <mergeCell ref="A67:D67"/>
    <mergeCell ref="B68:D68"/>
    <mergeCell ref="B50:H50"/>
    <mergeCell ref="B51:H51"/>
    <mergeCell ref="A52:C52"/>
    <mergeCell ref="D52:H52"/>
    <mergeCell ref="A53:C53"/>
    <mergeCell ref="D53:H53"/>
    <mergeCell ref="A46:A51"/>
    <mergeCell ref="B46:H46"/>
    <mergeCell ref="B47:H47"/>
    <mergeCell ref="B48:H48"/>
    <mergeCell ref="B49:H49"/>
    <mergeCell ref="A43:C43"/>
    <mergeCell ref="D43:H43"/>
    <mergeCell ref="A44:C44"/>
    <mergeCell ref="D44:H44"/>
    <mergeCell ref="A45:F45"/>
    <mergeCell ref="B32:F32"/>
    <mergeCell ref="A35:F35"/>
    <mergeCell ref="A36:A42"/>
    <mergeCell ref="B36:H36"/>
    <mergeCell ref="B37:H37"/>
    <mergeCell ref="B38:H38"/>
    <mergeCell ref="B39:H39"/>
    <mergeCell ref="B40:H40"/>
    <mergeCell ref="B41:H41"/>
    <mergeCell ref="B42:H42"/>
    <mergeCell ref="A31:H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heetViews>
  <sheetFormatPr defaultColWidth="8.77734375" defaultRowHeight="13.8"/>
  <cols>
    <col min="1" max="1" width="9.21875" style="186" customWidth="1"/>
    <col min="2" max="2" width="11.77734375" style="186" customWidth="1"/>
    <col min="3" max="3" width="5.77734375" style="186" customWidth="1"/>
    <col min="4" max="4" width="21.77734375" style="186" customWidth="1"/>
    <col min="5" max="5" width="9.21875" style="186" customWidth="1"/>
    <col min="6" max="6" width="16" style="186" customWidth="1"/>
    <col min="7" max="7" width="11.5546875" style="186" customWidth="1"/>
    <col min="8" max="8" width="8.21875" style="186" customWidth="1"/>
    <col min="9" max="9" width="2.77734375" style="186" customWidth="1"/>
    <col min="10" max="16384" width="8.77734375" style="186"/>
  </cols>
  <sheetData>
    <row r="1" spans="1:9" ht="10.199999999999999" customHeight="1"/>
    <row r="2" spans="1:9" s="510" customFormat="1">
      <c r="A2" s="881" t="s">
        <v>305</v>
      </c>
      <c r="B2" s="881"/>
      <c r="C2" s="881"/>
      <c r="D2" s="881"/>
      <c r="E2" s="881"/>
      <c r="F2" s="881"/>
      <c r="G2" s="881"/>
      <c r="H2" s="881"/>
      <c r="I2" s="881"/>
    </row>
    <row r="3" spans="1:9" ht="10.199999999999999" customHeight="1"/>
    <row r="4" spans="1:9" ht="15" customHeight="1">
      <c r="A4" s="510" t="s">
        <v>306</v>
      </c>
    </row>
    <row r="5" spans="1:9" ht="17.7" customHeight="1">
      <c r="A5" s="885" t="s">
        <v>223</v>
      </c>
      <c r="B5" s="885"/>
      <c r="C5" s="885"/>
      <c r="D5" s="885"/>
      <c r="E5" s="885"/>
      <c r="F5" s="885"/>
      <c r="G5" s="885"/>
      <c r="H5" s="885"/>
    </row>
    <row r="6" spans="1:9" ht="17.7" customHeight="1">
      <c r="A6" s="1202" t="s">
        <v>138</v>
      </c>
      <c r="B6" s="1220"/>
      <c r="C6" s="1220"/>
      <c r="D6" s="1220">
        <v>1</v>
      </c>
      <c r="E6" s="1220"/>
      <c r="F6" s="1220"/>
      <c r="G6" s="1220"/>
      <c r="H6" s="1223"/>
    </row>
    <row r="7" spans="1:9">
      <c r="A7" s="1202" t="s">
        <v>137</v>
      </c>
      <c r="B7" s="1220"/>
      <c r="C7" s="1220"/>
      <c r="D7" s="1201" t="s">
        <v>514</v>
      </c>
      <c r="E7" s="1201"/>
      <c r="F7" s="1201"/>
      <c r="G7" s="1201"/>
      <c r="H7" s="1224"/>
    </row>
    <row r="8" spans="1:9" ht="17.7" customHeight="1">
      <c r="A8" s="1202" t="s">
        <v>141</v>
      </c>
      <c r="B8" s="1220"/>
      <c r="C8" s="1220"/>
      <c r="D8" s="1185" t="s">
        <v>309</v>
      </c>
      <c r="E8" s="1185"/>
      <c r="F8" s="1185"/>
      <c r="G8" s="1185"/>
      <c r="H8" s="1186"/>
    </row>
    <row r="9" spans="1:9" ht="31.05" customHeight="1">
      <c r="A9" s="1202" t="s">
        <v>310</v>
      </c>
      <c r="B9" s="1220"/>
      <c r="C9" s="1220"/>
      <c r="D9" s="1201" t="s">
        <v>2471</v>
      </c>
      <c r="E9" s="1201"/>
      <c r="F9" s="1201"/>
      <c r="G9" s="1201"/>
      <c r="H9" s="1224"/>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1202" t="s">
        <v>8</v>
      </c>
      <c r="B13" s="1220"/>
      <c r="C13" s="1220"/>
      <c r="D13" s="1220"/>
      <c r="E13" s="1220" t="s">
        <v>9</v>
      </c>
      <c r="F13" s="1220"/>
      <c r="G13" s="1220"/>
      <c r="H13" s="1223"/>
    </row>
    <row r="14" spans="1:9" ht="17.7" customHeight="1">
      <c r="A14" s="1202" t="s">
        <v>312</v>
      </c>
      <c r="B14" s="1220"/>
      <c r="C14" s="1220"/>
      <c r="D14" s="1220"/>
      <c r="E14" s="1220" t="s">
        <v>313</v>
      </c>
      <c r="F14" s="1220"/>
      <c r="G14" s="1220"/>
      <c r="H14" s="1223"/>
    </row>
    <row r="15" spans="1:9" ht="17.7" customHeight="1">
      <c r="A15" s="1202" t="s">
        <v>314</v>
      </c>
      <c r="B15" s="1220"/>
      <c r="C15" s="1220"/>
      <c r="D15" s="1220"/>
      <c r="E15" s="1221" t="s">
        <v>1887</v>
      </c>
      <c r="F15" s="1221"/>
      <c r="G15" s="1221"/>
      <c r="H15" s="1222"/>
    </row>
    <row r="16" spans="1:9" ht="17.7" customHeight="1">
      <c r="A16" s="1202" t="s">
        <v>12</v>
      </c>
      <c r="B16" s="1220"/>
      <c r="C16" s="1220"/>
      <c r="D16" s="1220"/>
      <c r="E16" s="1220" t="s">
        <v>13</v>
      </c>
      <c r="F16" s="1220"/>
      <c r="G16" s="1220"/>
      <c r="H16" s="1223"/>
    </row>
    <row r="17" spans="1:9" ht="10.199999999999999" customHeight="1"/>
    <row r="18" spans="1:9" ht="15" customHeight="1">
      <c r="A18" s="884" t="s">
        <v>316</v>
      </c>
      <c r="B18" s="884"/>
      <c r="C18" s="884"/>
      <c r="D18" s="884"/>
      <c r="E18" s="884"/>
      <c r="F18" s="884"/>
      <c r="G18" s="884"/>
      <c r="H18" s="884"/>
    </row>
    <row r="19" spans="1:9" ht="31.2" customHeight="1">
      <c r="A19" s="895" t="s">
        <v>317</v>
      </c>
      <c r="B19" s="895"/>
      <c r="C19" s="1215" t="s">
        <v>2472</v>
      </c>
      <c r="D19" s="1215"/>
      <c r="E19" s="1215"/>
      <c r="F19" s="1215"/>
      <c r="G19" s="1215"/>
      <c r="H19" s="894"/>
    </row>
    <row r="20" spans="1:9" ht="10.199999999999999" customHeight="1"/>
    <row r="21" spans="1:9" ht="15" customHeight="1">
      <c r="A21" s="888" t="s">
        <v>319</v>
      </c>
      <c r="B21" s="888"/>
      <c r="C21" s="888"/>
      <c r="D21" s="888"/>
    </row>
    <row r="22" spans="1:9">
      <c r="A22" s="1212" t="s">
        <v>30</v>
      </c>
      <c r="B22" s="1213" t="s">
        <v>31</v>
      </c>
      <c r="C22" s="1213"/>
      <c r="D22" s="1213"/>
      <c r="E22" s="1213"/>
      <c r="F22" s="1213"/>
      <c r="G22" s="1213" t="s">
        <v>320</v>
      </c>
      <c r="H22" s="1214"/>
    </row>
    <row r="23" spans="1:9" ht="27" customHeight="1">
      <c r="A23" s="1212"/>
      <c r="B23" s="1213"/>
      <c r="C23" s="1213"/>
      <c r="D23" s="1213"/>
      <c r="E23" s="1213"/>
      <c r="F23" s="1213"/>
      <c r="G23" s="520" t="s">
        <v>321</v>
      </c>
      <c r="H23" s="521" t="s">
        <v>34</v>
      </c>
    </row>
    <row r="24" spans="1:9" ht="17.7" customHeight="1">
      <c r="A24" s="1212" t="s">
        <v>35</v>
      </c>
      <c r="B24" s="1213"/>
      <c r="C24" s="1213"/>
      <c r="D24" s="1213"/>
      <c r="E24" s="1213"/>
      <c r="F24" s="1213"/>
      <c r="G24" s="1213"/>
      <c r="H24" s="1214"/>
    </row>
    <row r="25" spans="1:9" s="158" customFormat="1" ht="19.95" customHeight="1">
      <c r="A25" s="613" t="s">
        <v>1825</v>
      </c>
      <c r="B25" s="964" t="s">
        <v>2473</v>
      </c>
      <c r="C25" s="990"/>
      <c r="D25" s="990"/>
      <c r="E25" s="990"/>
      <c r="F25" s="1438"/>
      <c r="G25" s="613" t="s">
        <v>49</v>
      </c>
      <c r="H25" s="476" t="s">
        <v>51</v>
      </c>
      <c r="I25" s="168"/>
    </row>
    <row r="26" spans="1:9" s="158" customFormat="1" ht="17.7" customHeight="1">
      <c r="A26" s="987" t="s">
        <v>326</v>
      </c>
      <c r="B26" s="988"/>
      <c r="C26" s="988"/>
      <c r="D26" s="988"/>
      <c r="E26" s="988"/>
      <c r="F26" s="988"/>
      <c r="G26" s="988"/>
      <c r="H26" s="978"/>
      <c r="I26" s="168"/>
    </row>
    <row r="27" spans="1:9" s="158" customFormat="1" ht="19.95" customHeight="1">
      <c r="A27" s="613" t="s">
        <v>1803</v>
      </c>
      <c r="B27" s="964" t="s">
        <v>2474</v>
      </c>
      <c r="C27" s="990"/>
      <c r="D27" s="990"/>
      <c r="E27" s="990"/>
      <c r="F27" s="1438"/>
      <c r="G27" s="612" t="s">
        <v>83</v>
      </c>
      <c r="H27" s="476" t="s">
        <v>39</v>
      </c>
      <c r="I27" s="168"/>
    </row>
    <row r="28" spans="1:9" s="158" customFormat="1" ht="34.950000000000003" customHeight="1">
      <c r="A28" s="613" t="s">
        <v>2653</v>
      </c>
      <c r="B28" s="964" t="s">
        <v>2654</v>
      </c>
      <c r="C28" s="990"/>
      <c r="D28" s="990"/>
      <c r="E28" s="990"/>
      <c r="F28" s="1438"/>
      <c r="G28" s="612" t="s">
        <v>108</v>
      </c>
      <c r="H28" s="476" t="s">
        <v>51</v>
      </c>
      <c r="I28" s="168"/>
    </row>
    <row r="29" spans="1:9" s="158" customFormat="1" ht="17.7" customHeight="1">
      <c r="A29" s="987" t="s">
        <v>333</v>
      </c>
      <c r="B29" s="988"/>
      <c r="C29" s="988"/>
      <c r="D29" s="988"/>
      <c r="E29" s="988"/>
      <c r="F29" s="988"/>
      <c r="G29" s="988"/>
      <c r="H29" s="978"/>
      <c r="I29" s="168"/>
    </row>
    <row r="30" spans="1:9" s="158" customFormat="1" ht="36" customHeight="1">
      <c r="A30" s="613" t="s">
        <v>1820</v>
      </c>
      <c r="B30" s="964" t="s">
        <v>2475</v>
      </c>
      <c r="C30" s="990"/>
      <c r="D30" s="990"/>
      <c r="E30" s="990"/>
      <c r="F30" s="1438"/>
      <c r="G30" s="531" t="s">
        <v>120</v>
      </c>
      <c r="H30" s="476" t="s">
        <v>51</v>
      </c>
      <c r="I30" s="168"/>
    </row>
    <row r="31" spans="1:9" ht="10.199999999999999" customHeight="1">
      <c r="I31" s="262"/>
    </row>
    <row r="32" spans="1:9" ht="15" customHeight="1">
      <c r="A32" s="510" t="s">
        <v>337</v>
      </c>
      <c r="I32" s="262"/>
    </row>
    <row r="33" spans="1:9" s="510" customFormat="1" ht="17.7" customHeight="1">
      <c r="A33" s="1219" t="s">
        <v>2476</v>
      </c>
      <c r="B33" s="1219"/>
      <c r="C33" s="1219"/>
      <c r="D33" s="1219"/>
      <c r="E33" s="1219"/>
      <c r="F33" s="1219"/>
      <c r="G33" s="477">
        <v>9</v>
      </c>
      <c r="H33" s="523" t="s">
        <v>339</v>
      </c>
      <c r="I33" s="517"/>
    </row>
    <row r="34" spans="1:9" ht="19.95" customHeight="1">
      <c r="A34" s="1203" t="s">
        <v>340</v>
      </c>
      <c r="B34" s="894" t="s">
        <v>2477</v>
      </c>
      <c r="C34" s="895"/>
      <c r="D34" s="895"/>
      <c r="E34" s="895"/>
      <c r="F34" s="895"/>
      <c r="G34" s="895"/>
      <c r="H34" s="895"/>
      <c r="I34" s="262"/>
    </row>
    <row r="35" spans="1:9" ht="19.95" customHeight="1">
      <c r="A35" s="1026"/>
      <c r="B35" s="894" t="s">
        <v>2478</v>
      </c>
      <c r="C35" s="895"/>
      <c r="D35" s="895"/>
      <c r="E35" s="895"/>
      <c r="F35" s="895"/>
      <c r="G35" s="895"/>
      <c r="H35" s="895"/>
      <c r="I35" s="262"/>
    </row>
    <row r="36" spans="1:9" ht="19.95" customHeight="1">
      <c r="A36" s="1026"/>
      <c r="B36" s="1215" t="s">
        <v>2479</v>
      </c>
      <c r="C36" s="1215"/>
      <c r="D36" s="1215"/>
      <c r="E36" s="1215"/>
      <c r="F36" s="1215"/>
      <c r="G36" s="1215"/>
      <c r="H36" s="894"/>
      <c r="I36" s="262"/>
    </row>
    <row r="37" spans="1:9" ht="19.95" customHeight="1">
      <c r="A37" s="1026"/>
      <c r="B37" s="1215" t="s">
        <v>2480</v>
      </c>
      <c r="C37" s="1215"/>
      <c r="D37" s="1215"/>
      <c r="E37" s="1215"/>
      <c r="F37" s="1215"/>
      <c r="G37" s="1215"/>
      <c r="H37" s="894"/>
      <c r="I37" s="262"/>
    </row>
    <row r="38" spans="1:9" ht="22.05" customHeight="1">
      <c r="A38" s="1199" t="s">
        <v>348</v>
      </c>
      <c r="B38" s="1185"/>
      <c r="C38" s="1185"/>
      <c r="D38" s="1143" t="s">
        <v>2652</v>
      </c>
      <c r="E38" s="1143"/>
      <c r="F38" s="1143"/>
      <c r="G38" s="1143"/>
      <c r="H38" s="993"/>
      <c r="I38" s="262"/>
    </row>
    <row r="39" spans="1:9" ht="32.549999999999997" customHeight="1">
      <c r="A39" s="1200" t="s">
        <v>350</v>
      </c>
      <c r="B39" s="1201"/>
      <c r="C39" s="1201"/>
      <c r="D39" s="894" t="s">
        <v>2481</v>
      </c>
      <c r="E39" s="895"/>
      <c r="F39" s="895"/>
      <c r="G39" s="895"/>
      <c r="H39" s="895"/>
      <c r="I39" s="514"/>
    </row>
    <row r="40" spans="1:9" ht="10.199999999999999" customHeight="1">
      <c r="I40" s="262"/>
    </row>
    <row r="41" spans="1:9" ht="15" customHeight="1">
      <c r="A41" s="510" t="s">
        <v>366</v>
      </c>
      <c r="I41" s="262"/>
    </row>
    <row r="42" spans="1:9" ht="27" customHeight="1">
      <c r="A42" s="1188" t="s">
        <v>367</v>
      </c>
      <c r="B42" s="1202"/>
      <c r="C42" s="894" t="s">
        <v>2482</v>
      </c>
      <c r="D42" s="895"/>
      <c r="E42" s="895"/>
      <c r="F42" s="895"/>
      <c r="G42" s="895"/>
      <c r="H42" s="895"/>
      <c r="I42" s="262"/>
    </row>
    <row r="43" spans="1:9" ht="27" customHeight="1">
      <c r="A43" s="1188" t="s">
        <v>370</v>
      </c>
      <c r="B43" s="1202"/>
      <c r="C43" s="1436" t="s">
        <v>2483</v>
      </c>
      <c r="D43" s="1437"/>
      <c r="E43" s="1437"/>
      <c r="F43" s="1437"/>
      <c r="G43" s="1437"/>
      <c r="H43" s="1437"/>
      <c r="I43" s="262"/>
    </row>
    <row r="44" spans="1:9" ht="10.199999999999999" customHeight="1"/>
    <row r="45" spans="1:9" ht="15" customHeight="1">
      <c r="A45" s="510" t="s">
        <v>372</v>
      </c>
      <c r="B45" s="510"/>
      <c r="C45" s="510"/>
      <c r="D45" s="510"/>
      <c r="E45" s="510"/>
      <c r="F45" s="510"/>
    </row>
    <row r="46" spans="1:9" ht="16.2">
      <c r="A46" s="1188" t="s">
        <v>373</v>
      </c>
      <c r="B46" s="1188"/>
      <c r="C46" s="1188"/>
      <c r="D46" s="1188"/>
      <c r="E46" s="1188"/>
      <c r="F46" s="1188"/>
      <c r="G46" s="524">
        <v>0.8</v>
      </c>
      <c r="H46" s="525" t="s">
        <v>390</v>
      </c>
    </row>
    <row r="47" spans="1:9" ht="16.2">
      <c r="A47" s="1188" t="s">
        <v>375</v>
      </c>
      <c r="B47" s="1188"/>
      <c r="C47" s="1188"/>
      <c r="D47" s="1188"/>
      <c r="E47" s="1188"/>
      <c r="F47" s="1188"/>
      <c r="G47" s="524">
        <v>0.2</v>
      </c>
      <c r="H47" s="525" t="s">
        <v>390</v>
      </c>
    </row>
    <row r="48" spans="1:9">
      <c r="A48" s="526"/>
      <c r="B48" s="526"/>
      <c r="C48" s="526"/>
      <c r="D48" s="526"/>
      <c r="E48" s="526"/>
      <c r="F48" s="526"/>
      <c r="G48" s="527"/>
      <c r="H48" s="525"/>
    </row>
    <row r="49" spans="1:9">
      <c r="A49" s="1189" t="s">
        <v>376</v>
      </c>
      <c r="B49" s="1189"/>
      <c r="C49" s="1189"/>
      <c r="D49" s="1189"/>
      <c r="E49" s="1189"/>
      <c r="F49" s="1189"/>
      <c r="G49" s="528"/>
      <c r="H49" s="527"/>
    </row>
    <row r="50" spans="1:9" ht="17.7" customHeight="1">
      <c r="A50" s="895" t="s">
        <v>377</v>
      </c>
      <c r="B50" s="895"/>
      <c r="C50" s="895"/>
      <c r="D50" s="895"/>
      <c r="E50" s="525">
        <f>SUM(E51:E56)</f>
        <v>14</v>
      </c>
      <c r="F50" s="525" t="s">
        <v>339</v>
      </c>
      <c r="G50" s="529">
        <f>E50/25</f>
        <v>0.56000000000000005</v>
      </c>
      <c r="H50" s="525" t="s">
        <v>390</v>
      </c>
    </row>
    <row r="51" spans="1:9" ht="17.7" customHeight="1">
      <c r="A51" s="186" t="s">
        <v>140</v>
      </c>
      <c r="B51" s="1188" t="s">
        <v>143</v>
      </c>
      <c r="C51" s="1188"/>
      <c r="D51" s="1188"/>
      <c r="E51" s="525">
        <v>0</v>
      </c>
      <c r="F51" s="525" t="s">
        <v>339</v>
      </c>
      <c r="G51" s="190"/>
      <c r="H51" s="189"/>
    </row>
    <row r="52" spans="1:9" ht="17.7" customHeight="1">
      <c r="B52" s="1188" t="s">
        <v>378</v>
      </c>
      <c r="C52" s="1188"/>
      <c r="D52" s="1188"/>
      <c r="E52" s="525">
        <v>9</v>
      </c>
      <c r="F52" s="525" t="s">
        <v>339</v>
      </c>
      <c r="G52" s="190"/>
      <c r="H52" s="189"/>
    </row>
    <row r="53" spans="1:9" ht="17.7" customHeight="1">
      <c r="B53" s="1188" t="s">
        <v>379</v>
      </c>
      <c r="C53" s="1188"/>
      <c r="D53" s="1188"/>
      <c r="E53" s="525">
        <v>3</v>
      </c>
      <c r="F53" s="525" t="s">
        <v>339</v>
      </c>
      <c r="G53" s="190"/>
      <c r="H53" s="189"/>
    </row>
    <row r="54" spans="1:9" ht="17.7" customHeight="1">
      <c r="B54" s="1188" t="s">
        <v>380</v>
      </c>
      <c r="C54" s="1188"/>
      <c r="D54" s="1188"/>
      <c r="E54" s="525">
        <v>0</v>
      </c>
      <c r="F54" s="525" t="s">
        <v>339</v>
      </c>
      <c r="G54" s="190"/>
      <c r="H54" s="189"/>
    </row>
    <row r="55" spans="1:9" ht="17.7" customHeight="1">
      <c r="B55" s="1188" t="s">
        <v>381</v>
      </c>
      <c r="C55" s="1188"/>
      <c r="D55" s="1188"/>
      <c r="E55" s="525">
        <v>0</v>
      </c>
      <c r="F55" s="525" t="s">
        <v>339</v>
      </c>
      <c r="G55" s="190"/>
      <c r="H55" s="189"/>
    </row>
    <row r="56" spans="1:9" ht="17.7" customHeight="1">
      <c r="B56" s="1188" t="s">
        <v>382</v>
      </c>
      <c r="C56" s="1188"/>
      <c r="D56" s="1188"/>
      <c r="E56" s="525">
        <v>2</v>
      </c>
      <c r="F56" s="525" t="s">
        <v>339</v>
      </c>
      <c r="G56" s="190"/>
      <c r="H56" s="189"/>
    </row>
    <row r="57" spans="1:9" ht="31.2" customHeight="1">
      <c r="A57" s="895" t="s">
        <v>383</v>
      </c>
      <c r="B57" s="895"/>
      <c r="C57" s="895"/>
      <c r="D57" s="895"/>
      <c r="E57" s="525">
        <v>0</v>
      </c>
      <c r="F57" s="525" t="s">
        <v>339</v>
      </c>
      <c r="G57" s="529">
        <v>0</v>
      </c>
      <c r="H57" s="525" t="s">
        <v>390</v>
      </c>
    </row>
    <row r="58" spans="1:9" ht="17.7" customHeight="1">
      <c r="A58" s="1188" t="s">
        <v>384</v>
      </c>
      <c r="B58" s="1188"/>
      <c r="C58" s="1188"/>
      <c r="D58" s="1188"/>
      <c r="E58" s="525">
        <f>G58*25</f>
        <v>10.999999999999998</v>
      </c>
      <c r="F58" s="525" t="s">
        <v>339</v>
      </c>
      <c r="G58" s="529">
        <f>D6-G57-G50</f>
        <v>0.43999999999999995</v>
      </c>
      <c r="H58" s="525" t="s">
        <v>390</v>
      </c>
    </row>
    <row r="59" spans="1:9" ht="10.199999999999999" customHeight="1"/>
    <row r="62" spans="1:9">
      <c r="A62" s="186" t="s">
        <v>385</v>
      </c>
    </row>
    <row r="63" spans="1:9" ht="16.2">
      <c r="A63" s="905" t="s">
        <v>389</v>
      </c>
      <c r="B63" s="905"/>
      <c r="C63" s="905"/>
      <c r="D63" s="905"/>
      <c r="E63" s="905"/>
      <c r="F63" s="905"/>
      <c r="G63" s="905"/>
      <c r="H63" s="905"/>
      <c r="I63" s="905"/>
    </row>
    <row r="64" spans="1:9">
      <c r="A64" s="186" t="s">
        <v>387</v>
      </c>
    </row>
    <row r="66" spans="1:9">
      <c r="A66" s="906" t="s">
        <v>388</v>
      </c>
      <c r="B66" s="906"/>
      <c r="C66" s="906"/>
      <c r="D66" s="906"/>
      <c r="E66" s="906"/>
      <c r="F66" s="906"/>
      <c r="G66" s="906"/>
      <c r="H66" s="906"/>
      <c r="I66" s="906"/>
    </row>
    <row r="67" spans="1:9">
      <c r="A67" s="906"/>
      <c r="B67" s="906"/>
      <c r="C67" s="906"/>
      <c r="D67" s="906"/>
      <c r="E67" s="906"/>
      <c r="F67" s="906"/>
      <c r="G67" s="906"/>
      <c r="H67" s="906"/>
      <c r="I67" s="906"/>
    </row>
    <row r="68" spans="1:9">
      <c r="A68" s="906"/>
      <c r="B68" s="906"/>
      <c r="C68" s="906"/>
      <c r="D68" s="906"/>
      <c r="E68" s="906"/>
      <c r="F68" s="906"/>
      <c r="G68" s="906"/>
      <c r="H68" s="906"/>
      <c r="I68" s="906"/>
    </row>
  </sheetData>
  <mergeCells count="62">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26:H26"/>
    <mergeCell ref="A16:D16"/>
    <mergeCell ref="E16:H16"/>
    <mergeCell ref="A18:H18"/>
    <mergeCell ref="A19:B19"/>
    <mergeCell ref="C19:H19"/>
    <mergeCell ref="A21:D21"/>
    <mergeCell ref="A22:A23"/>
    <mergeCell ref="B22:F23"/>
    <mergeCell ref="G22:H22"/>
    <mergeCell ref="A24:H24"/>
    <mergeCell ref="B25:F25"/>
    <mergeCell ref="A34:A37"/>
    <mergeCell ref="B34:H34"/>
    <mergeCell ref="B35:H35"/>
    <mergeCell ref="B36:H36"/>
    <mergeCell ref="B37:H37"/>
    <mergeCell ref="B27:F27"/>
    <mergeCell ref="B28:F28"/>
    <mergeCell ref="A29:H29"/>
    <mergeCell ref="B30:F30"/>
    <mergeCell ref="A33:F33"/>
    <mergeCell ref="A50:D50"/>
    <mergeCell ref="A38:C38"/>
    <mergeCell ref="D38:H38"/>
    <mergeCell ref="A39:C39"/>
    <mergeCell ref="D39:H39"/>
    <mergeCell ref="A42:B42"/>
    <mergeCell ref="C42:H42"/>
    <mergeCell ref="A43:B43"/>
    <mergeCell ref="C43:H43"/>
    <mergeCell ref="A46:F46"/>
    <mergeCell ref="A47:F47"/>
    <mergeCell ref="A49:F49"/>
    <mergeCell ref="A57:D57"/>
    <mergeCell ref="A58:D58"/>
    <mergeCell ref="A63:I63"/>
    <mergeCell ref="A66:I68"/>
    <mergeCell ref="B51:D51"/>
    <mergeCell ref="B52:D52"/>
    <mergeCell ref="B53:D53"/>
    <mergeCell ref="B54:D54"/>
    <mergeCell ref="B55:D55"/>
    <mergeCell ref="B56:D56"/>
  </mergeCells>
  <pageMargins left="0.25" right="0.25"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V80"/>
  <sheetViews>
    <sheetView zoomScaleNormal="100" workbookViewId="0"/>
  </sheetViews>
  <sheetFormatPr defaultColWidth="8.88671875" defaultRowHeight="14.4"/>
  <cols>
    <col min="1" max="1" width="9.33203125" style="431" customWidth="1"/>
    <col min="2" max="2" width="11.6640625" style="431" customWidth="1"/>
    <col min="3" max="3" width="5.6640625" style="431" customWidth="1"/>
    <col min="4" max="4" width="21.6640625" style="431" customWidth="1"/>
    <col min="5" max="5" width="9.33203125" style="431" customWidth="1"/>
    <col min="6" max="6" width="8.6640625" style="431" customWidth="1"/>
    <col min="7" max="7" width="12.6640625" style="431" customWidth="1"/>
    <col min="8" max="8" width="12" style="431" customWidth="1"/>
    <col min="9" max="9" width="2.6640625" style="431" customWidth="1"/>
    <col min="10" max="1010" width="8.88671875" style="431"/>
  </cols>
  <sheetData>
    <row r="1" spans="1:9" ht="10.199999999999999" customHeight="1"/>
    <row r="2" spans="1:9" s="432" customFormat="1" ht="13.8">
      <c r="A2" s="1442" t="s">
        <v>305</v>
      </c>
      <c r="B2" s="1442"/>
      <c r="C2" s="1442"/>
      <c r="D2" s="1442"/>
      <c r="E2" s="1442"/>
      <c r="F2" s="1442"/>
      <c r="G2" s="1442"/>
      <c r="H2" s="1442"/>
      <c r="I2" s="1442"/>
    </row>
    <row r="3" spans="1:9" ht="10.199999999999999" customHeight="1"/>
    <row r="4" spans="1:9" ht="15" customHeight="1">
      <c r="A4" s="432" t="s">
        <v>306</v>
      </c>
    </row>
    <row r="5" spans="1:9" s="433" customFormat="1" ht="17.7" customHeight="1">
      <c r="A5" s="1443" t="s">
        <v>225</v>
      </c>
      <c r="B5" s="1443"/>
      <c r="C5" s="1443"/>
      <c r="D5" s="1443"/>
      <c r="E5" s="1443"/>
      <c r="F5" s="1443"/>
      <c r="G5" s="1443"/>
      <c r="H5" s="1443"/>
    </row>
    <row r="6" spans="1:9" ht="17.7" customHeight="1">
      <c r="A6" s="1439" t="s">
        <v>138</v>
      </c>
      <c r="B6" s="1439"/>
      <c r="C6" s="1439"/>
      <c r="D6" s="1444">
        <v>7</v>
      </c>
      <c r="E6" s="1444"/>
      <c r="F6" s="1444"/>
      <c r="G6" s="1444"/>
      <c r="H6" s="1444"/>
    </row>
    <row r="7" spans="1:9" ht="16.8" customHeight="1">
      <c r="A7" s="1439" t="s">
        <v>137</v>
      </c>
      <c r="B7" s="1439"/>
      <c r="C7" s="1439"/>
      <c r="D7" s="1445" t="s">
        <v>1922</v>
      </c>
      <c r="E7" s="1445"/>
      <c r="F7" s="1445"/>
      <c r="G7" s="1445"/>
      <c r="H7" s="1445"/>
    </row>
    <row r="8" spans="1:9" ht="17.7" customHeight="1">
      <c r="A8" s="1439" t="s">
        <v>141</v>
      </c>
      <c r="B8" s="1439"/>
      <c r="C8" s="1439"/>
      <c r="D8" s="1440" t="s">
        <v>416</v>
      </c>
      <c r="E8" s="1440"/>
      <c r="F8" s="1440"/>
      <c r="G8" s="1440"/>
      <c r="H8" s="1440"/>
    </row>
    <row r="9" spans="1:9" ht="17.7" customHeight="1">
      <c r="A9" s="1439" t="s">
        <v>310</v>
      </c>
      <c r="B9" s="1439"/>
      <c r="C9" s="1439"/>
      <c r="D9" s="1440" t="s">
        <v>1923</v>
      </c>
      <c r="E9" s="1440"/>
      <c r="F9" s="1440"/>
      <c r="G9" s="1440"/>
      <c r="H9" s="1440"/>
    </row>
    <row r="10" spans="1:9" ht="10.199999999999999" customHeight="1"/>
    <row r="11" spans="1:9" ht="15" customHeight="1">
      <c r="A11" s="1441" t="s">
        <v>3</v>
      </c>
      <c r="B11" s="1441"/>
      <c r="C11" s="1441"/>
      <c r="D11" s="1441"/>
      <c r="E11" s="1441"/>
      <c r="F11" s="1441"/>
      <c r="G11" s="1441"/>
      <c r="H11" s="1441"/>
    </row>
    <row r="12" spans="1:9" s="433" customFormat="1" ht="17.7" customHeight="1">
      <c r="A12" s="1450" t="s">
        <v>2585</v>
      </c>
      <c r="B12" s="1450"/>
      <c r="C12" s="1450"/>
      <c r="D12" s="1450"/>
      <c r="E12" s="1450"/>
      <c r="F12" s="1450"/>
      <c r="G12" s="1450"/>
      <c r="H12" s="1450"/>
    </row>
    <row r="13" spans="1:9" ht="17.7" customHeight="1">
      <c r="A13" s="1439" t="s">
        <v>8</v>
      </c>
      <c r="B13" s="1439"/>
      <c r="C13" s="1439"/>
      <c r="D13" s="1439"/>
      <c r="E13" s="1451" t="s">
        <v>9</v>
      </c>
      <c r="F13" s="1451"/>
      <c r="G13" s="1451"/>
      <c r="H13" s="1451"/>
    </row>
    <row r="14" spans="1:9" ht="17.7" customHeight="1">
      <c r="A14" s="1439" t="s">
        <v>312</v>
      </c>
      <c r="B14" s="1439"/>
      <c r="C14" s="1439"/>
      <c r="D14" s="1439"/>
      <c r="E14" s="1451" t="s">
        <v>313</v>
      </c>
      <c r="F14" s="1451"/>
      <c r="G14" s="1451"/>
      <c r="H14" s="1451"/>
    </row>
    <row r="15" spans="1:9" ht="17.7" customHeight="1">
      <c r="A15" s="1439" t="s">
        <v>314</v>
      </c>
      <c r="B15" s="1439"/>
      <c r="C15" s="1439"/>
      <c r="D15" s="1439"/>
      <c r="E15" s="1454" t="s">
        <v>1853</v>
      </c>
      <c r="F15" s="1454"/>
      <c r="G15" s="1454"/>
      <c r="H15" s="1454"/>
    </row>
    <row r="16" spans="1:9" ht="17.7" customHeight="1">
      <c r="A16" s="1439" t="s">
        <v>12</v>
      </c>
      <c r="B16" s="1439"/>
      <c r="C16" s="1439"/>
      <c r="D16" s="1439"/>
      <c r="E16" s="1451" t="s">
        <v>13</v>
      </c>
      <c r="F16" s="1451"/>
      <c r="G16" s="1451"/>
      <c r="H16" s="1451"/>
    </row>
    <row r="17" spans="1:8" ht="10.199999999999999" customHeight="1"/>
    <row r="18" spans="1:8" ht="15" customHeight="1">
      <c r="A18" s="1441" t="s">
        <v>316</v>
      </c>
      <c r="B18" s="1441"/>
      <c r="C18" s="1441"/>
      <c r="D18" s="1441"/>
      <c r="E18" s="1441"/>
      <c r="F18" s="1441"/>
      <c r="G18" s="1441"/>
      <c r="H18" s="1441"/>
    </row>
    <row r="19" spans="1:8" ht="31.2" customHeight="1">
      <c r="A19" s="1452" t="s">
        <v>317</v>
      </c>
      <c r="B19" s="1452"/>
      <c r="C19" s="1453" t="s">
        <v>797</v>
      </c>
      <c r="D19" s="1453"/>
      <c r="E19" s="1453"/>
      <c r="F19" s="1453"/>
      <c r="G19" s="1453"/>
      <c r="H19" s="1453"/>
    </row>
    <row r="20" spans="1:8" ht="10.199999999999999" customHeight="1"/>
    <row r="21" spans="1:8" ht="15" customHeight="1">
      <c r="A21" s="1446" t="s">
        <v>319</v>
      </c>
      <c r="B21" s="1446"/>
      <c r="C21" s="1446"/>
      <c r="D21" s="1446"/>
    </row>
    <row r="22" spans="1:8" ht="13.95" customHeight="1">
      <c r="A22" s="1447" t="s">
        <v>30</v>
      </c>
      <c r="B22" s="1448" t="s">
        <v>31</v>
      </c>
      <c r="C22" s="1448"/>
      <c r="D22" s="1448"/>
      <c r="E22" s="1448"/>
      <c r="F22" s="1448"/>
      <c r="G22" s="1449" t="s">
        <v>320</v>
      </c>
      <c r="H22" s="1449"/>
    </row>
    <row r="23" spans="1:8" ht="36.75" customHeight="1">
      <c r="A23" s="1447"/>
      <c r="B23" s="1448"/>
      <c r="C23" s="1448"/>
      <c r="D23" s="1448"/>
      <c r="E23" s="1448"/>
      <c r="F23" s="1448"/>
      <c r="G23" s="434" t="s">
        <v>321</v>
      </c>
      <c r="H23" s="435" t="s">
        <v>34</v>
      </c>
    </row>
    <row r="24" spans="1:8" ht="17.7" customHeight="1">
      <c r="A24" s="1455" t="s">
        <v>35</v>
      </c>
      <c r="B24" s="1455"/>
      <c r="C24" s="1455"/>
      <c r="D24" s="1455"/>
      <c r="E24" s="1455"/>
      <c r="F24" s="1455"/>
      <c r="G24" s="1455"/>
      <c r="H24" s="1455"/>
    </row>
    <row r="25" spans="1:8" ht="69.75" customHeight="1">
      <c r="A25" s="434" t="s">
        <v>1924</v>
      </c>
      <c r="B25" s="1456" t="s">
        <v>1925</v>
      </c>
      <c r="C25" s="1456"/>
      <c r="D25" s="1456"/>
      <c r="E25" s="1456"/>
      <c r="F25" s="1456"/>
      <c r="G25" s="434" t="s">
        <v>1926</v>
      </c>
      <c r="H25" s="436" t="s">
        <v>2468</v>
      </c>
    </row>
    <row r="26" spans="1:8" ht="45.75" customHeight="1">
      <c r="A26" s="434" t="s">
        <v>1927</v>
      </c>
      <c r="B26" s="1456" t="s">
        <v>1928</v>
      </c>
      <c r="C26" s="1456"/>
      <c r="D26" s="1456"/>
      <c r="E26" s="1456"/>
      <c r="F26" s="1456"/>
      <c r="G26" s="424" t="s">
        <v>74</v>
      </c>
      <c r="H26" s="437" t="s">
        <v>437</v>
      </c>
    </row>
    <row r="27" spans="1:8" ht="17.7" customHeight="1">
      <c r="A27" s="1455" t="s">
        <v>326</v>
      </c>
      <c r="B27" s="1455"/>
      <c r="C27" s="1455"/>
      <c r="D27" s="1455"/>
      <c r="E27" s="1455"/>
      <c r="F27" s="1455"/>
      <c r="G27" s="1455"/>
      <c r="H27" s="1455"/>
    </row>
    <row r="28" spans="1:8" ht="94.5" customHeight="1">
      <c r="A28" s="434" t="s">
        <v>1929</v>
      </c>
      <c r="B28" s="1456" t="s">
        <v>1930</v>
      </c>
      <c r="C28" s="1456"/>
      <c r="D28" s="1456"/>
      <c r="E28" s="1456"/>
      <c r="F28" s="1456"/>
      <c r="G28" s="434" t="s">
        <v>1931</v>
      </c>
      <c r="H28" s="436" t="s">
        <v>2484</v>
      </c>
    </row>
    <row r="29" spans="1:8" ht="17.7" customHeight="1">
      <c r="A29" s="1455" t="s">
        <v>333</v>
      </c>
      <c r="B29" s="1455"/>
      <c r="C29" s="1455"/>
      <c r="D29" s="1455"/>
      <c r="E29" s="1455"/>
      <c r="F29" s="1455"/>
      <c r="G29" s="1455"/>
      <c r="H29" s="1455"/>
    </row>
    <row r="30" spans="1:8" ht="76.5" customHeight="1">
      <c r="A30" s="434" t="s">
        <v>1932</v>
      </c>
      <c r="B30" s="1456" t="s">
        <v>1933</v>
      </c>
      <c r="C30" s="1456"/>
      <c r="D30" s="1456"/>
      <c r="E30" s="1456"/>
      <c r="F30" s="1456"/>
      <c r="G30" s="434" t="s">
        <v>1934</v>
      </c>
      <c r="H30" s="437" t="s">
        <v>437</v>
      </c>
    </row>
    <row r="31" spans="1:8" ht="10.199999999999999" customHeight="1"/>
    <row r="32" spans="1:8" ht="15" customHeight="1">
      <c r="A32" s="432" t="s">
        <v>337</v>
      </c>
    </row>
    <row r="33" spans="1:9" s="432" customFormat="1" ht="17.7" customHeight="1">
      <c r="A33" s="1457" t="s">
        <v>338</v>
      </c>
      <c r="B33" s="1457"/>
      <c r="C33" s="1457"/>
      <c r="D33" s="1457"/>
      <c r="E33" s="1457"/>
      <c r="F33" s="1457"/>
      <c r="G33" s="438">
        <v>21</v>
      </c>
      <c r="H33" s="439" t="s">
        <v>339</v>
      </c>
    </row>
    <row r="34" spans="1:9" ht="17.25" customHeight="1">
      <c r="A34" s="1458" t="s">
        <v>340</v>
      </c>
      <c r="B34" s="1451" t="s">
        <v>1935</v>
      </c>
      <c r="C34" s="1451"/>
      <c r="D34" s="1451"/>
      <c r="E34" s="1451"/>
      <c r="F34" s="1451"/>
      <c r="G34" s="1451"/>
      <c r="H34" s="1451"/>
    </row>
    <row r="35" spans="1:9" ht="17.25" customHeight="1">
      <c r="A35" s="1458"/>
      <c r="B35" s="1453" t="s">
        <v>1936</v>
      </c>
      <c r="C35" s="1453"/>
      <c r="D35" s="1453"/>
      <c r="E35" s="1453"/>
      <c r="F35" s="1453"/>
      <c r="G35" s="1453"/>
      <c r="H35" s="1453"/>
    </row>
    <row r="36" spans="1:9" ht="17.25" customHeight="1">
      <c r="A36" s="1458"/>
      <c r="B36" s="1453" t="s">
        <v>1937</v>
      </c>
      <c r="C36" s="1453"/>
      <c r="D36" s="1453"/>
      <c r="E36" s="1453"/>
      <c r="F36" s="1453"/>
      <c r="G36" s="1453"/>
      <c r="H36" s="1453"/>
    </row>
    <row r="37" spans="1:9" ht="17.25" customHeight="1">
      <c r="A37" s="1458"/>
      <c r="B37" s="1453" t="s">
        <v>1938</v>
      </c>
      <c r="C37" s="1453"/>
      <c r="D37" s="1453"/>
      <c r="E37" s="1453"/>
      <c r="F37" s="1453"/>
      <c r="G37" s="1453"/>
      <c r="H37" s="1453"/>
    </row>
    <row r="38" spans="1:9" ht="17.25" customHeight="1">
      <c r="A38" s="1458"/>
      <c r="B38" s="1459" t="s">
        <v>1939</v>
      </c>
      <c r="C38" s="1459"/>
      <c r="D38" s="1459"/>
      <c r="E38" s="1459"/>
      <c r="F38" s="1459"/>
      <c r="G38" s="1459"/>
      <c r="H38" s="1459"/>
    </row>
    <row r="39" spans="1:9" ht="17.25" customHeight="1">
      <c r="A39" s="1458"/>
      <c r="B39" s="1453" t="s">
        <v>1940</v>
      </c>
      <c r="C39" s="1453"/>
      <c r="D39" s="1453"/>
      <c r="E39" s="1453"/>
      <c r="F39" s="1453"/>
      <c r="G39" s="1453"/>
      <c r="H39" s="1453"/>
    </row>
    <row r="40" spans="1:9" ht="17.25" customHeight="1">
      <c r="A40" s="1458"/>
      <c r="B40" s="1453" t="s">
        <v>1941</v>
      </c>
      <c r="C40" s="1453"/>
      <c r="D40" s="1453"/>
      <c r="E40" s="1453"/>
      <c r="F40" s="1453"/>
      <c r="G40" s="1453"/>
      <c r="H40" s="1453"/>
    </row>
    <row r="41" spans="1:9">
      <c r="A41" s="1460" t="s">
        <v>348</v>
      </c>
      <c r="B41" s="1460"/>
      <c r="C41" s="1460"/>
      <c r="D41" s="1440" t="s">
        <v>1942</v>
      </c>
      <c r="E41" s="1440"/>
      <c r="F41" s="1440"/>
      <c r="G41" s="1440"/>
      <c r="H41" s="1440"/>
    </row>
    <row r="42" spans="1:9" ht="52.5" customHeight="1">
      <c r="A42" s="1458" t="s">
        <v>350</v>
      </c>
      <c r="B42" s="1458"/>
      <c r="C42" s="1458"/>
      <c r="D42" s="1453" t="s">
        <v>1943</v>
      </c>
      <c r="E42" s="1452"/>
      <c r="F42" s="1452"/>
      <c r="G42" s="1452"/>
      <c r="H42" s="1452"/>
      <c r="I42" s="440"/>
    </row>
    <row r="43" spans="1:9" s="432" customFormat="1" ht="17.7" customHeight="1">
      <c r="A43" s="1457" t="s">
        <v>486</v>
      </c>
      <c r="B43" s="1457"/>
      <c r="C43" s="1457"/>
      <c r="D43" s="1457"/>
      <c r="E43" s="1457"/>
      <c r="F43" s="1457"/>
      <c r="G43" s="438">
        <v>27</v>
      </c>
      <c r="H43" s="439" t="s">
        <v>339</v>
      </c>
      <c r="I43" s="431"/>
    </row>
    <row r="44" spans="1:9" ht="24.45" customHeight="1">
      <c r="A44" s="1458" t="s">
        <v>340</v>
      </c>
      <c r="B44" s="1453" t="s">
        <v>1944</v>
      </c>
      <c r="C44" s="1453"/>
      <c r="D44" s="1453"/>
      <c r="E44" s="1453"/>
      <c r="F44" s="1453"/>
      <c r="G44" s="1453"/>
      <c r="H44" s="1453"/>
    </row>
    <row r="45" spans="1:9" ht="17.25" customHeight="1">
      <c r="A45" s="1458"/>
      <c r="B45" s="1453" t="s">
        <v>1945</v>
      </c>
      <c r="C45" s="1453"/>
      <c r="D45" s="1453"/>
      <c r="E45" s="1453"/>
      <c r="F45" s="1453"/>
      <c r="G45" s="1453"/>
      <c r="H45" s="1453"/>
    </row>
    <row r="46" spans="1:9" ht="17.25" customHeight="1">
      <c r="A46" s="1458"/>
      <c r="B46" s="1453" t="s">
        <v>1946</v>
      </c>
      <c r="C46" s="1453"/>
      <c r="D46" s="1453"/>
      <c r="E46" s="1453"/>
      <c r="F46" s="1453"/>
      <c r="G46" s="1453"/>
      <c r="H46" s="1453"/>
    </row>
    <row r="47" spans="1:9">
      <c r="A47" s="1460" t="s">
        <v>348</v>
      </c>
      <c r="B47" s="1460"/>
      <c r="C47" s="1460"/>
      <c r="D47" s="1461" t="s">
        <v>2655</v>
      </c>
      <c r="E47" s="1461"/>
      <c r="F47" s="1461"/>
      <c r="G47" s="1461"/>
      <c r="H47" s="1461"/>
    </row>
    <row r="48" spans="1:9" ht="41.25" customHeight="1">
      <c r="A48" s="1458" t="s">
        <v>350</v>
      </c>
      <c r="B48" s="1458"/>
      <c r="C48" s="1458"/>
      <c r="D48" s="1453" t="s">
        <v>1947</v>
      </c>
      <c r="E48" s="1452"/>
      <c r="F48" s="1452"/>
      <c r="G48" s="1452"/>
      <c r="H48" s="1452"/>
      <c r="I48" s="440"/>
    </row>
    <row r="49" spans="1:8" ht="10.199999999999999" customHeight="1"/>
    <row r="50" spans="1:8" ht="15" customHeight="1">
      <c r="A50" s="432" t="s">
        <v>366</v>
      </c>
    </row>
    <row r="51" spans="1:8" ht="42" customHeight="1">
      <c r="A51" s="1439" t="s">
        <v>367</v>
      </c>
      <c r="B51" s="1439"/>
      <c r="C51" s="1453" t="s">
        <v>1948</v>
      </c>
      <c r="D51" s="1453"/>
      <c r="E51" s="1453"/>
      <c r="F51" s="1453"/>
      <c r="G51" s="1453"/>
      <c r="H51" s="1453"/>
    </row>
    <row r="52" spans="1:8" ht="41.25" customHeight="1">
      <c r="A52" s="1439"/>
      <c r="B52" s="1439"/>
      <c r="C52" s="1453" t="s">
        <v>1949</v>
      </c>
      <c r="D52" s="1453"/>
      <c r="E52" s="1453"/>
      <c r="F52" s="1453"/>
      <c r="G52" s="1453"/>
      <c r="H52" s="1453"/>
    </row>
    <row r="53" spans="1:8" ht="41.25" customHeight="1">
      <c r="A53" s="1439"/>
      <c r="B53" s="1439"/>
      <c r="C53" s="1453" t="s">
        <v>1950</v>
      </c>
      <c r="D53" s="1453"/>
      <c r="E53" s="1453"/>
      <c r="F53" s="1453"/>
      <c r="G53" s="1453"/>
      <c r="H53" s="1453"/>
    </row>
    <row r="54" spans="1:8" ht="27" customHeight="1">
      <c r="A54" s="1439" t="s">
        <v>370</v>
      </c>
      <c r="B54" s="1439"/>
      <c r="C54" s="1453" t="s">
        <v>1951</v>
      </c>
      <c r="D54" s="1453"/>
      <c r="E54" s="1453"/>
      <c r="F54" s="1453"/>
      <c r="G54" s="1453"/>
      <c r="H54" s="1453"/>
    </row>
    <row r="55" spans="1:8" ht="58.5" customHeight="1">
      <c r="A55" s="1439"/>
      <c r="B55" s="1439"/>
      <c r="C55" s="1453" t="s">
        <v>1952</v>
      </c>
      <c r="D55" s="1453"/>
      <c r="E55" s="1453"/>
      <c r="F55" s="1453"/>
      <c r="G55" s="1453"/>
      <c r="H55" s="1453"/>
    </row>
    <row r="56" spans="1:8" ht="10.199999999999999" customHeight="1"/>
    <row r="57" spans="1:8" ht="15" customHeight="1">
      <c r="A57" s="432" t="s">
        <v>372</v>
      </c>
      <c r="B57" s="441"/>
      <c r="C57" s="441"/>
      <c r="D57" s="441"/>
      <c r="E57" s="441"/>
      <c r="F57" s="441"/>
    </row>
    <row r="58" spans="1:8" ht="16.2">
      <c r="A58" s="1462" t="s">
        <v>373</v>
      </c>
      <c r="B58" s="1462"/>
      <c r="C58" s="1462"/>
      <c r="D58" s="1462"/>
      <c r="E58" s="1462"/>
      <c r="F58" s="1462"/>
      <c r="G58" s="442">
        <v>6</v>
      </c>
      <c r="H58" s="317" t="s">
        <v>1953</v>
      </c>
    </row>
    <row r="59" spans="1:8" ht="16.2">
      <c r="A59" s="1462" t="s">
        <v>375</v>
      </c>
      <c r="B59" s="1462"/>
      <c r="C59" s="1462"/>
      <c r="D59" s="1462"/>
      <c r="E59" s="1462"/>
      <c r="F59" s="1462"/>
      <c r="G59" s="442">
        <v>1</v>
      </c>
      <c r="H59" s="317" t="s">
        <v>1953</v>
      </c>
    </row>
    <row r="60" spans="1:8">
      <c r="A60" s="443"/>
      <c r="B60" s="443"/>
      <c r="C60" s="443"/>
      <c r="D60" s="443"/>
      <c r="E60" s="443"/>
      <c r="F60" s="443"/>
      <c r="G60" s="444"/>
      <c r="H60" s="317"/>
    </row>
    <row r="61" spans="1:8">
      <c r="A61" s="1463" t="s">
        <v>376</v>
      </c>
      <c r="B61" s="1463"/>
      <c r="C61" s="1463"/>
      <c r="D61" s="1463"/>
      <c r="E61" s="1463"/>
      <c r="F61" s="1463"/>
      <c r="G61" s="445"/>
      <c r="H61" s="446"/>
    </row>
    <row r="62" spans="1:8" ht="17.7" customHeight="1">
      <c r="A62" s="1452" t="s">
        <v>377</v>
      </c>
      <c r="B62" s="1452"/>
      <c r="C62" s="1452"/>
      <c r="D62" s="1452"/>
      <c r="E62" s="317">
        <f>SUM(E63:E68)</f>
        <v>54</v>
      </c>
      <c r="F62" s="447" t="s">
        <v>339</v>
      </c>
      <c r="G62" s="448">
        <f>E62/25</f>
        <v>2.16</v>
      </c>
      <c r="H62" s="317" t="s">
        <v>1953</v>
      </c>
    </row>
    <row r="63" spans="1:8" ht="17.7" customHeight="1">
      <c r="A63" s="431" t="s">
        <v>140</v>
      </c>
      <c r="B63" s="1462" t="s">
        <v>143</v>
      </c>
      <c r="C63" s="1462"/>
      <c r="D63" s="1462"/>
      <c r="E63" s="447">
        <v>21</v>
      </c>
      <c r="F63" s="447" t="s">
        <v>339</v>
      </c>
      <c r="G63" s="449"/>
      <c r="H63" s="450"/>
    </row>
    <row r="64" spans="1:8" ht="17.7" customHeight="1">
      <c r="B64" s="1462" t="s">
        <v>378</v>
      </c>
      <c r="C64" s="1462"/>
      <c r="D64" s="1462"/>
      <c r="E64" s="447">
        <v>27</v>
      </c>
      <c r="F64" s="447" t="s">
        <v>339</v>
      </c>
      <c r="G64" s="449"/>
      <c r="H64" s="450"/>
    </row>
    <row r="65" spans="1:9" ht="17.7" customHeight="1">
      <c r="B65" s="1462" t="s">
        <v>379</v>
      </c>
      <c r="C65" s="1462"/>
      <c r="D65" s="1462"/>
      <c r="E65" s="447">
        <v>2</v>
      </c>
      <c r="F65" s="447" t="s">
        <v>339</v>
      </c>
      <c r="G65" s="449"/>
      <c r="H65" s="450"/>
    </row>
    <row r="66" spans="1:9" ht="17.7" customHeight="1">
      <c r="B66" s="1462" t="s">
        <v>380</v>
      </c>
      <c r="C66" s="1462"/>
      <c r="D66" s="1462"/>
      <c r="E66" s="447">
        <v>0</v>
      </c>
      <c r="F66" s="447" t="s">
        <v>339</v>
      </c>
      <c r="G66" s="449"/>
      <c r="H66" s="450"/>
    </row>
    <row r="67" spans="1:9" ht="17.7" customHeight="1">
      <c r="B67" s="1462" t="s">
        <v>381</v>
      </c>
      <c r="C67" s="1462"/>
      <c r="D67" s="1462"/>
      <c r="E67" s="447">
        <v>0</v>
      </c>
      <c r="F67" s="447" t="s">
        <v>339</v>
      </c>
      <c r="G67" s="449"/>
      <c r="H67" s="450"/>
    </row>
    <row r="68" spans="1:9" ht="17.7" customHeight="1">
      <c r="B68" s="1462" t="s">
        <v>382</v>
      </c>
      <c r="C68" s="1462"/>
      <c r="D68" s="1462"/>
      <c r="E68" s="447">
        <v>4</v>
      </c>
      <c r="F68" s="447" t="s">
        <v>339</v>
      </c>
      <c r="G68" s="449"/>
      <c r="H68" s="450"/>
    </row>
    <row r="69" spans="1:9" ht="31.2" customHeight="1">
      <c r="A69" s="1452" t="s">
        <v>383</v>
      </c>
      <c r="B69" s="1452"/>
      <c r="C69" s="1452"/>
      <c r="D69" s="1452"/>
      <c r="E69" s="447">
        <v>0</v>
      </c>
      <c r="F69" s="447" t="s">
        <v>339</v>
      </c>
      <c r="G69" s="448">
        <v>0</v>
      </c>
      <c r="H69" s="317" t="s">
        <v>1953</v>
      </c>
    </row>
    <row r="70" spans="1:9" ht="17.7" customHeight="1">
      <c r="A70" s="1462" t="s">
        <v>384</v>
      </c>
      <c r="B70" s="1462"/>
      <c r="C70" s="1462"/>
      <c r="D70" s="1462"/>
      <c r="E70" s="447">
        <f>G70*25</f>
        <v>121</v>
      </c>
      <c r="F70" s="447" t="s">
        <v>339</v>
      </c>
      <c r="G70" s="448">
        <f>D6-G69-G62</f>
        <v>4.84</v>
      </c>
      <c r="H70" s="317" t="s">
        <v>1953</v>
      </c>
    </row>
    <row r="71" spans="1:9" ht="10.199999999999999" customHeight="1"/>
    <row r="74" spans="1:9">
      <c r="A74" s="431" t="s">
        <v>385</v>
      </c>
    </row>
    <row r="75" spans="1:9" ht="15.6">
      <c r="A75" s="1464" t="s">
        <v>1954</v>
      </c>
      <c r="B75" s="1464"/>
      <c r="C75" s="1464"/>
      <c r="D75" s="1464"/>
      <c r="E75" s="1464"/>
      <c r="F75" s="1464"/>
      <c r="G75" s="1464"/>
      <c r="H75" s="1464"/>
      <c r="I75" s="1464"/>
    </row>
    <row r="76" spans="1:9">
      <c r="A76" s="431" t="s">
        <v>387</v>
      </c>
    </row>
    <row r="78" spans="1:9" ht="13.95" customHeight="1">
      <c r="A78" s="1465" t="s">
        <v>388</v>
      </c>
      <c r="B78" s="1465"/>
      <c r="C78" s="1465"/>
      <c r="D78" s="1465"/>
      <c r="E78" s="1465"/>
      <c r="F78" s="1465"/>
      <c r="G78" s="1465"/>
      <c r="H78" s="1465"/>
      <c r="I78" s="1465"/>
    </row>
    <row r="79" spans="1:9">
      <c r="A79" s="1465"/>
      <c r="B79" s="1465"/>
      <c r="C79" s="1465"/>
      <c r="D79" s="1465"/>
      <c r="E79" s="1465"/>
      <c r="F79" s="1465"/>
      <c r="G79" s="1465"/>
      <c r="H79" s="1465"/>
      <c r="I79" s="1465"/>
    </row>
    <row r="80" spans="1:9">
      <c r="A80" s="1465"/>
      <c r="B80" s="1465"/>
      <c r="C80" s="1465"/>
      <c r="D80" s="1465"/>
      <c r="E80" s="1465"/>
      <c r="F80" s="1465"/>
      <c r="G80" s="1465"/>
      <c r="H80" s="1465"/>
      <c r="I80" s="1465"/>
    </row>
  </sheetData>
  <mergeCells count="77">
    <mergeCell ref="B68:D68"/>
    <mergeCell ref="A69:D69"/>
    <mergeCell ref="A70:D70"/>
    <mergeCell ref="A75:I75"/>
    <mergeCell ref="A78:I80"/>
    <mergeCell ref="B67:D67"/>
    <mergeCell ref="A54:B55"/>
    <mergeCell ref="C54:H54"/>
    <mergeCell ref="C55:H55"/>
    <mergeCell ref="A58:F58"/>
    <mergeCell ref="A59:F59"/>
    <mergeCell ref="A61:F61"/>
    <mergeCell ref="A62:D62"/>
    <mergeCell ref="B63:D63"/>
    <mergeCell ref="B64:D64"/>
    <mergeCell ref="B65:D65"/>
    <mergeCell ref="B66:D66"/>
    <mergeCell ref="A48:C48"/>
    <mergeCell ref="D48:H48"/>
    <mergeCell ref="A51:B53"/>
    <mergeCell ref="C51:H51"/>
    <mergeCell ref="C52:H52"/>
    <mergeCell ref="C53:H53"/>
    <mergeCell ref="A44:A46"/>
    <mergeCell ref="B44:H44"/>
    <mergeCell ref="B45:H45"/>
    <mergeCell ref="B46:H46"/>
    <mergeCell ref="A47:C47"/>
    <mergeCell ref="D47:H47"/>
    <mergeCell ref="A43:F43"/>
    <mergeCell ref="A29:H29"/>
    <mergeCell ref="B30:F30"/>
    <mergeCell ref="A33:F33"/>
    <mergeCell ref="A34:A40"/>
    <mergeCell ref="B34:H34"/>
    <mergeCell ref="B35:H35"/>
    <mergeCell ref="B36:H36"/>
    <mergeCell ref="B37:H37"/>
    <mergeCell ref="B38:H38"/>
    <mergeCell ref="B39:H39"/>
    <mergeCell ref="B40:H40"/>
    <mergeCell ref="A41:C41"/>
    <mergeCell ref="D41:H41"/>
    <mergeCell ref="A42:C42"/>
    <mergeCell ref="D42:H42"/>
    <mergeCell ref="A24:H24"/>
    <mergeCell ref="B25:F25"/>
    <mergeCell ref="B26:F26"/>
    <mergeCell ref="A27:H27"/>
    <mergeCell ref="B28:F28"/>
    <mergeCell ref="A21:D21"/>
    <mergeCell ref="A22:A23"/>
    <mergeCell ref="B22:F23"/>
    <mergeCell ref="G22:H22"/>
    <mergeCell ref="A12:H12"/>
    <mergeCell ref="A16:D16"/>
    <mergeCell ref="E16:H16"/>
    <mergeCell ref="A18:H18"/>
    <mergeCell ref="A19:B19"/>
    <mergeCell ref="C19:H19"/>
    <mergeCell ref="A13:D13"/>
    <mergeCell ref="E13:H13"/>
    <mergeCell ref="A14:D14"/>
    <mergeCell ref="E14:H14"/>
    <mergeCell ref="A15:D15"/>
    <mergeCell ref="E15:H15"/>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404" customFormat="1">
      <c r="A2" s="881" t="s">
        <v>305</v>
      </c>
      <c r="B2" s="881"/>
      <c r="C2" s="881"/>
      <c r="D2" s="881"/>
      <c r="E2" s="881"/>
      <c r="F2" s="881"/>
      <c r="G2" s="881"/>
      <c r="H2" s="881"/>
      <c r="I2" s="881"/>
    </row>
    <row r="3" spans="1:9" ht="10.199999999999999" customHeight="1"/>
    <row r="4" spans="1:9" ht="15" customHeight="1">
      <c r="A4" s="404" t="s">
        <v>306</v>
      </c>
    </row>
    <row r="5" spans="1:9" ht="17.7" customHeight="1">
      <c r="A5" s="885" t="s">
        <v>226</v>
      </c>
      <c r="B5" s="885"/>
      <c r="C5" s="885"/>
      <c r="D5" s="885"/>
      <c r="E5" s="885"/>
      <c r="F5" s="885"/>
      <c r="G5" s="885"/>
      <c r="H5" s="885"/>
    </row>
    <row r="6" spans="1:9" ht="17.7" customHeight="1">
      <c r="A6" s="878" t="s">
        <v>138</v>
      </c>
      <c r="B6" s="1174"/>
      <c r="C6" s="1174"/>
      <c r="D6" s="1174">
        <v>4</v>
      </c>
      <c r="E6" s="1174"/>
      <c r="F6" s="1174"/>
      <c r="G6" s="1174"/>
      <c r="H6" s="879"/>
    </row>
    <row r="7" spans="1:9">
      <c r="A7" s="878" t="s">
        <v>137</v>
      </c>
      <c r="B7" s="1174"/>
      <c r="C7" s="1174"/>
      <c r="D7" s="1170" t="s">
        <v>1629</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1978</v>
      </c>
      <c r="E9" s="991"/>
      <c r="F9" s="991"/>
      <c r="G9" s="991"/>
      <c r="H9" s="992"/>
    </row>
    <row r="10" spans="1:9" ht="10.199999999999999" customHeight="1"/>
    <row r="11" spans="1:9" ht="15" customHeight="1">
      <c r="A11" s="884" t="s">
        <v>3</v>
      </c>
      <c r="B11" s="884"/>
      <c r="C11" s="884"/>
      <c r="D11" s="884"/>
      <c r="E11" s="884"/>
      <c r="F11" s="884"/>
      <c r="G11" s="884"/>
      <c r="H11" s="884"/>
    </row>
    <row r="12" spans="1:9" ht="17.7" customHeight="1">
      <c r="A12" s="905" t="s">
        <v>2585</v>
      </c>
      <c r="B12" s="905"/>
      <c r="C12" s="905"/>
      <c r="D12" s="905"/>
      <c r="E12" s="905"/>
      <c r="F12" s="905"/>
      <c r="G12" s="905"/>
      <c r="H12" s="905"/>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1853</v>
      </c>
      <c r="F15" s="1175"/>
      <c r="G15" s="1175"/>
      <c r="H15" s="886"/>
    </row>
    <row r="16" spans="1:9" ht="17.7" customHeight="1">
      <c r="A16" s="878" t="s">
        <v>12</v>
      </c>
      <c r="B16" s="1174"/>
      <c r="C16" s="1174"/>
      <c r="D16" s="1174"/>
      <c r="E16" s="1174" t="s">
        <v>13</v>
      </c>
      <c r="F16" s="1174"/>
      <c r="G16" s="1174"/>
      <c r="H16" s="879"/>
    </row>
    <row r="17" spans="1:8" ht="10.199999999999999" customHeight="1"/>
    <row r="18" spans="1:8" ht="15" customHeight="1">
      <c r="A18" s="884" t="s">
        <v>316</v>
      </c>
      <c r="B18" s="884"/>
      <c r="C18" s="884"/>
      <c r="D18" s="884"/>
      <c r="E18" s="884"/>
      <c r="F18" s="884"/>
      <c r="G18" s="884"/>
      <c r="H18" s="884"/>
    </row>
    <row r="19" spans="1:8" ht="31.2" customHeight="1">
      <c r="A19" s="883" t="s">
        <v>317</v>
      </c>
      <c r="B19" s="883"/>
      <c r="C19" s="893" t="s">
        <v>1977</v>
      </c>
      <c r="D19" s="893"/>
      <c r="E19" s="893"/>
      <c r="F19" s="893"/>
      <c r="G19" s="893"/>
      <c r="H19" s="882"/>
    </row>
    <row r="20" spans="1:8" ht="10.199999999999999" customHeight="1"/>
    <row r="21" spans="1:8" ht="15" customHeight="1">
      <c r="A21" s="888" t="s">
        <v>319</v>
      </c>
      <c r="B21" s="888"/>
      <c r="C21" s="888"/>
      <c r="D21" s="888"/>
    </row>
    <row r="22" spans="1:8">
      <c r="A22" s="889" t="s">
        <v>30</v>
      </c>
      <c r="B22" s="890" t="s">
        <v>31</v>
      </c>
      <c r="C22" s="890"/>
      <c r="D22" s="890"/>
      <c r="E22" s="890"/>
      <c r="F22" s="890"/>
      <c r="G22" s="890" t="s">
        <v>320</v>
      </c>
      <c r="H22" s="891"/>
    </row>
    <row r="23" spans="1:8" ht="31.5" customHeight="1">
      <c r="A23" s="889"/>
      <c r="B23" s="890"/>
      <c r="C23" s="890"/>
      <c r="D23" s="890"/>
      <c r="E23" s="890"/>
      <c r="F23" s="890"/>
      <c r="G23" s="406" t="s">
        <v>321</v>
      </c>
      <c r="H23" s="407" t="s">
        <v>34</v>
      </c>
    </row>
    <row r="24" spans="1:8" ht="17.7" customHeight="1">
      <c r="A24" s="889" t="s">
        <v>35</v>
      </c>
      <c r="B24" s="890"/>
      <c r="C24" s="890"/>
      <c r="D24" s="890"/>
      <c r="E24" s="890"/>
      <c r="F24" s="890"/>
      <c r="G24" s="890"/>
      <c r="H24" s="891"/>
    </row>
    <row r="25" spans="1:8" ht="75" customHeight="1">
      <c r="A25" s="405" t="s">
        <v>1976</v>
      </c>
      <c r="B25" s="882" t="s">
        <v>1975</v>
      </c>
      <c r="C25" s="883"/>
      <c r="D25" s="883"/>
      <c r="E25" s="883"/>
      <c r="F25" s="1178"/>
      <c r="G25" s="406" t="s">
        <v>2486</v>
      </c>
      <c r="H25" s="407" t="s">
        <v>2468</v>
      </c>
    </row>
    <row r="26" spans="1:8" ht="17.7" customHeight="1">
      <c r="A26" s="921" t="s">
        <v>326</v>
      </c>
      <c r="B26" s="922"/>
      <c r="C26" s="922"/>
      <c r="D26" s="922"/>
      <c r="E26" s="922"/>
      <c r="F26" s="922"/>
      <c r="G26" s="922"/>
      <c r="H26" s="923"/>
    </row>
    <row r="27" spans="1:8" ht="60" customHeight="1">
      <c r="A27" s="406" t="s">
        <v>1962</v>
      </c>
      <c r="B27" s="919" t="s">
        <v>1974</v>
      </c>
      <c r="C27" s="917"/>
      <c r="D27" s="917"/>
      <c r="E27" s="917"/>
      <c r="F27" s="924"/>
      <c r="G27" s="406" t="s">
        <v>2487</v>
      </c>
      <c r="H27" s="303" t="s">
        <v>39</v>
      </c>
    </row>
    <row r="28" spans="1:8" ht="17.7" customHeight="1">
      <c r="A28" s="889" t="s">
        <v>333</v>
      </c>
      <c r="B28" s="890"/>
      <c r="C28" s="890"/>
      <c r="D28" s="890"/>
      <c r="E28" s="890"/>
      <c r="F28" s="890"/>
      <c r="G28" s="890"/>
      <c r="H28" s="891"/>
    </row>
    <row r="29" spans="1:8" ht="36.75" customHeight="1">
      <c r="A29" s="406" t="s">
        <v>1973</v>
      </c>
      <c r="B29" s="893" t="s">
        <v>1972</v>
      </c>
      <c r="C29" s="893"/>
      <c r="D29" s="893"/>
      <c r="E29" s="893"/>
      <c r="F29" s="893"/>
      <c r="G29" s="406" t="s">
        <v>1241</v>
      </c>
      <c r="H29" s="303" t="s">
        <v>51</v>
      </c>
    </row>
    <row r="30" spans="1:8" ht="10.199999999999999" customHeight="1"/>
    <row r="31" spans="1:8" ht="15" customHeight="1">
      <c r="A31" s="404" t="s">
        <v>337</v>
      </c>
    </row>
    <row r="32" spans="1:8" s="404" customFormat="1" ht="17.7" customHeight="1">
      <c r="A32" s="900" t="s">
        <v>338</v>
      </c>
      <c r="B32" s="900"/>
      <c r="C32" s="900"/>
      <c r="D32" s="900"/>
      <c r="E32" s="900"/>
      <c r="F32" s="900"/>
      <c r="G32" s="313">
        <v>15</v>
      </c>
      <c r="H32" s="402" t="s">
        <v>339</v>
      </c>
    </row>
    <row r="33" spans="1:9" ht="34.5" customHeight="1">
      <c r="A33" s="1025" t="s">
        <v>340</v>
      </c>
      <c r="B33" s="882" t="s">
        <v>1971</v>
      </c>
      <c r="C33" s="883"/>
      <c r="D33" s="883"/>
      <c r="E33" s="883"/>
      <c r="F33" s="883"/>
      <c r="G33" s="883"/>
      <c r="H33" s="883"/>
      <c r="I33" s="420"/>
    </row>
    <row r="34" spans="1:9" ht="17.25" customHeight="1">
      <c r="A34" s="1026"/>
      <c r="B34" s="882" t="s">
        <v>1970</v>
      </c>
      <c r="C34" s="883"/>
      <c r="D34" s="883"/>
      <c r="E34" s="883"/>
      <c r="F34" s="883"/>
      <c r="G34" s="883"/>
      <c r="H34" s="883"/>
      <c r="I34" s="420"/>
    </row>
    <row r="35" spans="1:9" ht="35.25" customHeight="1">
      <c r="A35" s="1026"/>
      <c r="B35" s="882" t="s">
        <v>1969</v>
      </c>
      <c r="C35" s="883"/>
      <c r="D35" s="883"/>
      <c r="E35" s="883"/>
      <c r="F35" s="883"/>
      <c r="G35" s="883"/>
      <c r="H35" s="883"/>
      <c r="I35" s="420"/>
    </row>
    <row r="36" spans="1:9" ht="33.75" customHeight="1">
      <c r="A36" s="1026"/>
      <c r="B36" s="882" t="s">
        <v>1968</v>
      </c>
      <c r="C36" s="883"/>
      <c r="D36" s="883"/>
      <c r="E36" s="883"/>
      <c r="F36" s="883"/>
      <c r="G36" s="883"/>
      <c r="H36" s="883"/>
      <c r="I36" s="420"/>
    </row>
    <row r="37" spans="1:9" ht="22.5" customHeight="1">
      <c r="A37" s="1026"/>
      <c r="B37" s="882" t="s">
        <v>1967</v>
      </c>
      <c r="C37" s="883"/>
      <c r="D37" s="883"/>
      <c r="E37" s="883"/>
      <c r="F37" s="883"/>
      <c r="G37" s="883"/>
      <c r="H37" s="883"/>
      <c r="I37" s="420"/>
    </row>
    <row r="38" spans="1:9">
      <c r="A38" s="896" t="s">
        <v>348</v>
      </c>
      <c r="B38" s="991"/>
      <c r="C38" s="991"/>
      <c r="D38" s="991" t="s">
        <v>1966</v>
      </c>
      <c r="E38" s="991"/>
      <c r="F38" s="991"/>
      <c r="G38" s="991"/>
      <c r="H38" s="992"/>
      <c r="I38" s="262"/>
    </row>
    <row r="39" spans="1:9" ht="42" customHeight="1">
      <c r="A39" s="899" t="s">
        <v>350</v>
      </c>
      <c r="B39" s="1170"/>
      <c r="C39" s="1170"/>
      <c r="D39" s="882" t="s">
        <v>1965</v>
      </c>
      <c r="E39" s="883"/>
      <c r="F39" s="883"/>
      <c r="G39" s="883"/>
      <c r="H39" s="883"/>
      <c r="I39" s="420"/>
    </row>
    <row r="40" spans="1:9" s="404" customFormat="1" ht="17.7" customHeight="1">
      <c r="A40" s="900" t="s">
        <v>352</v>
      </c>
      <c r="B40" s="900"/>
      <c r="C40" s="900"/>
      <c r="D40" s="900"/>
      <c r="E40" s="900"/>
      <c r="F40" s="900"/>
      <c r="G40" s="313">
        <v>9</v>
      </c>
      <c r="H40" s="402" t="s">
        <v>339</v>
      </c>
      <c r="I40" s="420"/>
    </row>
    <row r="41" spans="1:9" ht="17.25" customHeight="1">
      <c r="A41" s="1025" t="s">
        <v>340</v>
      </c>
      <c r="B41" s="882" t="s">
        <v>1964</v>
      </c>
      <c r="C41" s="883"/>
      <c r="D41" s="883"/>
      <c r="E41" s="883"/>
      <c r="F41" s="883"/>
      <c r="G41" s="883"/>
      <c r="H41" s="883"/>
      <c r="I41" s="420"/>
    </row>
    <row r="42" spans="1:9" ht="17.25" customHeight="1">
      <c r="A42" s="1026"/>
      <c r="B42" s="882" t="s">
        <v>1963</v>
      </c>
      <c r="C42" s="883"/>
      <c r="D42" s="883"/>
      <c r="E42" s="883"/>
      <c r="F42" s="883"/>
      <c r="G42" s="883"/>
      <c r="H42" s="883"/>
      <c r="I42" s="420"/>
    </row>
    <row r="43" spans="1:9">
      <c r="A43" s="896" t="s">
        <v>348</v>
      </c>
      <c r="B43" s="991"/>
      <c r="C43" s="991"/>
      <c r="D43" s="1185" t="s">
        <v>2656</v>
      </c>
      <c r="E43" s="1185"/>
      <c r="F43" s="1185"/>
      <c r="G43" s="1185"/>
      <c r="H43" s="1186"/>
      <c r="I43" s="420"/>
    </row>
    <row r="44" spans="1:9" ht="45.75" customHeight="1">
      <c r="A44" s="899" t="s">
        <v>350</v>
      </c>
      <c r="B44" s="1170"/>
      <c r="C44" s="1170"/>
      <c r="D44" s="919" t="s">
        <v>1961</v>
      </c>
      <c r="E44" s="917"/>
      <c r="F44" s="917"/>
      <c r="G44" s="917"/>
      <c r="H44" s="917"/>
      <c r="I44" s="420"/>
    </row>
    <row r="45" spans="1:9" s="404" customFormat="1" ht="17.7" customHeight="1">
      <c r="A45" s="900" t="s">
        <v>486</v>
      </c>
      <c r="B45" s="900"/>
      <c r="C45" s="900"/>
      <c r="D45" s="900"/>
      <c r="E45" s="900"/>
      <c r="F45" s="900"/>
      <c r="G45" s="313">
        <v>9</v>
      </c>
      <c r="H45" s="402" t="s">
        <v>339</v>
      </c>
    </row>
    <row r="46" spans="1:9" ht="34.5" customHeight="1">
      <c r="A46" s="415" t="s">
        <v>340</v>
      </c>
      <c r="B46" s="893" t="s">
        <v>1960</v>
      </c>
      <c r="C46" s="893"/>
      <c r="D46" s="893"/>
      <c r="E46" s="893"/>
      <c r="F46" s="893"/>
      <c r="G46" s="893"/>
      <c r="H46" s="882"/>
    </row>
    <row r="47" spans="1:9">
      <c r="A47" s="896" t="s">
        <v>348</v>
      </c>
      <c r="B47" s="991"/>
      <c r="C47" s="991"/>
      <c r="D47" s="1185" t="s">
        <v>2656</v>
      </c>
      <c r="E47" s="1185"/>
      <c r="F47" s="1185"/>
      <c r="G47" s="1185"/>
      <c r="H47" s="1186"/>
    </row>
    <row r="48" spans="1:9" ht="33.75" customHeight="1">
      <c r="A48" s="899" t="s">
        <v>350</v>
      </c>
      <c r="B48" s="1170"/>
      <c r="C48" s="1170"/>
      <c r="D48" s="919" t="s">
        <v>2485</v>
      </c>
      <c r="E48" s="917"/>
      <c r="F48" s="917"/>
      <c r="G48" s="917"/>
      <c r="H48" s="917"/>
      <c r="I48" s="428"/>
    </row>
    <row r="49" spans="1:8" ht="10.199999999999999" customHeight="1"/>
    <row r="50" spans="1:8" ht="15" customHeight="1">
      <c r="A50" s="404" t="s">
        <v>366</v>
      </c>
    </row>
    <row r="51" spans="1:8" ht="41.25" customHeight="1">
      <c r="A51" s="880" t="s">
        <v>367</v>
      </c>
      <c r="B51" s="878"/>
      <c r="C51" s="1354" t="s">
        <v>1959</v>
      </c>
      <c r="D51" s="1355"/>
      <c r="E51" s="1355"/>
      <c r="F51" s="1355"/>
      <c r="G51" s="1355"/>
      <c r="H51" s="1355"/>
    </row>
    <row r="52" spans="1:8" ht="38.25" customHeight="1">
      <c r="A52" s="880"/>
      <c r="B52" s="878"/>
      <c r="C52" s="892" t="s">
        <v>1958</v>
      </c>
      <c r="D52" s="892"/>
      <c r="E52" s="892"/>
      <c r="F52" s="892"/>
      <c r="G52" s="892"/>
      <c r="H52" s="1354"/>
    </row>
    <row r="53" spans="1:8" ht="36.75" customHeight="1">
      <c r="A53" s="880"/>
      <c r="B53" s="878"/>
      <c r="C53" s="1354" t="s">
        <v>1957</v>
      </c>
      <c r="D53" s="1355"/>
      <c r="E53" s="1355"/>
      <c r="F53" s="1355"/>
      <c r="G53" s="1355"/>
      <c r="H53" s="1355"/>
    </row>
    <row r="54" spans="1:8" ht="45.75" customHeight="1">
      <c r="A54" s="880"/>
      <c r="B54" s="878"/>
      <c r="C54" s="892" t="s">
        <v>1956</v>
      </c>
      <c r="D54" s="892"/>
      <c r="E54" s="892"/>
      <c r="F54" s="892"/>
      <c r="G54" s="892"/>
      <c r="H54" s="1354"/>
    </row>
    <row r="55" spans="1:8" ht="34.5" customHeight="1">
      <c r="A55" s="880" t="s">
        <v>370</v>
      </c>
      <c r="B55" s="878"/>
      <c r="C55" s="892" t="s">
        <v>1955</v>
      </c>
      <c r="D55" s="892"/>
      <c r="E55" s="892"/>
      <c r="F55" s="892"/>
      <c r="G55" s="892"/>
      <c r="H55" s="1354"/>
    </row>
    <row r="56" spans="1:8" ht="10.199999999999999" customHeight="1"/>
    <row r="57" spans="1:8" ht="15" customHeight="1">
      <c r="A57" s="404" t="s">
        <v>372</v>
      </c>
      <c r="B57" s="404"/>
      <c r="C57" s="404"/>
      <c r="D57" s="404"/>
      <c r="E57" s="404"/>
      <c r="F57" s="404"/>
    </row>
    <row r="58" spans="1:8" ht="16.2">
      <c r="A58" s="880" t="s">
        <v>373</v>
      </c>
      <c r="B58" s="880"/>
      <c r="C58" s="880"/>
      <c r="D58" s="880"/>
      <c r="E58" s="880"/>
      <c r="F58" s="880"/>
      <c r="G58" s="294">
        <v>3.5</v>
      </c>
      <c r="H58" s="403" t="s">
        <v>390</v>
      </c>
    </row>
    <row r="59" spans="1:8" ht="16.2">
      <c r="A59" s="880" t="s">
        <v>375</v>
      </c>
      <c r="B59" s="880"/>
      <c r="C59" s="880"/>
      <c r="D59" s="880"/>
      <c r="E59" s="880"/>
      <c r="F59" s="880"/>
      <c r="G59" s="294">
        <v>0.5</v>
      </c>
      <c r="H59" s="509" t="s">
        <v>390</v>
      </c>
    </row>
    <row r="60" spans="1:8">
      <c r="A60" s="401"/>
      <c r="B60" s="401"/>
      <c r="C60" s="401"/>
      <c r="D60" s="401"/>
      <c r="E60" s="401"/>
      <c r="F60" s="401"/>
      <c r="G60" s="297"/>
      <c r="H60" s="403"/>
    </row>
    <row r="61" spans="1:8">
      <c r="A61" s="907" t="s">
        <v>376</v>
      </c>
      <c r="B61" s="907"/>
      <c r="C61" s="907"/>
      <c r="D61" s="907"/>
      <c r="E61" s="907"/>
      <c r="F61" s="907"/>
      <c r="G61" s="298"/>
      <c r="H61" s="297"/>
    </row>
    <row r="62" spans="1:8" ht="17.7" customHeight="1">
      <c r="A62" s="883" t="s">
        <v>377</v>
      </c>
      <c r="B62" s="883"/>
      <c r="C62" s="883"/>
      <c r="D62" s="883"/>
      <c r="E62" s="403">
        <f>SUM(E63:E68)</f>
        <v>39</v>
      </c>
      <c r="F62" s="403" t="s">
        <v>339</v>
      </c>
      <c r="G62" s="299">
        <f>E62/25</f>
        <v>1.56</v>
      </c>
      <c r="H62" s="403" t="s">
        <v>390</v>
      </c>
    </row>
    <row r="63" spans="1:8" ht="17.7" customHeight="1">
      <c r="A63" s="186" t="s">
        <v>140</v>
      </c>
      <c r="B63" s="880" t="s">
        <v>143</v>
      </c>
      <c r="C63" s="880"/>
      <c r="D63" s="880"/>
      <c r="E63" s="403">
        <v>15</v>
      </c>
      <c r="F63" s="403" t="s">
        <v>339</v>
      </c>
      <c r="G63" s="190"/>
      <c r="H63" s="189"/>
    </row>
    <row r="64" spans="1:8" ht="17.7" customHeight="1">
      <c r="B64" s="880" t="s">
        <v>378</v>
      </c>
      <c r="C64" s="880"/>
      <c r="D64" s="880"/>
      <c r="E64" s="403">
        <v>18</v>
      </c>
      <c r="F64" s="403" t="s">
        <v>339</v>
      </c>
      <c r="G64" s="190"/>
      <c r="H64" s="189"/>
    </row>
    <row r="65" spans="1:9" ht="17.7" customHeight="1">
      <c r="B65" s="880" t="s">
        <v>379</v>
      </c>
      <c r="C65" s="880"/>
      <c r="D65" s="880"/>
      <c r="E65" s="403">
        <v>4</v>
      </c>
      <c r="F65" s="403" t="s">
        <v>339</v>
      </c>
      <c r="G65" s="190"/>
      <c r="H65" s="189"/>
    </row>
    <row r="66" spans="1:9" ht="17.7" customHeight="1">
      <c r="B66" s="880" t="s">
        <v>380</v>
      </c>
      <c r="C66" s="880"/>
      <c r="D66" s="880"/>
      <c r="E66" s="403">
        <v>0</v>
      </c>
      <c r="F66" s="403" t="s">
        <v>339</v>
      </c>
      <c r="G66" s="190"/>
      <c r="H66" s="189"/>
    </row>
    <row r="67" spans="1:9" ht="17.7" customHeight="1">
      <c r="B67" s="880" t="s">
        <v>381</v>
      </c>
      <c r="C67" s="880"/>
      <c r="D67" s="880"/>
      <c r="E67" s="403">
        <v>0</v>
      </c>
      <c r="F67" s="403" t="s">
        <v>339</v>
      </c>
      <c r="G67" s="190"/>
      <c r="H67" s="189"/>
    </row>
    <row r="68" spans="1:9" ht="17.7" customHeight="1">
      <c r="B68" s="880" t="s">
        <v>382</v>
      </c>
      <c r="C68" s="880"/>
      <c r="D68" s="880"/>
      <c r="E68" s="403">
        <v>2</v>
      </c>
      <c r="F68" s="403" t="s">
        <v>339</v>
      </c>
      <c r="G68" s="190"/>
      <c r="H68" s="189"/>
    </row>
    <row r="69" spans="1:9" ht="31.2" customHeight="1">
      <c r="A69" s="883" t="s">
        <v>383</v>
      </c>
      <c r="B69" s="883"/>
      <c r="C69" s="883"/>
      <c r="D69" s="883"/>
      <c r="E69" s="403">
        <v>0</v>
      </c>
      <c r="F69" s="403" t="s">
        <v>339</v>
      </c>
      <c r="G69" s="299">
        <v>0</v>
      </c>
      <c r="H69" s="403" t="s">
        <v>390</v>
      </c>
    </row>
    <row r="70" spans="1:9" ht="17.7" customHeight="1">
      <c r="A70" s="880" t="s">
        <v>384</v>
      </c>
      <c r="B70" s="880"/>
      <c r="C70" s="880"/>
      <c r="D70" s="880"/>
      <c r="E70" s="403">
        <f>G70*25</f>
        <v>61</v>
      </c>
      <c r="F70" s="403" t="s">
        <v>339</v>
      </c>
      <c r="G70" s="299">
        <f>D6-G69-G62</f>
        <v>2.44</v>
      </c>
      <c r="H70" s="403" t="s">
        <v>390</v>
      </c>
    </row>
    <row r="71" spans="1:9" ht="10.199999999999999" customHeight="1"/>
    <row r="74" spans="1:9">
      <c r="A74" s="186" t="s">
        <v>385</v>
      </c>
    </row>
    <row r="75" spans="1:9" ht="16.2">
      <c r="A75" s="905" t="s">
        <v>389</v>
      </c>
      <c r="B75" s="905"/>
      <c r="C75" s="905"/>
      <c r="D75" s="905"/>
      <c r="E75" s="905"/>
      <c r="F75" s="905"/>
      <c r="G75" s="905"/>
      <c r="H75" s="905"/>
      <c r="I75" s="905"/>
    </row>
    <row r="76" spans="1:9">
      <c r="A76" s="186" t="s">
        <v>387</v>
      </c>
    </row>
    <row r="78" spans="1:9">
      <c r="A78" s="906" t="s">
        <v>388</v>
      </c>
      <c r="B78" s="906"/>
      <c r="C78" s="906"/>
      <c r="D78" s="906"/>
      <c r="E78" s="906"/>
      <c r="F78" s="906"/>
      <c r="G78" s="906"/>
      <c r="H78" s="906"/>
      <c r="I78" s="906"/>
    </row>
    <row r="79" spans="1:9">
      <c r="A79" s="906"/>
      <c r="B79" s="906"/>
      <c r="C79" s="906"/>
      <c r="D79" s="906"/>
      <c r="E79" s="906"/>
      <c r="F79" s="906"/>
      <c r="G79" s="906"/>
      <c r="H79" s="906"/>
      <c r="I79" s="906"/>
    </row>
    <row r="80" spans="1:9">
      <c r="A80" s="906"/>
      <c r="B80" s="906"/>
      <c r="C80" s="906"/>
      <c r="D80" s="906"/>
      <c r="E80" s="906"/>
      <c r="F80" s="906"/>
      <c r="G80" s="906"/>
      <c r="H80" s="906"/>
      <c r="I80" s="906"/>
    </row>
  </sheetData>
  <mergeCells count="79">
    <mergeCell ref="A75:I75"/>
    <mergeCell ref="A78:I80"/>
    <mergeCell ref="A26:H26"/>
    <mergeCell ref="A28:H28"/>
    <mergeCell ref="A32:F32"/>
    <mergeCell ref="A33:A37"/>
    <mergeCell ref="B33:H33"/>
    <mergeCell ref="B34:H34"/>
    <mergeCell ref="B35:H35"/>
    <mergeCell ref="B36:H36"/>
    <mergeCell ref="B37:H37"/>
    <mergeCell ref="A69:D69"/>
    <mergeCell ref="A38:C38"/>
    <mergeCell ref="B27:F27"/>
    <mergeCell ref="D38:H38"/>
    <mergeCell ref="A39:C39"/>
    <mergeCell ref="A18:H18"/>
    <mergeCell ref="D44:H44"/>
    <mergeCell ref="D48:H48"/>
    <mergeCell ref="A15:D15"/>
    <mergeCell ref="E15:H15"/>
    <mergeCell ref="A19:B19"/>
    <mergeCell ref="C19:H19"/>
    <mergeCell ref="B29:F29"/>
    <mergeCell ref="A21:D21"/>
    <mergeCell ref="A22:A23"/>
    <mergeCell ref="B22:F23"/>
    <mergeCell ref="G22:H22"/>
    <mergeCell ref="A24:H24"/>
    <mergeCell ref="B25:F25"/>
    <mergeCell ref="A40:F40"/>
    <mergeCell ref="A41:A42"/>
    <mergeCell ref="A2:I2"/>
    <mergeCell ref="A5:H5"/>
    <mergeCell ref="A6:C6"/>
    <mergeCell ref="D6:H6"/>
    <mergeCell ref="A7:C7"/>
    <mergeCell ref="D7:H7"/>
    <mergeCell ref="A8:C8"/>
    <mergeCell ref="D8:H8"/>
    <mergeCell ref="A9:C9"/>
    <mergeCell ref="D9:H9"/>
    <mergeCell ref="A11:H11"/>
    <mergeCell ref="A12:H12"/>
    <mergeCell ref="A13:D13"/>
    <mergeCell ref="E13:H13"/>
    <mergeCell ref="A16:D16"/>
    <mergeCell ref="E16:H16"/>
    <mergeCell ref="A14:D14"/>
    <mergeCell ref="E14:H14"/>
    <mergeCell ref="D39:H39"/>
    <mergeCell ref="B41:H41"/>
    <mergeCell ref="B42:H42"/>
    <mergeCell ref="A55:B55"/>
    <mergeCell ref="C55:H55"/>
    <mergeCell ref="A43:C43"/>
    <mergeCell ref="D43:H43"/>
    <mergeCell ref="A44:C44"/>
    <mergeCell ref="A45:F45"/>
    <mergeCell ref="C51:H51"/>
    <mergeCell ref="A47:C47"/>
    <mergeCell ref="D47:H47"/>
    <mergeCell ref="A48:C48"/>
    <mergeCell ref="B46:H46"/>
    <mergeCell ref="A59:F59"/>
    <mergeCell ref="C53:H53"/>
    <mergeCell ref="A70:D70"/>
    <mergeCell ref="A62:D62"/>
    <mergeCell ref="B63:D63"/>
    <mergeCell ref="B64:D64"/>
    <mergeCell ref="B65:D65"/>
    <mergeCell ref="B66:D66"/>
    <mergeCell ref="B67:D67"/>
    <mergeCell ref="B68:D68"/>
    <mergeCell ref="A58:F58"/>
    <mergeCell ref="A61:F61"/>
    <mergeCell ref="A51:B54"/>
    <mergeCell ref="C54:H54"/>
    <mergeCell ref="C52:H52"/>
  </mergeCells>
  <pageMargins left="0.25" right="0.25"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3.8867187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227</v>
      </c>
      <c r="B5" s="843"/>
      <c r="C5" s="843"/>
      <c r="D5" s="843"/>
      <c r="E5" s="843"/>
      <c r="F5" s="843"/>
      <c r="G5" s="843"/>
      <c r="H5" s="843"/>
    </row>
    <row r="6" spans="1:9" ht="17.7" customHeight="1">
      <c r="A6" s="908" t="s">
        <v>138</v>
      </c>
      <c r="B6" s="909"/>
      <c r="C6" s="909"/>
      <c r="D6" s="909">
        <v>5</v>
      </c>
      <c r="E6" s="909"/>
      <c r="F6" s="909"/>
      <c r="G6" s="909"/>
      <c r="H6" s="910"/>
    </row>
    <row r="7" spans="1:9" ht="19.2" customHeight="1">
      <c r="A7" s="908" t="s">
        <v>137</v>
      </c>
      <c r="B7" s="909"/>
      <c r="C7" s="909"/>
      <c r="D7" s="911" t="s">
        <v>1922</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311</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1853</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8" t="s">
        <v>1065</v>
      </c>
      <c r="D19" s="918"/>
      <c r="E19" s="918"/>
      <c r="F19" s="918"/>
      <c r="G19" s="918"/>
      <c r="H19" s="919"/>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39" customHeight="1">
      <c r="A23" s="921"/>
      <c r="B23" s="922"/>
      <c r="C23" s="922"/>
      <c r="D23" s="922"/>
      <c r="E23" s="922"/>
      <c r="F23" s="922"/>
      <c r="G23" s="411" t="s">
        <v>321</v>
      </c>
      <c r="H23" s="412" t="s">
        <v>34</v>
      </c>
    </row>
    <row r="24" spans="1:9" ht="17.7" customHeight="1">
      <c r="A24" s="921" t="s">
        <v>35</v>
      </c>
      <c r="B24" s="922"/>
      <c r="C24" s="922"/>
      <c r="D24" s="922"/>
      <c r="E24" s="922"/>
      <c r="F24" s="922"/>
      <c r="G24" s="922"/>
      <c r="H24" s="923"/>
    </row>
    <row r="25" spans="1:9" ht="68.25" customHeight="1">
      <c r="A25" s="411" t="s">
        <v>2018</v>
      </c>
      <c r="B25" s="1466" t="s">
        <v>2017</v>
      </c>
      <c r="C25" s="1466"/>
      <c r="D25" s="1466"/>
      <c r="E25" s="1466"/>
      <c r="F25" s="1466"/>
      <c r="G25" s="334" t="s">
        <v>2016</v>
      </c>
      <c r="H25" s="301" t="s">
        <v>39</v>
      </c>
      <c r="I25" s="168"/>
    </row>
    <row r="26" spans="1:9" ht="68.25" customHeight="1">
      <c r="A26" s="411" t="s">
        <v>2015</v>
      </c>
      <c r="B26" s="925" t="s">
        <v>2014</v>
      </c>
      <c r="C26" s="925"/>
      <c r="D26" s="925"/>
      <c r="E26" s="925"/>
      <c r="F26" s="925"/>
      <c r="G26" s="334" t="s">
        <v>2013</v>
      </c>
      <c r="H26" s="451" t="s">
        <v>2468</v>
      </c>
      <c r="I26" s="168"/>
    </row>
    <row r="27" spans="1:9" ht="17.7" customHeight="1">
      <c r="A27" s="921" t="s">
        <v>326</v>
      </c>
      <c r="B27" s="922"/>
      <c r="C27" s="922"/>
      <c r="D27" s="922"/>
      <c r="E27" s="922"/>
      <c r="F27" s="922"/>
      <c r="G27" s="922"/>
      <c r="H27" s="923"/>
      <c r="I27" s="168"/>
    </row>
    <row r="28" spans="1:9" ht="55.5" customHeight="1">
      <c r="A28" s="411" t="s">
        <v>2011</v>
      </c>
      <c r="B28" s="918" t="s">
        <v>2012</v>
      </c>
      <c r="C28" s="918"/>
      <c r="D28" s="918"/>
      <c r="E28" s="918"/>
      <c r="F28" s="918"/>
      <c r="G28" s="411" t="s">
        <v>83</v>
      </c>
      <c r="H28" s="412" t="s">
        <v>39</v>
      </c>
      <c r="I28" s="168"/>
    </row>
    <row r="29" spans="1:9" ht="66.75" customHeight="1">
      <c r="A29" s="411" t="s">
        <v>2011</v>
      </c>
      <c r="B29" s="918" t="s">
        <v>2010</v>
      </c>
      <c r="C29" s="918"/>
      <c r="D29" s="918"/>
      <c r="E29" s="918"/>
      <c r="F29" s="918"/>
      <c r="G29" s="411" t="s">
        <v>2009</v>
      </c>
      <c r="H29" s="451" t="s">
        <v>2468</v>
      </c>
      <c r="I29" s="168"/>
    </row>
    <row r="30" spans="1:9" ht="17.7" customHeight="1">
      <c r="A30" s="921" t="s">
        <v>333</v>
      </c>
      <c r="B30" s="922"/>
      <c r="C30" s="922"/>
      <c r="D30" s="922"/>
      <c r="E30" s="922"/>
      <c r="F30" s="922"/>
      <c r="G30" s="922"/>
      <c r="H30" s="923"/>
      <c r="I30" s="168"/>
    </row>
    <row r="31" spans="1:9" ht="53.25" customHeight="1">
      <c r="A31" s="411" t="s">
        <v>2008</v>
      </c>
      <c r="B31" s="918" t="s">
        <v>2007</v>
      </c>
      <c r="C31" s="918"/>
      <c r="D31" s="918"/>
      <c r="E31" s="918"/>
      <c r="F31" s="918"/>
      <c r="G31" s="411" t="s">
        <v>120</v>
      </c>
      <c r="H31" s="301" t="s">
        <v>51</v>
      </c>
      <c r="I31" s="168"/>
    </row>
    <row r="32" spans="1:9" ht="39.75" customHeight="1">
      <c r="A32" s="411" t="s">
        <v>2006</v>
      </c>
      <c r="B32" s="925" t="s">
        <v>2005</v>
      </c>
      <c r="C32" s="925"/>
      <c r="D32" s="925"/>
      <c r="E32" s="925"/>
      <c r="F32" s="925"/>
      <c r="G32" s="424" t="s">
        <v>123</v>
      </c>
      <c r="H32" s="277" t="s">
        <v>39</v>
      </c>
      <c r="I32" s="168"/>
    </row>
    <row r="33" spans="1:9" ht="10.199999999999999" customHeight="1">
      <c r="I33" s="168"/>
    </row>
    <row r="34" spans="1:9" ht="15" customHeight="1">
      <c r="A34" s="400" t="s">
        <v>337</v>
      </c>
      <c r="I34" s="168"/>
    </row>
    <row r="35" spans="1:9" s="400" customFormat="1" ht="17.7" customHeight="1">
      <c r="A35" s="920" t="s">
        <v>338</v>
      </c>
      <c r="B35" s="920"/>
      <c r="C35" s="920"/>
      <c r="D35" s="920"/>
      <c r="E35" s="920"/>
      <c r="F35" s="920"/>
      <c r="G35" s="278">
        <v>15</v>
      </c>
      <c r="H35" s="409" t="s">
        <v>339</v>
      </c>
      <c r="I35" s="169"/>
    </row>
    <row r="36" spans="1:9" ht="20.399999999999999" customHeight="1">
      <c r="A36" s="868" t="s">
        <v>340</v>
      </c>
      <c r="B36" s="910" t="s">
        <v>2004</v>
      </c>
      <c r="C36" s="940"/>
      <c r="D36" s="940"/>
      <c r="E36" s="940"/>
      <c r="F36" s="940"/>
      <c r="G36" s="940"/>
      <c r="H36" s="940"/>
      <c r="I36" s="168"/>
    </row>
    <row r="37" spans="1:9" ht="34.200000000000003" customHeight="1">
      <c r="A37" s="869"/>
      <c r="B37" s="919" t="s">
        <v>2003</v>
      </c>
      <c r="C37" s="940"/>
      <c r="D37" s="940"/>
      <c r="E37" s="940"/>
      <c r="F37" s="940"/>
      <c r="G37" s="940"/>
      <c r="H37" s="940"/>
      <c r="I37" s="168"/>
    </row>
    <row r="38" spans="1:9" ht="17.25" customHeight="1">
      <c r="A38" s="869"/>
      <c r="B38" s="910" t="s">
        <v>2002</v>
      </c>
      <c r="C38" s="940"/>
      <c r="D38" s="940"/>
      <c r="E38" s="940"/>
      <c r="F38" s="940"/>
      <c r="G38" s="940"/>
      <c r="H38" s="940"/>
      <c r="I38" s="168"/>
    </row>
    <row r="39" spans="1:9" ht="49.5" customHeight="1">
      <c r="A39" s="869"/>
      <c r="B39" s="919" t="s">
        <v>2001</v>
      </c>
      <c r="C39" s="917"/>
      <c r="D39" s="917"/>
      <c r="E39" s="917"/>
      <c r="F39" s="917"/>
      <c r="G39" s="917"/>
      <c r="H39" s="917"/>
      <c r="I39" s="168"/>
    </row>
    <row r="40" spans="1:9" ht="21" customHeight="1">
      <c r="A40" s="869"/>
      <c r="B40" s="919" t="s">
        <v>2000</v>
      </c>
      <c r="C40" s="917"/>
      <c r="D40" s="917"/>
      <c r="E40" s="917"/>
      <c r="F40" s="917"/>
      <c r="G40" s="917"/>
      <c r="H40" s="917"/>
      <c r="I40" s="168"/>
    </row>
    <row r="41" spans="1:9" ht="27.75" customHeight="1">
      <c r="A41" s="869"/>
      <c r="B41" s="919" t="s">
        <v>1999</v>
      </c>
      <c r="C41" s="917"/>
      <c r="D41" s="917"/>
      <c r="E41" s="917"/>
      <c r="F41" s="917"/>
      <c r="G41" s="917"/>
      <c r="H41" s="917"/>
      <c r="I41" s="168"/>
    </row>
    <row r="42" spans="1:9" ht="41.25" customHeight="1">
      <c r="A42" s="869"/>
      <c r="B42" s="919" t="s">
        <v>1998</v>
      </c>
      <c r="C42" s="917"/>
      <c r="D42" s="917"/>
      <c r="E42" s="917"/>
      <c r="F42" s="917"/>
      <c r="G42" s="917"/>
      <c r="H42" s="917"/>
      <c r="I42" s="168"/>
    </row>
    <row r="43" spans="1:9" ht="24" customHeight="1">
      <c r="A43" s="869"/>
      <c r="B43" s="919" t="s">
        <v>1997</v>
      </c>
      <c r="C43" s="917"/>
      <c r="D43" s="917"/>
      <c r="E43" s="917"/>
      <c r="F43" s="917"/>
      <c r="G43" s="917"/>
      <c r="H43" s="917"/>
      <c r="I43" s="168"/>
    </row>
    <row r="44" spans="1:9" ht="24.75" customHeight="1">
      <c r="A44" s="869"/>
      <c r="B44" s="919" t="s">
        <v>1996</v>
      </c>
      <c r="C44" s="917"/>
      <c r="D44" s="917"/>
      <c r="E44" s="917"/>
      <c r="F44" s="917"/>
      <c r="G44" s="917"/>
      <c r="H44" s="917"/>
      <c r="I44" s="168"/>
    </row>
    <row r="45" spans="1:9" ht="24.75" customHeight="1">
      <c r="A45" s="869"/>
      <c r="B45" s="919" t="s">
        <v>1995</v>
      </c>
      <c r="C45" s="917"/>
      <c r="D45" s="917"/>
      <c r="E45" s="917"/>
      <c r="F45" s="917"/>
      <c r="G45" s="917"/>
      <c r="H45" s="917"/>
      <c r="I45" s="168"/>
    </row>
    <row r="46" spans="1:9">
      <c r="A46" s="932" t="s">
        <v>348</v>
      </c>
      <c r="B46" s="913"/>
      <c r="C46" s="913"/>
      <c r="D46" s="991" t="s">
        <v>1994</v>
      </c>
      <c r="E46" s="991"/>
      <c r="F46" s="991"/>
      <c r="G46" s="991"/>
      <c r="H46" s="992"/>
      <c r="I46" s="168"/>
    </row>
    <row r="47" spans="1:9" ht="62.25" customHeight="1">
      <c r="A47" s="933" t="s">
        <v>350</v>
      </c>
      <c r="B47" s="911"/>
      <c r="C47" s="911"/>
      <c r="D47" s="919" t="s">
        <v>1983</v>
      </c>
      <c r="E47" s="917"/>
      <c r="F47" s="917"/>
      <c r="G47" s="917"/>
      <c r="H47" s="917"/>
      <c r="I47" s="428"/>
    </row>
    <row r="48" spans="1:9" s="400" customFormat="1" ht="17.7" customHeight="1">
      <c r="A48" s="920" t="s">
        <v>400</v>
      </c>
      <c r="B48" s="920"/>
      <c r="C48" s="920"/>
      <c r="D48" s="920"/>
      <c r="E48" s="920"/>
      <c r="F48" s="920"/>
      <c r="G48" s="278">
        <v>21</v>
      </c>
      <c r="H48" s="409" t="s">
        <v>339</v>
      </c>
      <c r="I48" s="169"/>
    </row>
    <row r="49" spans="1:9" ht="45.75" customHeight="1">
      <c r="A49" s="868" t="s">
        <v>340</v>
      </c>
      <c r="B49" s="936" t="s">
        <v>1993</v>
      </c>
      <c r="C49" s="936"/>
      <c r="D49" s="936"/>
      <c r="E49" s="936"/>
      <c r="F49" s="936"/>
      <c r="G49" s="936"/>
      <c r="H49" s="937"/>
      <c r="I49" s="168"/>
    </row>
    <row r="50" spans="1:9" ht="40.5" customHeight="1">
      <c r="A50" s="869"/>
      <c r="B50" s="919" t="s">
        <v>1992</v>
      </c>
      <c r="C50" s="917"/>
      <c r="D50" s="917"/>
      <c r="E50" s="917"/>
      <c r="F50" s="917"/>
      <c r="G50" s="917"/>
      <c r="H50" s="917"/>
      <c r="I50" s="168"/>
    </row>
    <row r="51" spans="1:9" ht="17.25" customHeight="1">
      <c r="A51" s="869"/>
      <c r="B51" s="919" t="s">
        <v>1991</v>
      </c>
      <c r="C51" s="917"/>
      <c r="D51" s="917"/>
      <c r="E51" s="917"/>
      <c r="F51" s="917"/>
      <c r="G51" s="917"/>
      <c r="H51" s="917"/>
      <c r="I51" s="168"/>
    </row>
    <row r="52" spans="1:9" ht="17.25" customHeight="1">
      <c r="A52" s="869"/>
      <c r="B52" s="919" t="s">
        <v>1990</v>
      </c>
      <c r="C52" s="917"/>
      <c r="D52" s="917"/>
      <c r="E52" s="917"/>
      <c r="F52" s="917"/>
      <c r="G52" s="917"/>
      <c r="H52" s="917"/>
      <c r="I52" s="168"/>
    </row>
    <row r="53" spans="1:9" ht="23.4" customHeight="1">
      <c r="A53" s="869"/>
      <c r="B53" s="919" t="s">
        <v>1989</v>
      </c>
      <c r="C53" s="917"/>
      <c r="D53" s="917"/>
      <c r="E53" s="917"/>
      <c r="F53" s="917"/>
      <c r="G53" s="917"/>
      <c r="H53" s="917"/>
      <c r="I53" s="168"/>
    </row>
    <row r="54" spans="1:9" ht="18" customHeight="1">
      <c r="A54" s="869"/>
      <c r="B54" s="918" t="s">
        <v>1988</v>
      </c>
      <c r="C54" s="918"/>
      <c r="D54" s="918"/>
      <c r="E54" s="918"/>
      <c r="F54" s="918"/>
      <c r="G54" s="918"/>
      <c r="H54" s="919"/>
      <c r="I54" s="168"/>
    </row>
    <row r="55" spans="1:9" ht="37.950000000000003" customHeight="1">
      <c r="A55" s="869"/>
      <c r="B55" s="919" t="s">
        <v>1987</v>
      </c>
      <c r="C55" s="917"/>
      <c r="D55" s="917"/>
      <c r="E55" s="917"/>
      <c r="F55" s="917"/>
      <c r="G55" s="917"/>
      <c r="H55" s="917"/>
      <c r="I55" s="168"/>
    </row>
    <row r="56" spans="1:9" ht="63.75" customHeight="1">
      <c r="A56" s="869"/>
      <c r="B56" s="919" t="s">
        <v>1986</v>
      </c>
      <c r="C56" s="917"/>
      <c r="D56" s="917"/>
      <c r="E56" s="917"/>
      <c r="F56" s="917"/>
      <c r="G56" s="917"/>
      <c r="H56" s="917"/>
      <c r="I56" s="168"/>
    </row>
    <row r="57" spans="1:9" ht="94.8" customHeight="1">
      <c r="A57" s="869"/>
      <c r="B57" s="919" t="s">
        <v>1985</v>
      </c>
      <c r="C57" s="917"/>
      <c r="D57" s="917"/>
      <c r="E57" s="917"/>
      <c r="F57" s="917"/>
      <c r="G57" s="917"/>
      <c r="H57" s="917"/>
      <c r="I57" s="168"/>
    </row>
    <row r="58" spans="1:9" ht="28.5" customHeight="1">
      <c r="A58" s="926"/>
      <c r="B58" s="1149" t="s">
        <v>1984</v>
      </c>
      <c r="C58" s="1149"/>
      <c r="D58" s="1149"/>
      <c r="E58" s="1149"/>
      <c r="F58" s="1149"/>
      <c r="G58" s="1149"/>
      <c r="H58" s="955"/>
      <c r="I58" s="168"/>
    </row>
    <row r="59" spans="1:9">
      <c r="A59" s="932" t="s">
        <v>348</v>
      </c>
      <c r="B59" s="913"/>
      <c r="C59" s="913"/>
      <c r="D59" s="1143" t="s">
        <v>2657</v>
      </c>
      <c r="E59" s="1143"/>
      <c r="F59" s="1143"/>
      <c r="G59" s="1143"/>
      <c r="H59" s="993"/>
      <c r="I59" s="168"/>
    </row>
    <row r="60" spans="1:9" ht="58.5" customHeight="1">
      <c r="A60" s="933" t="s">
        <v>350</v>
      </c>
      <c r="B60" s="911"/>
      <c r="C60" s="911"/>
      <c r="D60" s="919" t="s">
        <v>1983</v>
      </c>
      <c r="E60" s="917"/>
      <c r="F60" s="917"/>
      <c r="G60" s="917"/>
      <c r="H60" s="917"/>
      <c r="I60" s="428"/>
    </row>
    <row r="61" spans="1:9" ht="10.199999999999999" customHeight="1">
      <c r="I61" s="168"/>
    </row>
    <row r="62" spans="1:9" ht="15" customHeight="1">
      <c r="A62" s="400" t="s">
        <v>366</v>
      </c>
      <c r="I62" s="168"/>
    </row>
    <row r="63" spans="1:9" ht="34.200000000000003" customHeight="1">
      <c r="A63" s="940" t="s">
        <v>367</v>
      </c>
      <c r="B63" s="908"/>
      <c r="C63" s="1354" t="s">
        <v>1982</v>
      </c>
      <c r="D63" s="1355"/>
      <c r="E63" s="1355"/>
      <c r="F63" s="1355"/>
      <c r="G63" s="1355"/>
      <c r="H63" s="1355"/>
      <c r="I63" s="168"/>
    </row>
    <row r="64" spans="1:9" ht="27" customHeight="1">
      <c r="A64" s="940"/>
      <c r="B64" s="908"/>
      <c r="C64" s="892" t="s">
        <v>1981</v>
      </c>
      <c r="D64" s="892"/>
      <c r="E64" s="892"/>
      <c r="F64" s="892"/>
      <c r="G64" s="892"/>
      <c r="H64" s="1354"/>
      <c r="I64" s="168"/>
    </row>
    <row r="65" spans="1:9" ht="27" customHeight="1">
      <c r="A65" s="940"/>
      <c r="B65" s="908"/>
      <c r="C65" s="892" t="s">
        <v>1980</v>
      </c>
      <c r="D65" s="892"/>
      <c r="E65" s="892"/>
      <c r="F65" s="892"/>
      <c r="G65" s="892"/>
      <c r="H65" s="1354"/>
      <c r="I65" s="168"/>
    </row>
    <row r="66" spans="1:9" ht="45" customHeight="1">
      <c r="A66" s="940" t="s">
        <v>370</v>
      </c>
      <c r="B66" s="908"/>
      <c r="C66" s="892" t="s">
        <v>1979</v>
      </c>
      <c r="D66" s="892"/>
      <c r="E66" s="892"/>
      <c r="F66" s="892"/>
      <c r="G66" s="892"/>
      <c r="H66" s="1354"/>
      <c r="I66" s="168"/>
    </row>
    <row r="67" spans="1:9" ht="10.199999999999999" customHeight="1"/>
    <row r="68" spans="1:9" ht="15" customHeight="1">
      <c r="A68" s="400" t="s">
        <v>372</v>
      </c>
      <c r="B68" s="400"/>
      <c r="C68" s="400"/>
      <c r="D68" s="400"/>
      <c r="E68" s="400"/>
      <c r="F68" s="400"/>
    </row>
    <row r="69" spans="1:9" ht="16.2">
      <c r="A69" s="940" t="s">
        <v>373</v>
      </c>
      <c r="B69" s="940"/>
      <c r="C69" s="940"/>
      <c r="D69" s="940"/>
      <c r="E69" s="940"/>
      <c r="F69" s="940"/>
      <c r="G69" s="280">
        <v>4.5</v>
      </c>
      <c r="H69" s="419" t="s">
        <v>390</v>
      </c>
    </row>
    <row r="70" spans="1:9" ht="16.2">
      <c r="A70" s="940" t="s">
        <v>375</v>
      </c>
      <c r="B70" s="940"/>
      <c r="C70" s="940"/>
      <c r="D70" s="940"/>
      <c r="E70" s="940"/>
      <c r="F70" s="940"/>
      <c r="G70" s="280">
        <v>0.5</v>
      </c>
      <c r="H70" s="513" t="s">
        <v>390</v>
      </c>
    </row>
    <row r="71" spans="1:9">
      <c r="A71" s="408"/>
      <c r="B71" s="408"/>
      <c r="C71" s="408"/>
      <c r="D71" s="408"/>
      <c r="E71" s="408"/>
      <c r="F71" s="408"/>
      <c r="G71" s="283"/>
      <c r="H71" s="419"/>
    </row>
    <row r="72" spans="1:9">
      <c r="A72" s="944" t="s">
        <v>376</v>
      </c>
      <c r="B72" s="944"/>
      <c r="C72" s="944"/>
      <c r="D72" s="944"/>
      <c r="E72" s="944"/>
      <c r="F72" s="944"/>
      <c r="G72" s="414"/>
      <c r="H72" s="283"/>
    </row>
    <row r="73" spans="1:9" ht="32.25" customHeight="1">
      <c r="A73" s="917" t="s">
        <v>377</v>
      </c>
      <c r="B73" s="917"/>
      <c r="C73" s="917"/>
      <c r="D73" s="917"/>
      <c r="E73" s="419">
        <f>SUM(E74:E79)</f>
        <v>40</v>
      </c>
      <c r="F73" s="419" t="s">
        <v>339</v>
      </c>
      <c r="G73" s="285">
        <f>E73/25</f>
        <v>1.6</v>
      </c>
      <c r="H73" s="419" t="s">
        <v>390</v>
      </c>
    </row>
    <row r="74" spans="1:9" ht="17.7" customHeight="1">
      <c r="A74" s="158" t="s">
        <v>140</v>
      </c>
      <c r="B74" s="940" t="s">
        <v>143</v>
      </c>
      <c r="C74" s="940"/>
      <c r="D74" s="940"/>
      <c r="E74" s="419">
        <v>15</v>
      </c>
      <c r="F74" s="419" t="s">
        <v>339</v>
      </c>
      <c r="G74" s="413"/>
      <c r="H74" s="161"/>
    </row>
    <row r="75" spans="1:9" ht="17.7" customHeight="1">
      <c r="B75" s="940" t="s">
        <v>378</v>
      </c>
      <c r="C75" s="940"/>
      <c r="D75" s="940"/>
      <c r="E75" s="419">
        <v>21</v>
      </c>
      <c r="F75" s="419" t="s">
        <v>339</v>
      </c>
      <c r="G75" s="413"/>
      <c r="H75" s="161"/>
    </row>
    <row r="76" spans="1:9" ht="17.7" customHeight="1">
      <c r="B76" s="940" t="s">
        <v>379</v>
      </c>
      <c r="C76" s="940"/>
      <c r="D76" s="940"/>
      <c r="E76" s="419">
        <v>2</v>
      </c>
      <c r="F76" s="419" t="s">
        <v>339</v>
      </c>
      <c r="G76" s="413"/>
      <c r="H76" s="161"/>
    </row>
    <row r="77" spans="1:9" ht="17.7" customHeight="1">
      <c r="B77" s="940" t="s">
        <v>380</v>
      </c>
      <c r="C77" s="940"/>
      <c r="D77" s="940"/>
      <c r="E77" s="419">
        <v>0</v>
      </c>
      <c r="F77" s="419" t="s">
        <v>339</v>
      </c>
      <c r="G77" s="413"/>
      <c r="H77" s="161"/>
    </row>
    <row r="78" spans="1:9" ht="17.7" customHeight="1">
      <c r="B78" s="940" t="s">
        <v>381</v>
      </c>
      <c r="C78" s="940"/>
      <c r="D78" s="940"/>
      <c r="E78" s="419">
        <v>0</v>
      </c>
      <c r="F78" s="419" t="s">
        <v>339</v>
      </c>
      <c r="G78" s="413"/>
      <c r="H78" s="161"/>
    </row>
    <row r="79" spans="1:9" ht="17.7" customHeight="1">
      <c r="B79" s="940" t="s">
        <v>382</v>
      </c>
      <c r="C79" s="940"/>
      <c r="D79" s="940"/>
      <c r="E79" s="419">
        <v>2</v>
      </c>
      <c r="F79" s="419" t="s">
        <v>339</v>
      </c>
      <c r="G79" s="413"/>
      <c r="H79" s="161"/>
    </row>
    <row r="80" spans="1:9" ht="31.2" customHeight="1">
      <c r="A80" s="917" t="s">
        <v>383</v>
      </c>
      <c r="B80" s="917"/>
      <c r="C80" s="917"/>
      <c r="D80" s="917"/>
      <c r="E80" s="419">
        <v>0</v>
      </c>
      <c r="F80" s="419" t="s">
        <v>339</v>
      </c>
      <c r="G80" s="285">
        <v>0</v>
      </c>
      <c r="H80" s="419" t="s">
        <v>390</v>
      </c>
    </row>
    <row r="81" spans="1:9" ht="17.7" customHeight="1">
      <c r="A81" s="940" t="s">
        <v>384</v>
      </c>
      <c r="B81" s="940"/>
      <c r="C81" s="940"/>
      <c r="D81" s="940"/>
      <c r="E81" s="419">
        <f>G81*25</f>
        <v>85</v>
      </c>
      <c r="F81" s="419" t="s">
        <v>339</v>
      </c>
      <c r="G81" s="285">
        <f>D6-G80-G73</f>
        <v>3.4</v>
      </c>
      <c r="H81" s="419" t="s">
        <v>390</v>
      </c>
    </row>
    <row r="82" spans="1:9" ht="10.199999999999999" customHeight="1"/>
    <row r="85" spans="1:9">
      <c r="A85" s="158" t="s">
        <v>385</v>
      </c>
    </row>
    <row r="86" spans="1:9" ht="16.2">
      <c r="A86" s="849" t="s">
        <v>389</v>
      </c>
      <c r="B86" s="849"/>
      <c r="C86" s="849"/>
      <c r="D86" s="849"/>
      <c r="E86" s="849"/>
      <c r="F86" s="849"/>
      <c r="G86" s="849"/>
      <c r="H86" s="849"/>
      <c r="I86" s="849"/>
    </row>
    <row r="87" spans="1:9">
      <c r="A87" s="158" t="s">
        <v>387</v>
      </c>
    </row>
    <row r="89" spans="1:9">
      <c r="A89" s="850" t="s">
        <v>388</v>
      </c>
      <c r="B89" s="850"/>
      <c r="C89" s="850"/>
      <c r="D89" s="850"/>
      <c r="E89" s="850"/>
      <c r="F89" s="850"/>
      <c r="G89" s="850"/>
      <c r="H89" s="850"/>
      <c r="I89" s="850"/>
    </row>
    <row r="90" spans="1:9">
      <c r="A90" s="850"/>
      <c r="B90" s="850"/>
      <c r="C90" s="850"/>
      <c r="D90" s="850"/>
      <c r="E90" s="850"/>
      <c r="F90" s="850"/>
      <c r="G90" s="850"/>
      <c r="H90" s="850"/>
      <c r="I90" s="850"/>
    </row>
    <row r="91" spans="1:9">
      <c r="A91" s="850"/>
      <c r="B91" s="850"/>
      <c r="C91" s="850"/>
      <c r="D91" s="850"/>
      <c r="E91" s="850"/>
      <c r="F91" s="850"/>
      <c r="G91" s="850"/>
      <c r="H91" s="850"/>
      <c r="I91" s="850"/>
    </row>
  </sheetData>
  <mergeCells count="88">
    <mergeCell ref="A60:C60"/>
    <mergeCell ref="D47:H47"/>
    <mergeCell ref="D60:H60"/>
    <mergeCell ref="B56:H56"/>
    <mergeCell ref="B53:H53"/>
    <mergeCell ref="B55:H55"/>
    <mergeCell ref="B57:H57"/>
    <mergeCell ref="A47:C47"/>
    <mergeCell ref="A48:F48"/>
    <mergeCell ref="A49:A58"/>
    <mergeCell ref="B49:H49"/>
    <mergeCell ref="B54:H54"/>
    <mergeCell ref="B58:H58"/>
    <mergeCell ref="B51:H51"/>
    <mergeCell ref="B50:H50"/>
    <mergeCell ref="B52:H52"/>
    <mergeCell ref="A46:C46"/>
    <mergeCell ref="B44:H44"/>
    <mergeCell ref="A59:C59"/>
    <mergeCell ref="D59:H59"/>
    <mergeCell ref="D46:H46"/>
    <mergeCell ref="A36:A45"/>
    <mergeCell ref="B36:H36"/>
    <mergeCell ref="B45:H45"/>
    <mergeCell ref="B41:H41"/>
    <mergeCell ref="B42:H42"/>
    <mergeCell ref="B43:H43"/>
    <mergeCell ref="B37:H37"/>
    <mergeCell ref="B38:H38"/>
    <mergeCell ref="B39:H39"/>
    <mergeCell ref="B40:H40"/>
    <mergeCell ref="A72:F72"/>
    <mergeCell ref="A63:B65"/>
    <mergeCell ref="C63:H63"/>
    <mergeCell ref="C65:H65"/>
    <mergeCell ref="C64:H64"/>
    <mergeCell ref="A66:B66"/>
    <mergeCell ref="C66:H66"/>
    <mergeCell ref="A69:F69"/>
    <mergeCell ref="A70:F70"/>
    <mergeCell ref="A81:D81"/>
    <mergeCell ref="A73:D73"/>
    <mergeCell ref="B74:D74"/>
    <mergeCell ref="B75:D75"/>
    <mergeCell ref="B76:D76"/>
    <mergeCell ref="B77:D77"/>
    <mergeCell ref="B78:D78"/>
    <mergeCell ref="B79:D79"/>
    <mergeCell ref="A80:D80"/>
    <mergeCell ref="A19:B19"/>
    <mergeCell ref="B29:F29"/>
    <mergeCell ref="A30:H30"/>
    <mergeCell ref="B26:F26"/>
    <mergeCell ref="A35:F35"/>
    <mergeCell ref="A22:A23"/>
    <mergeCell ref="B22:F23"/>
    <mergeCell ref="G22:H22"/>
    <mergeCell ref="B28:F28"/>
    <mergeCell ref="A24:H24"/>
    <mergeCell ref="B25:F25"/>
    <mergeCell ref="A27:H27"/>
    <mergeCell ref="A8:C8"/>
    <mergeCell ref="D8:H8"/>
    <mergeCell ref="A9:C9"/>
    <mergeCell ref="D9:H9"/>
    <mergeCell ref="A11:H11"/>
    <mergeCell ref="A2:I2"/>
    <mergeCell ref="A5:H5"/>
    <mergeCell ref="A6:C6"/>
    <mergeCell ref="D6:H6"/>
    <mergeCell ref="A7:C7"/>
    <mergeCell ref="D7:H7"/>
    <mergeCell ref="A86:I86"/>
    <mergeCell ref="A89:I91"/>
    <mergeCell ref="B32:F32"/>
    <mergeCell ref="A12:H12"/>
    <mergeCell ref="A13:D13"/>
    <mergeCell ref="E13:H13"/>
    <mergeCell ref="A14:D14"/>
    <mergeCell ref="E14:H14"/>
    <mergeCell ref="A15:D15"/>
    <mergeCell ref="E15:H15"/>
    <mergeCell ref="A16:D16"/>
    <mergeCell ref="E16:H16"/>
    <mergeCell ref="A18:H18"/>
    <mergeCell ref="C19:H19"/>
    <mergeCell ref="B31:F31"/>
    <mergeCell ref="A21:D21"/>
  </mergeCells>
  <pageMargins left="0.25" right="0.25"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defaultColWidth="8.77734375" defaultRowHeight="13.8"/>
  <cols>
    <col min="1" max="1" width="9.21875" style="207" customWidth="1"/>
    <col min="2" max="2" width="11.77734375" style="207" customWidth="1"/>
    <col min="3" max="3" width="5.77734375" style="207" customWidth="1"/>
    <col min="4" max="4" width="21.77734375" style="207" customWidth="1"/>
    <col min="5" max="5" width="9.21875" style="207" customWidth="1"/>
    <col min="6" max="6" width="8.77734375" style="207" customWidth="1"/>
    <col min="7" max="7" width="12.77734375" style="207" customWidth="1"/>
    <col min="8" max="8" width="9.77734375" style="207" customWidth="1"/>
    <col min="9" max="9" width="2.77734375" style="207" customWidth="1"/>
    <col min="10" max="16384" width="8.77734375" style="207"/>
  </cols>
  <sheetData>
    <row r="1" spans="1:9" ht="10.199999999999999" customHeight="1"/>
    <row r="2" spans="1:9" s="220" customFormat="1">
      <c r="A2" s="1053" t="s">
        <v>305</v>
      </c>
      <c r="B2" s="1053"/>
      <c r="C2" s="1053"/>
      <c r="D2" s="1053"/>
      <c r="E2" s="1053"/>
      <c r="F2" s="1053"/>
      <c r="G2" s="1053"/>
      <c r="H2" s="1053"/>
      <c r="I2" s="1053"/>
    </row>
    <row r="3" spans="1:9" ht="10.199999999999999" customHeight="1"/>
    <row r="4" spans="1:9" ht="15" customHeight="1">
      <c r="A4" s="511" t="s">
        <v>306</v>
      </c>
    </row>
    <row r="5" spans="1:9" s="233" customFormat="1" ht="17.7" customHeight="1">
      <c r="A5" s="885" t="s">
        <v>2488</v>
      </c>
      <c r="B5" s="885"/>
      <c r="C5" s="885"/>
      <c r="D5" s="885"/>
      <c r="E5" s="885"/>
      <c r="F5" s="885"/>
      <c r="G5" s="885"/>
      <c r="H5" s="885"/>
    </row>
    <row r="6" spans="1:9" ht="17.7" customHeight="1">
      <c r="A6" s="1472" t="s">
        <v>138</v>
      </c>
      <c r="B6" s="1482"/>
      <c r="C6" s="1482"/>
      <c r="D6" s="1220">
        <v>6</v>
      </c>
      <c r="E6" s="1220"/>
      <c r="F6" s="1220"/>
      <c r="G6" s="1220"/>
      <c r="H6" s="1223"/>
    </row>
    <row r="7" spans="1:9">
      <c r="A7" s="1472" t="s">
        <v>137</v>
      </c>
      <c r="B7" s="1482"/>
      <c r="C7" s="1482"/>
      <c r="D7" s="1201" t="s">
        <v>2489</v>
      </c>
      <c r="E7" s="1201"/>
      <c r="F7" s="1201"/>
      <c r="G7" s="1201"/>
      <c r="H7" s="1224"/>
    </row>
    <row r="8" spans="1:9" ht="17.7" customHeight="1">
      <c r="A8" s="1472" t="s">
        <v>141</v>
      </c>
      <c r="B8" s="1482"/>
      <c r="C8" s="1482"/>
      <c r="D8" s="1185" t="s">
        <v>309</v>
      </c>
      <c r="E8" s="1185"/>
      <c r="F8" s="1185"/>
      <c r="G8" s="1185"/>
      <c r="H8" s="1186"/>
    </row>
    <row r="9" spans="1:9" ht="17.7" customHeight="1">
      <c r="A9" s="1472" t="s">
        <v>310</v>
      </c>
      <c r="B9" s="1482"/>
      <c r="C9" s="1482"/>
      <c r="D9" s="1185" t="s">
        <v>2490</v>
      </c>
      <c r="E9" s="1185"/>
      <c r="F9" s="1185"/>
      <c r="G9" s="1185"/>
      <c r="H9" s="1186"/>
    </row>
    <row r="10" spans="1:9" ht="10.199999999999999" customHeight="1"/>
    <row r="11" spans="1:9" ht="15" customHeight="1">
      <c r="A11" s="1063" t="s">
        <v>3</v>
      </c>
      <c r="B11" s="1063"/>
      <c r="C11" s="1063"/>
      <c r="D11" s="1063"/>
      <c r="E11" s="1063"/>
      <c r="F11" s="1063"/>
      <c r="G11" s="1063"/>
      <c r="H11" s="1063"/>
    </row>
    <row r="12" spans="1:9" s="233" customFormat="1" ht="17.7" customHeight="1">
      <c r="A12" s="849" t="s">
        <v>2585</v>
      </c>
      <c r="B12" s="849"/>
      <c r="C12" s="849"/>
      <c r="D12" s="849"/>
      <c r="E12" s="849"/>
      <c r="F12" s="849"/>
      <c r="G12" s="849"/>
      <c r="H12" s="849"/>
    </row>
    <row r="13" spans="1:9" ht="17.7" customHeight="1">
      <c r="A13" s="1472" t="s">
        <v>8</v>
      </c>
      <c r="B13" s="1482"/>
      <c r="C13" s="1482"/>
      <c r="D13" s="1482"/>
      <c r="E13" s="1220" t="s">
        <v>9</v>
      </c>
      <c r="F13" s="1220"/>
      <c r="G13" s="1220"/>
      <c r="H13" s="1223"/>
    </row>
    <row r="14" spans="1:9" ht="17.7" customHeight="1">
      <c r="A14" s="1472" t="s">
        <v>312</v>
      </c>
      <c r="B14" s="1482"/>
      <c r="C14" s="1482"/>
      <c r="D14" s="1482"/>
      <c r="E14" s="1220" t="s">
        <v>313</v>
      </c>
      <c r="F14" s="1220"/>
      <c r="G14" s="1220"/>
      <c r="H14" s="1223"/>
    </row>
    <row r="15" spans="1:9" ht="17.7" customHeight="1">
      <c r="A15" s="1472" t="s">
        <v>314</v>
      </c>
      <c r="B15" s="1482"/>
      <c r="C15" s="1482"/>
      <c r="D15" s="1482"/>
      <c r="E15" s="1221" t="s">
        <v>1853</v>
      </c>
      <c r="F15" s="1221"/>
      <c r="G15" s="1221"/>
      <c r="H15" s="1222"/>
    </row>
    <row r="16" spans="1:9" ht="17.7" customHeight="1">
      <c r="A16" s="1472" t="s">
        <v>12</v>
      </c>
      <c r="B16" s="1482"/>
      <c r="C16" s="1482"/>
      <c r="D16" s="1482"/>
      <c r="E16" s="1220" t="s">
        <v>13</v>
      </c>
      <c r="F16" s="1220"/>
      <c r="G16" s="1220"/>
      <c r="H16" s="1223"/>
    </row>
    <row r="17" spans="1:9" ht="10.199999999999999" customHeight="1"/>
    <row r="18" spans="1:9" ht="15" customHeight="1">
      <c r="A18" s="1063" t="s">
        <v>316</v>
      </c>
      <c r="B18" s="1063"/>
      <c r="C18" s="1063"/>
      <c r="D18" s="1063"/>
      <c r="E18" s="1063"/>
      <c r="F18" s="1063"/>
      <c r="G18" s="1063"/>
      <c r="H18" s="1063"/>
    </row>
    <row r="19" spans="1:9" ht="31.2" customHeight="1">
      <c r="A19" s="1217" t="s">
        <v>317</v>
      </c>
      <c r="B19" s="1217"/>
      <c r="C19" s="1481" t="s">
        <v>2</v>
      </c>
      <c r="D19" s="1481"/>
      <c r="E19" s="1481"/>
      <c r="F19" s="1481"/>
      <c r="G19" s="1481"/>
      <c r="H19" s="1216"/>
    </row>
    <row r="20" spans="1:9" ht="10.199999999999999" customHeight="1"/>
    <row r="21" spans="1:9" ht="15" customHeight="1">
      <c r="A21" s="1078" t="s">
        <v>319</v>
      </c>
      <c r="B21" s="1078"/>
      <c r="C21" s="1078"/>
      <c r="D21" s="1078"/>
    </row>
    <row r="22" spans="1:9">
      <c r="A22" s="1478" t="s">
        <v>30</v>
      </c>
      <c r="B22" s="1479" t="s">
        <v>31</v>
      </c>
      <c r="C22" s="1479"/>
      <c r="D22" s="1479"/>
      <c r="E22" s="1479"/>
      <c r="F22" s="1479"/>
      <c r="G22" s="1479" t="s">
        <v>320</v>
      </c>
      <c r="H22" s="1480"/>
    </row>
    <row r="23" spans="1:9" ht="29.25" customHeight="1">
      <c r="A23" s="1478"/>
      <c r="B23" s="1479"/>
      <c r="C23" s="1479"/>
      <c r="D23" s="1479"/>
      <c r="E23" s="1479"/>
      <c r="F23" s="1479"/>
      <c r="G23" s="532" t="s">
        <v>321</v>
      </c>
      <c r="H23" s="533" t="s">
        <v>34</v>
      </c>
    </row>
    <row r="24" spans="1:9" ht="17.7" customHeight="1">
      <c r="A24" s="1478" t="s">
        <v>326</v>
      </c>
      <c r="B24" s="1479"/>
      <c r="C24" s="1479"/>
      <c r="D24" s="1479"/>
      <c r="E24" s="1479"/>
      <c r="F24" s="1479"/>
      <c r="G24" s="1479"/>
      <c r="H24" s="1480"/>
      <c r="I24" s="221"/>
    </row>
    <row r="25" spans="1:9" ht="28.05" customHeight="1">
      <c r="A25" s="532" t="s">
        <v>2491</v>
      </c>
      <c r="B25" s="1481" t="s">
        <v>2492</v>
      </c>
      <c r="C25" s="1481"/>
      <c r="D25" s="1481"/>
      <c r="E25" s="1481"/>
      <c r="F25" s="1481"/>
      <c r="G25" s="532" t="s">
        <v>93</v>
      </c>
      <c r="H25" s="533" t="s">
        <v>51</v>
      </c>
      <c r="I25" s="221"/>
    </row>
    <row r="26" spans="1:9" ht="28.05" customHeight="1">
      <c r="A26" s="532" t="s">
        <v>2493</v>
      </c>
      <c r="B26" s="1216" t="s">
        <v>2494</v>
      </c>
      <c r="C26" s="1217"/>
      <c r="D26" s="1217"/>
      <c r="E26" s="1217"/>
      <c r="F26" s="1218"/>
      <c r="G26" s="532" t="s">
        <v>95</v>
      </c>
      <c r="H26" s="533" t="s">
        <v>39</v>
      </c>
      <c r="I26" s="221"/>
    </row>
    <row r="27" spans="1:9" ht="28.05" customHeight="1">
      <c r="A27" s="532" t="s">
        <v>2495</v>
      </c>
      <c r="B27" s="1481" t="s">
        <v>2496</v>
      </c>
      <c r="C27" s="1481"/>
      <c r="D27" s="1481"/>
      <c r="E27" s="1481"/>
      <c r="F27" s="1481"/>
      <c r="G27" s="532" t="s">
        <v>103</v>
      </c>
      <c r="H27" s="533" t="s">
        <v>39</v>
      </c>
      <c r="I27" s="221"/>
    </row>
    <row r="28" spans="1:9" ht="17.7" customHeight="1">
      <c r="A28" s="1478" t="s">
        <v>333</v>
      </c>
      <c r="B28" s="1479"/>
      <c r="C28" s="1479"/>
      <c r="D28" s="1479"/>
      <c r="E28" s="1479"/>
      <c r="F28" s="1479"/>
      <c r="G28" s="1479"/>
      <c r="H28" s="1480"/>
      <c r="I28" s="221"/>
    </row>
    <row r="29" spans="1:9" ht="36" customHeight="1">
      <c r="A29" s="532" t="s">
        <v>2497</v>
      </c>
      <c r="B29" s="1481" t="s">
        <v>2498</v>
      </c>
      <c r="C29" s="1481"/>
      <c r="D29" s="1481"/>
      <c r="E29" s="1481"/>
      <c r="F29" s="1481"/>
      <c r="G29" s="532" t="s">
        <v>120</v>
      </c>
      <c r="H29" s="533" t="s">
        <v>51</v>
      </c>
      <c r="I29" s="221"/>
    </row>
    <row r="30" spans="1:9" ht="33.450000000000003" customHeight="1">
      <c r="A30" s="532" t="s">
        <v>2499</v>
      </c>
      <c r="B30" s="1216" t="s">
        <v>2500</v>
      </c>
      <c r="C30" s="1217"/>
      <c r="D30" s="1217"/>
      <c r="E30" s="1217"/>
      <c r="F30" s="1218"/>
      <c r="G30" s="532" t="s">
        <v>1440</v>
      </c>
      <c r="H30" s="533" t="s">
        <v>51</v>
      </c>
      <c r="I30" s="221"/>
    </row>
    <row r="31" spans="1:9" ht="25.05" customHeight="1">
      <c r="A31" s="532" t="s">
        <v>2501</v>
      </c>
      <c r="B31" s="1481" t="s">
        <v>2502</v>
      </c>
      <c r="C31" s="1481"/>
      <c r="D31" s="1481"/>
      <c r="E31" s="1481"/>
      <c r="F31" s="1481"/>
      <c r="G31" s="532" t="s">
        <v>1054</v>
      </c>
      <c r="H31" s="533" t="s">
        <v>51</v>
      </c>
      <c r="I31" s="221"/>
    </row>
    <row r="32" spans="1:9" ht="10.199999999999999" customHeight="1">
      <c r="I32" s="221"/>
    </row>
    <row r="33" spans="1:9" ht="15" customHeight="1">
      <c r="A33" s="511" t="s">
        <v>337</v>
      </c>
      <c r="I33" s="221"/>
    </row>
    <row r="34" spans="1:9" s="220" customFormat="1" ht="17.7" customHeight="1">
      <c r="A34" s="1477" t="s">
        <v>2488</v>
      </c>
      <c r="B34" s="1477"/>
      <c r="C34" s="1477"/>
      <c r="D34" s="1477"/>
      <c r="E34" s="1477"/>
      <c r="F34" s="1477"/>
      <c r="G34" s="534">
        <v>160</v>
      </c>
      <c r="H34" s="535" t="s">
        <v>339</v>
      </c>
      <c r="I34" s="223"/>
    </row>
    <row r="35" spans="1:9" ht="17.25" customHeight="1">
      <c r="A35" s="1475" t="s">
        <v>340</v>
      </c>
      <c r="B35" s="1476" t="s">
        <v>2503</v>
      </c>
      <c r="C35" s="1467"/>
      <c r="D35" s="1467"/>
      <c r="E35" s="1467"/>
      <c r="F35" s="1467"/>
      <c r="G35" s="1467"/>
      <c r="H35" s="1467"/>
      <c r="I35" s="221"/>
    </row>
    <row r="36" spans="1:9" ht="31.5" customHeight="1">
      <c r="A36" s="1085"/>
      <c r="B36" s="1216" t="s">
        <v>2504</v>
      </c>
      <c r="C36" s="1467"/>
      <c r="D36" s="1467"/>
      <c r="E36" s="1467"/>
      <c r="F36" s="1467"/>
      <c r="G36" s="1467"/>
      <c r="H36" s="1467"/>
      <c r="I36" s="221"/>
    </row>
    <row r="37" spans="1:9" ht="30" customHeight="1">
      <c r="A37" s="1085"/>
      <c r="B37" s="1216" t="s">
        <v>2505</v>
      </c>
      <c r="C37" s="1467"/>
      <c r="D37" s="1467"/>
      <c r="E37" s="1467"/>
      <c r="F37" s="1467"/>
      <c r="G37" s="1467"/>
      <c r="H37" s="1467"/>
      <c r="I37" s="221"/>
    </row>
    <row r="38" spans="1:9" ht="30.6" customHeight="1">
      <c r="A38" s="1085"/>
      <c r="B38" s="1216" t="s">
        <v>2506</v>
      </c>
      <c r="C38" s="1217"/>
      <c r="D38" s="1217"/>
      <c r="E38" s="1217"/>
      <c r="F38" s="1217"/>
      <c r="G38" s="1217"/>
      <c r="H38" s="1217"/>
      <c r="I38" s="221"/>
    </row>
    <row r="39" spans="1:9" ht="46.95" customHeight="1">
      <c r="A39" s="1085"/>
      <c r="B39" s="1216" t="s">
        <v>2507</v>
      </c>
      <c r="C39" s="1217"/>
      <c r="D39" s="1217"/>
      <c r="E39" s="1217"/>
      <c r="F39" s="1217"/>
      <c r="G39" s="1217"/>
      <c r="H39" s="1217"/>
      <c r="I39" s="221"/>
    </row>
    <row r="40" spans="1:9" ht="29.55" customHeight="1">
      <c r="A40" s="1085"/>
      <c r="B40" s="1216" t="s">
        <v>2508</v>
      </c>
      <c r="C40" s="1217"/>
      <c r="D40" s="1217"/>
      <c r="E40" s="1217"/>
      <c r="F40" s="1217"/>
      <c r="G40" s="1217"/>
      <c r="H40" s="1217"/>
      <c r="I40" s="221"/>
    </row>
    <row r="41" spans="1:9" ht="22.05" customHeight="1">
      <c r="A41" s="1468" t="s">
        <v>348</v>
      </c>
      <c r="B41" s="1469"/>
      <c r="C41" s="1469"/>
      <c r="D41" s="1185" t="s">
        <v>2509</v>
      </c>
      <c r="E41" s="1185"/>
      <c r="F41" s="1185"/>
      <c r="G41" s="1185"/>
      <c r="H41" s="1186"/>
      <c r="I41" s="221"/>
    </row>
    <row r="42" spans="1:9" ht="34.950000000000003" customHeight="1">
      <c r="A42" s="1470" t="s">
        <v>350</v>
      </c>
      <c r="B42" s="1471"/>
      <c r="C42" s="1471"/>
      <c r="D42" s="1216" t="s">
        <v>2510</v>
      </c>
      <c r="E42" s="1217"/>
      <c r="F42" s="1217"/>
      <c r="G42" s="1217"/>
      <c r="H42" s="1217"/>
      <c r="I42" s="381"/>
    </row>
    <row r="43" spans="1:9" ht="10.199999999999999" customHeight="1">
      <c r="I43" s="221"/>
    </row>
    <row r="44" spans="1:9" ht="15" customHeight="1">
      <c r="A44" s="511" t="s">
        <v>366</v>
      </c>
      <c r="I44" s="221"/>
    </row>
    <row r="45" spans="1:9" ht="30" customHeight="1">
      <c r="A45" s="1467" t="s">
        <v>370</v>
      </c>
      <c r="B45" s="1472"/>
      <c r="C45" s="1160" t="s">
        <v>2511</v>
      </c>
      <c r="D45" s="1160"/>
      <c r="E45" s="1160"/>
      <c r="F45" s="1160"/>
      <c r="G45" s="1160"/>
      <c r="H45" s="1473"/>
      <c r="I45" s="221"/>
    </row>
    <row r="46" spans="1:9" ht="10.199999999999999" customHeight="1"/>
    <row r="47" spans="1:9" ht="15" customHeight="1">
      <c r="A47" s="220" t="s">
        <v>372</v>
      </c>
      <c r="B47" s="220"/>
      <c r="C47" s="220"/>
      <c r="D47" s="220"/>
      <c r="E47" s="220"/>
      <c r="F47" s="220"/>
    </row>
    <row r="48" spans="1:9" ht="16.2">
      <c r="A48" s="1437" t="s">
        <v>373</v>
      </c>
      <c r="B48" s="1437"/>
      <c r="C48" s="1437"/>
      <c r="D48" s="1437"/>
      <c r="E48" s="1437"/>
      <c r="F48" s="1437"/>
      <c r="G48" s="536">
        <v>4</v>
      </c>
      <c r="H48" s="537" t="s">
        <v>601</v>
      </c>
    </row>
    <row r="49" spans="1:11" ht="16.2">
      <c r="A49" s="1437" t="s">
        <v>375</v>
      </c>
      <c r="B49" s="1437"/>
      <c r="C49" s="1437"/>
      <c r="D49" s="1437"/>
      <c r="E49" s="1437"/>
      <c r="F49" s="1437"/>
      <c r="G49" s="536">
        <v>2</v>
      </c>
      <c r="H49" s="537" t="s">
        <v>601</v>
      </c>
    </row>
    <row r="50" spans="1:11">
      <c r="A50" s="538"/>
      <c r="B50" s="538"/>
      <c r="C50" s="538"/>
      <c r="D50" s="538"/>
      <c r="E50" s="538"/>
      <c r="F50" s="538"/>
      <c r="G50" s="539"/>
      <c r="H50" s="537"/>
    </row>
    <row r="51" spans="1:11">
      <c r="A51" s="1474" t="s">
        <v>376</v>
      </c>
      <c r="B51" s="1474"/>
      <c r="C51" s="1474"/>
      <c r="D51" s="1474"/>
      <c r="E51" s="1474"/>
      <c r="F51" s="1474"/>
      <c r="G51" s="540"/>
      <c r="H51" s="539"/>
    </row>
    <row r="52" spans="1:11" ht="17.7" customHeight="1">
      <c r="A52" s="1217" t="s">
        <v>377</v>
      </c>
      <c r="B52" s="1217"/>
      <c r="C52" s="1217"/>
      <c r="D52" s="1217"/>
      <c r="E52" s="541">
        <v>152</v>
      </c>
      <c r="F52" s="541" t="s">
        <v>339</v>
      </c>
      <c r="G52" s="542">
        <v>5.0999999999999996</v>
      </c>
      <c r="H52" s="537" t="s">
        <v>601</v>
      </c>
    </row>
    <row r="53" spans="1:11" ht="17.7" customHeight="1">
      <c r="A53" s="216" t="s">
        <v>140</v>
      </c>
      <c r="B53" s="1467" t="s">
        <v>143</v>
      </c>
      <c r="C53" s="1467"/>
      <c r="D53" s="1467"/>
      <c r="E53" s="541">
        <v>0</v>
      </c>
      <c r="F53" s="541" t="s">
        <v>339</v>
      </c>
      <c r="G53" s="212"/>
      <c r="H53" s="211"/>
    </row>
    <row r="54" spans="1:11" ht="17.7" customHeight="1">
      <c r="B54" s="1467" t="s">
        <v>378</v>
      </c>
      <c r="C54" s="1467"/>
      <c r="D54" s="1467"/>
      <c r="E54" s="541">
        <v>0</v>
      </c>
      <c r="F54" s="541" t="s">
        <v>339</v>
      </c>
      <c r="G54" s="214"/>
      <c r="H54" s="213"/>
    </row>
    <row r="55" spans="1:11" ht="17.7" customHeight="1">
      <c r="B55" s="1467" t="s">
        <v>379</v>
      </c>
      <c r="C55" s="1467"/>
      <c r="D55" s="1467"/>
      <c r="E55" s="541">
        <v>0</v>
      </c>
      <c r="F55" s="541" t="s">
        <v>339</v>
      </c>
      <c r="G55" s="214"/>
      <c r="H55" s="213"/>
      <c r="J55" s="215"/>
      <c r="K55" s="215"/>
    </row>
    <row r="56" spans="1:11" ht="17.7" customHeight="1">
      <c r="B56" s="1467" t="s">
        <v>380</v>
      </c>
      <c r="C56" s="1467"/>
      <c r="D56" s="1467"/>
      <c r="E56" s="541">
        <v>0</v>
      </c>
      <c r="F56" s="541" t="s">
        <v>339</v>
      </c>
      <c r="G56" s="214"/>
      <c r="H56" s="213"/>
    </row>
    <row r="57" spans="1:11" ht="17.7" customHeight="1">
      <c r="B57" s="1467" t="s">
        <v>381</v>
      </c>
      <c r="C57" s="1467"/>
      <c r="D57" s="1467"/>
      <c r="E57" s="541">
        <v>150</v>
      </c>
      <c r="F57" s="541" t="s">
        <v>339</v>
      </c>
      <c r="G57" s="214"/>
      <c r="H57" s="213"/>
    </row>
    <row r="58" spans="1:11" ht="17.7" customHeight="1">
      <c r="B58" s="1467" t="s">
        <v>382</v>
      </c>
      <c r="C58" s="1467"/>
      <c r="D58" s="1467"/>
      <c r="E58" s="541">
        <v>2</v>
      </c>
      <c r="F58" s="541" t="s">
        <v>339</v>
      </c>
      <c r="G58" s="212"/>
      <c r="H58" s="211"/>
    </row>
    <row r="59" spans="1:11" ht="31.2" customHeight="1">
      <c r="A59" s="1217" t="s">
        <v>383</v>
      </c>
      <c r="B59" s="1217"/>
      <c r="C59" s="1217"/>
      <c r="D59" s="1217"/>
      <c r="E59" s="541">
        <v>0</v>
      </c>
      <c r="F59" s="541" t="s">
        <v>339</v>
      </c>
      <c r="G59" s="542">
        <v>0</v>
      </c>
      <c r="H59" s="537" t="s">
        <v>601</v>
      </c>
    </row>
    <row r="60" spans="1:11" ht="17.7" customHeight="1">
      <c r="A60" s="1467" t="s">
        <v>384</v>
      </c>
      <c r="B60" s="1467"/>
      <c r="C60" s="1467"/>
      <c r="D60" s="1467"/>
      <c r="E60" s="541">
        <v>10</v>
      </c>
      <c r="F60" s="541" t="s">
        <v>339</v>
      </c>
      <c r="G60" s="542">
        <v>0.9</v>
      </c>
      <c r="H60" s="537" t="s">
        <v>601</v>
      </c>
    </row>
    <row r="61" spans="1:11" ht="10.199999999999999" customHeight="1"/>
    <row r="64" spans="1:11">
      <c r="A64" s="207" t="s">
        <v>385</v>
      </c>
    </row>
    <row r="65" spans="1:9" ht="16.2">
      <c r="A65" s="1114" t="s">
        <v>651</v>
      </c>
      <c r="B65" s="1114"/>
      <c r="C65" s="1114"/>
      <c r="D65" s="1114"/>
      <c r="E65" s="1114"/>
      <c r="F65" s="1114"/>
      <c r="G65" s="1114"/>
      <c r="H65" s="1114"/>
      <c r="I65" s="1114"/>
    </row>
    <row r="66" spans="1:9">
      <c r="A66" s="207" t="s">
        <v>387</v>
      </c>
    </row>
    <row r="68" spans="1:9">
      <c r="A68" s="1115" t="s">
        <v>388</v>
      </c>
      <c r="B68" s="1115"/>
      <c r="C68" s="1115"/>
      <c r="D68" s="1115"/>
      <c r="E68" s="1115"/>
      <c r="F68" s="1115"/>
      <c r="G68" s="1115"/>
      <c r="H68" s="1115"/>
      <c r="I68" s="1115"/>
    </row>
    <row r="69" spans="1:9">
      <c r="A69" s="1115"/>
      <c r="B69" s="1115"/>
      <c r="C69" s="1115"/>
      <c r="D69" s="1115"/>
      <c r="E69" s="1115"/>
      <c r="F69" s="1115"/>
      <c r="G69" s="1115"/>
      <c r="H69" s="1115"/>
      <c r="I69" s="1115"/>
    </row>
    <row r="70" spans="1:9">
      <c r="A70" s="1115"/>
      <c r="B70" s="1115"/>
      <c r="C70" s="1115"/>
      <c r="D70" s="1115"/>
      <c r="E70" s="1115"/>
      <c r="F70" s="1115"/>
      <c r="G70" s="1115"/>
      <c r="H70" s="1115"/>
      <c r="I70" s="1115"/>
    </row>
  </sheetData>
  <mergeCells count="63">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F34"/>
    <mergeCell ref="A22:A23"/>
    <mergeCell ref="B22:F23"/>
    <mergeCell ref="G22:H22"/>
    <mergeCell ref="A24:H24"/>
    <mergeCell ref="B25:F25"/>
    <mergeCell ref="B26:F26"/>
    <mergeCell ref="B27:F27"/>
    <mergeCell ref="A28:H28"/>
    <mergeCell ref="B29:F29"/>
    <mergeCell ref="B30:F30"/>
    <mergeCell ref="B31:F31"/>
    <mergeCell ref="A35:A40"/>
    <mergeCell ref="B35:H35"/>
    <mergeCell ref="B36:H36"/>
    <mergeCell ref="B37:H37"/>
    <mergeCell ref="B38:H38"/>
    <mergeCell ref="B39:H39"/>
    <mergeCell ref="B40:H40"/>
    <mergeCell ref="B54:D54"/>
    <mergeCell ref="A41:C41"/>
    <mergeCell ref="D41:H41"/>
    <mergeCell ref="A42:C42"/>
    <mergeCell ref="D42:H42"/>
    <mergeCell ref="A45:B45"/>
    <mergeCell ref="C45:H45"/>
    <mergeCell ref="A48:F48"/>
    <mergeCell ref="A49:F49"/>
    <mergeCell ref="A51:F51"/>
    <mergeCell ref="A52:D52"/>
    <mergeCell ref="B53:D53"/>
    <mergeCell ref="A65:I65"/>
    <mergeCell ref="A68:I70"/>
    <mergeCell ref="B55:D55"/>
    <mergeCell ref="B56:D56"/>
    <mergeCell ref="B57:D57"/>
    <mergeCell ref="B58:D58"/>
    <mergeCell ref="A59:D59"/>
    <mergeCell ref="A60:D60"/>
  </mergeCells>
  <pageMargins left="0.25" right="0.25"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230</v>
      </c>
      <c r="B5" s="843"/>
      <c r="C5" s="843"/>
      <c r="D5" s="843"/>
      <c r="E5" s="843"/>
      <c r="F5" s="843"/>
      <c r="G5" s="843"/>
      <c r="H5" s="843"/>
    </row>
    <row r="6" spans="1:9" ht="17.7" customHeight="1">
      <c r="A6" s="908" t="s">
        <v>138</v>
      </c>
      <c r="B6" s="909"/>
      <c r="C6" s="909"/>
      <c r="D6" s="909">
        <v>6</v>
      </c>
      <c r="E6" s="909"/>
      <c r="F6" s="909"/>
      <c r="G6" s="909"/>
      <c r="H6" s="910"/>
    </row>
    <row r="7" spans="1:9" ht="17.399999999999999" customHeight="1">
      <c r="A7" s="908" t="s">
        <v>137</v>
      </c>
      <c r="B7" s="909"/>
      <c r="C7" s="909"/>
      <c r="D7" s="911" t="s">
        <v>1629</v>
      </c>
      <c r="E7" s="911"/>
      <c r="F7" s="911"/>
      <c r="G7" s="911"/>
      <c r="H7" s="912"/>
    </row>
    <row r="8" spans="1:9" ht="17.7" customHeight="1">
      <c r="A8" s="908" t="s">
        <v>141</v>
      </c>
      <c r="B8" s="909"/>
      <c r="C8" s="909"/>
      <c r="D8" s="913" t="s">
        <v>416</v>
      </c>
      <c r="E8" s="913"/>
      <c r="F8" s="913"/>
      <c r="G8" s="913"/>
      <c r="H8" s="914"/>
    </row>
    <row r="9" spans="1:9" ht="17.7" customHeight="1">
      <c r="A9" s="908" t="s">
        <v>310</v>
      </c>
      <c r="B9" s="909"/>
      <c r="C9" s="909"/>
      <c r="D9" s="1486" t="s">
        <v>2047</v>
      </c>
      <c r="E9" s="1486"/>
      <c r="F9" s="1486"/>
      <c r="G9" s="1486"/>
      <c r="H9" s="1243"/>
    </row>
    <row r="10" spans="1:9" ht="10.199999999999999" customHeight="1"/>
    <row r="11" spans="1:9" ht="15" customHeight="1">
      <c r="A11" s="857" t="s">
        <v>3</v>
      </c>
      <c r="B11" s="857"/>
      <c r="C11" s="857"/>
      <c r="D11" s="857"/>
      <c r="E11" s="857"/>
      <c r="F11" s="857"/>
      <c r="G11" s="857"/>
      <c r="H11" s="857"/>
    </row>
    <row r="12" spans="1:9" ht="17.7" customHeight="1">
      <c r="A12" s="1233" t="s">
        <v>2585</v>
      </c>
      <c r="B12" s="1233"/>
      <c r="C12" s="1233"/>
      <c r="D12" s="1233"/>
      <c r="E12" s="1233"/>
      <c r="F12" s="1233"/>
      <c r="G12" s="1233"/>
      <c r="H12" s="1233"/>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1887</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9" t="s">
        <v>1415</v>
      </c>
      <c r="D19" s="917"/>
      <c r="E19" s="917"/>
      <c r="F19" s="917"/>
      <c r="G19" s="917"/>
      <c r="H19" s="917"/>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411" t="s">
        <v>321</v>
      </c>
      <c r="H23" s="412" t="s">
        <v>34</v>
      </c>
    </row>
    <row r="24" spans="1:9" ht="17.7" customHeight="1">
      <c r="A24" s="921" t="s">
        <v>35</v>
      </c>
      <c r="B24" s="922"/>
      <c r="C24" s="922"/>
      <c r="D24" s="922"/>
      <c r="E24" s="922"/>
      <c r="F24" s="922"/>
      <c r="G24" s="922"/>
      <c r="H24" s="923"/>
    </row>
    <row r="25" spans="1:9" ht="74.25" customHeight="1">
      <c r="A25" s="411" t="s">
        <v>2046</v>
      </c>
      <c r="B25" s="918" t="s">
        <v>2045</v>
      </c>
      <c r="C25" s="918"/>
      <c r="D25" s="918"/>
      <c r="E25" s="918"/>
      <c r="F25" s="918"/>
      <c r="G25" s="411" t="s">
        <v>2044</v>
      </c>
      <c r="H25" s="426" t="s">
        <v>51</v>
      </c>
      <c r="I25" s="168"/>
    </row>
    <row r="26" spans="1:9" ht="17.7" customHeight="1">
      <c r="A26" s="921" t="s">
        <v>326</v>
      </c>
      <c r="B26" s="922"/>
      <c r="C26" s="922"/>
      <c r="D26" s="922"/>
      <c r="E26" s="922"/>
      <c r="F26" s="922"/>
      <c r="G26" s="922"/>
      <c r="H26" s="923"/>
      <c r="I26" s="168"/>
    </row>
    <row r="27" spans="1:9" ht="69.75" customHeight="1">
      <c r="A27" s="411" t="s">
        <v>2024</v>
      </c>
      <c r="B27" s="918" t="s">
        <v>2043</v>
      </c>
      <c r="C27" s="918"/>
      <c r="D27" s="918"/>
      <c r="E27" s="918"/>
      <c r="F27" s="918"/>
      <c r="G27" s="411" t="s">
        <v>2042</v>
      </c>
      <c r="H27" s="426" t="s">
        <v>2512</v>
      </c>
      <c r="I27" s="168"/>
    </row>
    <row r="28" spans="1:9" ht="17.7" customHeight="1">
      <c r="A28" s="921" t="s">
        <v>333</v>
      </c>
      <c r="B28" s="922"/>
      <c r="C28" s="922"/>
      <c r="D28" s="922"/>
      <c r="E28" s="922"/>
      <c r="F28" s="922"/>
      <c r="G28" s="922"/>
      <c r="H28" s="923"/>
      <c r="I28" s="168"/>
    </row>
    <row r="29" spans="1:9" ht="52.2" customHeight="1">
      <c r="A29" s="411" t="s">
        <v>2041</v>
      </c>
      <c r="B29" s="918" t="s">
        <v>2040</v>
      </c>
      <c r="C29" s="918"/>
      <c r="D29" s="918"/>
      <c r="E29" s="918"/>
      <c r="F29" s="918"/>
      <c r="G29" s="411" t="s">
        <v>466</v>
      </c>
      <c r="H29" s="350" t="s">
        <v>51</v>
      </c>
      <c r="I29" s="168"/>
    </row>
    <row r="30" spans="1:9" ht="10.199999999999999" customHeight="1">
      <c r="I30" s="168"/>
    </row>
    <row r="31" spans="1:9" ht="15" customHeight="1">
      <c r="A31" s="400" t="s">
        <v>337</v>
      </c>
      <c r="I31" s="168"/>
    </row>
    <row r="32" spans="1:9" s="400" customFormat="1" ht="17.7" customHeight="1">
      <c r="A32" s="920" t="s">
        <v>338</v>
      </c>
      <c r="B32" s="920"/>
      <c r="C32" s="920"/>
      <c r="D32" s="920"/>
      <c r="E32" s="920"/>
      <c r="F32" s="920"/>
      <c r="G32" s="278">
        <v>12</v>
      </c>
      <c r="H32" s="409" t="s">
        <v>339</v>
      </c>
      <c r="I32" s="169"/>
    </row>
    <row r="33" spans="1:9" ht="66" customHeight="1">
      <c r="A33" s="868" t="s">
        <v>340</v>
      </c>
      <c r="B33" s="918" t="s">
        <v>2039</v>
      </c>
      <c r="C33" s="918"/>
      <c r="D33" s="918"/>
      <c r="E33" s="918"/>
      <c r="F33" s="918"/>
      <c r="G33" s="918"/>
      <c r="H33" s="919"/>
      <c r="I33" s="168"/>
    </row>
    <row r="34" spans="1:9" ht="66" customHeight="1">
      <c r="A34" s="869"/>
      <c r="B34" s="918" t="s">
        <v>2038</v>
      </c>
      <c r="C34" s="918"/>
      <c r="D34" s="918"/>
      <c r="E34" s="918"/>
      <c r="F34" s="918"/>
      <c r="G34" s="918"/>
      <c r="H34" s="919"/>
      <c r="I34" s="168"/>
    </row>
    <row r="35" spans="1:9" ht="45" customHeight="1">
      <c r="A35" s="869"/>
      <c r="B35" s="918" t="s">
        <v>2037</v>
      </c>
      <c r="C35" s="918"/>
      <c r="D35" s="918"/>
      <c r="E35" s="918"/>
      <c r="F35" s="918"/>
      <c r="G35" s="918"/>
      <c r="H35" s="919"/>
      <c r="I35" s="168"/>
    </row>
    <row r="36" spans="1:9">
      <c r="A36" s="932" t="s">
        <v>348</v>
      </c>
      <c r="B36" s="913"/>
      <c r="C36" s="913"/>
      <c r="D36" s="913" t="s">
        <v>2036</v>
      </c>
      <c r="E36" s="913"/>
      <c r="F36" s="913"/>
      <c r="G36" s="913"/>
      <c r="H36" s="914"/>
      <c r="I36" s="168"/>
    </row>
    <row r="37" spans="1:9" ht="52.5" customHeight="1">
      <c r="A37" s="933" t="s">
        <v>350</v>
      </c>
      <c r="B37" s="911"/>
      <c r="C37" s="911"/>
      <c r="D37" s="919" t="s">
        <v>2035</v>
      </c>
      <c r="E37" s="917"/>
      <c r="F37" s="917"/>
      <c r="G37" s="917"/>
      <c r="H37" s="917"/>
      <c r="I37" s="428"/>
    </row>
    <row r="38" spans="1:9" s="400" customFormat="1" ht="17.7" customHeight="1">
      <c r="A38" s="920" t="s">
        <v>352</v>
      </c>
      <c r="B38" s="920"/>
      <c r="C38" s="920"/>
      <c r="D38" s="920"/>
      <c r="E38" s="920"/>
      <c r="F38" s="920"/>
      <c r="G38" s="278">
        <v>9</v>
      </c>
      <c r="H38" s="409" t="s">
        <v>339</v>
      </c>
      <c r="I38" s="169"/>
    </row>
    <row r="39" spans="1:9" ht="17.25" customHeight="1">
      <c r="A39" s="868" t="s">
        <v>340</v>
      </c>
      <c r="B39" s="936" t="s">
        <v>2034</v>
      </c>
      <c r="C39" s="936"/>
      <c r="D39" s="936"/>
      <c r="E39" s="936"/>
      <c r="F39" s="936"/>
      <c r="G39" s="936"/>
      <c r="H39" s="937"/>
      <c r="I39" s="168"/>
    </row>
    <row r="40" spans="1:9" ht="17.25" customHeight="1">
      <c r="A40" s="869"/>
      <c r="B40" s="919" t="s">
        <v>2033</v>
      </c>
      <c r="C40" s="917"/>
      <c r="D40" s="917"/>
      <c r="E40" s="917"/>
      <c r="F40" s="917"/>
      <c r="G40" s="917"/>
      <c r="H40" s="917"/>
      <c r="I40" s="168"/>
    </row>
    <row r="41" spans="1:9" ht="17.25" customHeight="1">
      <c r="A41" s="869"/>
      <c r="B41" s="919" t="s">
        <v>2032</v>
      </c>
      <c r="C41" s="917"/>
      <c r="D41" s="917"/>
      <c r="E41" s="917"/>
      <c r="F41" s="917"/>
      <c r="G41" s="917"/>
      <c r="H41" s="917"/>
      <c r="I41" s="168"/>
    </row>
    <row r="42" spans="1:9">
      <c r="A42" s="932" t="s">
        <v>348</v>
      </c>
      <c r="B42" s="913"/>
      <c r="C42" s="913"/>
      <c r="D42" s="913" t="s">
        <v>2024</v>
      </c>
      <c r="E42" s="913"/>
      <c r="F42" s="913"/>
      <c r="G42" s="913"/>
      <c r="H42" s="914"/>
      <c r="I42" s="168"/>
    </row>
    <row r="43" spans="1:9" ht="69.599999999999994" customHeight="1">
      <c r="A43" s="933" t="s">
        <v>350</v>
      </c>
      <c r="B43" s="911"/>
      <c r="C43" s="911"/>
      <c r="D43" s="919" t="s">
        <v>2031</v>
      </c>
      <c r="E43" s="917"/>
      <c r="F43" s="917"/>
      <c r="G43" s="917"/>
      <c r="H43" s="917"/>
      <c r="I43" s="428"/>
    </row>
    <row r="44" spans="1:9" s="400" customFormat="1" ht="17.7" customHeight="1">
      <c r="A44" s="920" t="s">
        <v>400</v>
      </c>
      <c r="B44" s="920"/>
      <c r="C44" s="920"/>
      <c r="D44" s="920"/>
      <c r="E44" s="920"/>
      <c r="F44" s="920"/>
      <c r="G44" s="278">
        <v>27</v>
      </c>
      <c r="H44" s="409" t="s">
        <v>339</v>
      </c>
      <c r="I44" s="169"/>
    </row>
    <row r="45" spans="1:9" ht="17.25" customHeight="1">
      <c r="A45" s="868" t="s">
        <v>340</v>
      </c>
      <c r="B45" s="909" t="s">
        <v>2030</v>
      </c>
      <c r="C45" s="909"/>
      <c r="D45" s="909"/>
      <c r="E45" s="909"/>
      <c r="F45" s="909"/>
      <c r="G45" s="909"/>
      <c r="H45" s="910"/>
      <c r="I45" s="168"/>
    </row>
    <row r="46" spans="1:9" ht="17.25" customHeight="1">
      <c r="A46" s="869"/>
      <c r="B46" s="909" t="s">
        <v>2029</v>
      </c>
      <c r="C46" s="909"/>
      <c r="D46" s="909"/>
      <c r="E46" s="909"/>
      <c r="F46" s="909"/>
      <c r="G46" s="909"/>
      <c r="H46" s="910"/>
      <c r="I46" s="168"/>
    </row>
    <row r="47" spans="1:9" ht="17.25" customHeight="1">
      <c r="A47" s="869"/>
      <c r="B47" s="909" t="s">
        <v>2028</v>
      </c>
      <c r="C47" s="909"/>
      <c r="D47" s="909"/>
      <c r="E47" s="909"/>
      <c r="F47" s="909"/>
      <c r="G47" s="909"/>
      <c r="H47" s="910"/>
      <c r="I47" s="168"/>
    </row>
    <row r="48" spans="1:9" ht="17.25" customHeight="1">
      <c r="A48" s="869"/>
      <c r="B48" s="909" t="s">
        <v>2027</v>
      </c>
      <c r="C48" s="909"/>
      <c r="D48" s="909"/>
      <c r="E48" s="909"/>
      <c r="F48" s="909"/>
      <c r="G48" s="909"/>
      <c r="H48" s="910"/>
      <c r="I48" s="168"/>
    </row>
    <row r="49" spans="1:9" ht="17.25" customHeight="1">
      <c r="A49" s="869"/>
      <c r="B49" s="909" t="s">
        <v>2026</v>
      </c>
      <c r="C49" s="909"/>
      <c r="D49" s="909"/>
      <c r="E49" s="909"/>
      <c r="F49" s="909"/>
      <c r="G49" s="909"/>
      <c r="H49" s="910"/>
      <c r="I49" s="168"/>
    </row>
    <row r="50" spans="1:9" ht="17.25" customHeight="1">
      <c r="A50" s="869"/>
      <c r="B50" s="909" t="s">
        <v>2025</v>
      </c>
      <c r="C50" s="909"/>
      <c r="D50" s="909"/>
      <c r="E50" s="909"/>
      <c r="F50" s="909"/>
      <c r="G50" s="909"/>
      <c r="H50" s="910"/>
      <c r="I50" s="168"/>
    </row>
    <row r="51" spans="1:9">
      <c r="A51" s="932" t="s">
        <v>348</v>
      </c>
      <c r="B51" s="913"/>
      <c r="C51" s="913"/>
      <c r="D51" s="980" t="s">
        <v>2658</v>
      </c>
      <c r="E51" s="980"/>
      <c r="F51" s="980"/>
      <c r="G51" s="980"/>
      <c r="H51" s="981"/>
      <c r="I51" s="168"/>
    </row>
    <row r="52" spans="1:9" ht="32.4" customHeight="1">
      <c r="A52" s="933" t="s">
        <v>350</v>
      </c>
      <c r="B52" s="911"/>
      <c r="C52" s="911"/>
      <c r="D52" s="1484" t="s">
        <v>2023</v>
      </c>
      <c r="E52" s="1485"/>
      <c r="F52" s="1485"/>
      <c r="G52" s="1485"/>
      <c r="H52" s="1485"/>
      <c r="I52" s="428"/>
    </row>
    <row r="53" spans="1:9" ht="10.199999999999999" customHeight="1">
      <c r="I53" s="168"/>
    </row>
    <row r="54" spans="1:9" ht="15" customHeight="1">
      <c r="A54" s="400" t="s">
        <v>366</v>
      </c>
      <c r="I54" s="168"/>
    </row>
    <row r="55" spans="1:9" ht="40.5" customHeight="1">
      <c r="A55" s="940" t="s">
        <v>367</v>
      </c>
      <c r="B55" s="908"/>
      <c r="C55" s="1483" t="s">
        <v>2022</v>
      </c>
      <c r="D55" s="1483"/>
      <c r="E55" s="1483"/>
      <c r="F55" s="1483"/>
      <c r="G55" s="1483"/>
      <c r="H55" s="1248"/>
      <c r="I55" s="168"/>
    </row>
    <row r="56" spans="1:9" ht="40.5" customHeight="1">
      <c r="A56" s="940"/>
      <c r="B56" s="908"/>
      <c r="C56" s="1483" t="s">
        <v>2021</v>
      </c>
      <c r="D56" s="1483"/>
      <c r="E56" s="1483"/>
      <c r="F56" s="1483"/>
      <c r="G56" s="1483"/>
      <c r="H56" s="1248"/>
      <c r="I56" s="168"/>
    </row>
    <row r="57" spans="1:9" ht="58.5" customHeight="1">
      <c r="A57" s="940"/>
      <c r="B57" s="908"/>
      <c r="C57" s="1483" t="s">
        <v>2020</v>
      </c>
      <c r="D57" s="1483"/>
      <c r="E57" s="1483"/>
      <c r="F57" s="1483"/>
      <c r="G57" s="1483"/>
      <c r="H57" s="1248"/>
      <c r="I57" s="168"/>
    </row>
    <row r="58" spans="1:9" ht="40.5" customHeight="1">
      <c r="A58" s="941" t="s">
        <v>370</v>
      </c>
      <c r="B58" s="942"/>
      <c r="C58" s="1483" t="s">
        <v>2019</v>
      </c>
      <c r="D58" s="1483"/>
      <c r="E58" s="1483"/>
      <c r="F58" s="1483"/>
      <c r="G58" s="1483"/>
      <c r="H58" s="1248"/>
      <c r="I58" s="168"/>
    </row>
    <row r="59" spans="1:9" ht="10.199999999999999" customHeight="1"/>
    <row r="60" spans="1:9" ht="15" customHeight="1">
      <c r="A60" s="400" t="s">
        <v>372</v>
      </c>
      <c r="B60" s="400"/>
      <c r="C60" s="400"/>
      <c r="D60" s="400"/>
      <c r="E60" s="400"/>
      <c r="F60" s="400"/>
    </row>
    <row r="61" spans="1:9" ht="16.2">
      <c r="A61" s="940" t="s">
        <v>373</v>
      </c>
      <c r="B61" s="940"/>
      <c r="C61" s="940"/>
      <c r="D61" s="940"/>
      <c r="E61" s="940"/>
      <c r="F61" s="940"/>
      <c r="G61" s="280">
        <v>4.5</v>
      </c>
      <c r="H61" s="419" t="s">
        <v>390</v>
      </c>
    </row>
    <row r="62" spans="1:9">
      <c r="A62" s="940" t="s">
        <v>375</v>
      </c>
      <c r="B62" s="940"/>
      <c r="C62" s="940"/>
      <c r="D62" s="940"/>
      <c r="E62" s="940"/>
      <c r="F62" s="940"/>
      <c r="G62" s="280">
        <v>1.5</v>
      </c>
      <c r="H62" s="419"/>
    </row>
    <row r="63" spans="1:9">
      <c r="A63" s="408"/>
      <c r="B63" s="408"/>
      <c r="C63" s="408"/>
      <c r="D63" s="408"/>
      <c r="E63" s="408"/>
      <c r="F63" s="408"/>
      <c r="G63" s="283"/>
      <c r="H63" s="419"/>
    </row>
    <row r="64" spans="1:9">
      <c r="A64" s="944" t="s">
        <v>376</v>
      </c>
      <c r="B64" s="944"/>
      <c r="C64" s="944"/>
      <c r="D64" s="944"/>
      <c r="E64" s="944"/>
      <c r="F64" s="944"/>
      <c r="G64" s="414"/>
      <c r="H64" s="283"/>
    </row>
    <row r="65" spans="1:9" ht="17.7" customHeight="1">
      <c r="A65" s="917" t="s">
        <v>377</v>
      </c>
      <c r="B65" s="917"/>
      <c r="C65" s="917"/>
      <c r="D65" s="917"/>
      <c r="E65" s="419">
        <f>SUM(E66:E71)</f>
        <v>53</v>
      </c>
      <c r="F65" s="419" t="s">
        <v>339</v>
      </c>
      <c r="G65" s="285">
        <f>E65/25</f>
        <v>2.12</v>
      </c>
      <c r="H65" s="419" t="s">
        <v>390</v>
      </c>
    </row>
    <row r="66" spans="1:9" ht="17.7" customHeight="1">
      <c r="A66" s="158" t="s">
        <v>140</v>
      </c>
      <c r="B66" s="940" t="s">
        <v>143</v>
      </c>
      <c r="C66" s="940"/>
      <c r="D66" s="940"/>
      <c r="E66" s="419">
        <v>12</v>
      </c>
      <c r="F66" s="419" t="s">
        <v>339</v>
      </c>
      <c r="G66" s="413"/>
      <c r="H66" s="161"/>
    </row>
    <row r="67" spans="1:9" ht="17.7" customHeight="1">
      <c r="B67" s="940" t="s">
        <v>378</v>
      </c>
      <c r="C67" s="940"/>
      <c r="D67" s="940"/>
      <c r="E67" s="419">
        <v>36</v>
      </c>
      <c r="F67" s="419" t="s">
        <v>339</v>
      </c>
      <c r="G67" s="413"/>
      <c r="H67" s="161"/>
    </row>
    <row r="68" spans="1:9" ht="17.7" customHeight="1">
      <c r="B68" s="940" t="s">
        <v>379</v>
      </c>
      <c r="C68" s="940"/>
      <c r="D68" s="940"/>
      <c r="E68" s="419">
        <v>2</v>
      </c>
      <c r="F68" s="419" t="s">
        <v>339</v>
      </c>
      <c r="G68" s="413"/>
      <c r="H68" s="161"/>
    </row>
    <row r="69" spans="1:9" ht="17.7" customHeight="1">
      <c r="B69" s="940" t="s">
        <v>380</v>
      </c>
      <c r="C69" s="940"/>
      <c r="D69" s="940"/>
      <c r="E69" s="419">
        <v>0</v>
      </c>
      <c r="F69" s="419" t="s">
        <v>339</v>
      </c>
      <c r="G69" s="413"/>
      <c r="H69" s="161"/>
    </row>
    <row r="70" spans="1:9" ht="17.7" customHeight="1">
      <c r="B70" s="940" t="s">
        <v>381</v>
      </c>
      <c r="C70" s="940"/>
      <c r="D70" s="940"/>
      <c r="E70" s="419">
        <v>0</v>
      </c>
      <c r="F70" s="419" t="s">
        <v>339</v>
      </c>
      <c r="G70" s="413"/>
      <c r="H70" s="161"/>
    </row>
    <row r="71" spans="1:9" ht="17.7" customHeight="1">
      <c r="B71" s="940" t="s">
        <v>382</v>
      </c>
      <c r="C71" s="940"/>
      <c r="D71" s="940"/>
      <c r="E71" s="419">
        <v>3</v>
      </c>
      <c r="F71" s="419" t="s">
        <v>339</v>
      </c>
      <c r="G71" s="413"/>
      <c r="H71" s="161"/>
    </row>
    <row r="72" spans="1:9" ht="31.2" customHeight="1">
      <c r="A72" s="917" t="s">
        <v>383</v>
      </c>
      <c r="B72" s="917"/>
      <c r="C72" s="917"/>
      <c r="D72" s="917"/>
      <c r="E72" s="419">
        <v>0</v>
      </c>
      <c r="F72" s="419" t="s">
        <v>339</v>
      </c>
      <c r="G72" s="285">
        <v>0</v>
      </c>
      <c r="H72" s="419" t="s">
        <v>390</v>
      </c>
    </row>
    <row r="73" spans="1:9" ht="17.7" customHeight="1">
      <c r="A73" s="940" t="s">
        <v>384</v>
      </c>
      <c r="B73" s="940"/>
      <c r="C73" s="940"/>
      <c r="D73" s="940"/>
      <c r="E73" s="419">
        <f>G73*25</f>
        <v>97</v>
      </c>
      <c r="F73" s="419" t="s">
        <v>339</v>
      </c>
      <c r="G73" s="285">
        <f>D6-G72-G65</f>
        <v>3.88</v>
      </c>
      <c r="H73" s="419" t="s">
        <v>390</v>
      </c>
    </row>
    <row r="74" spans="1:9" ht="10.199999999999999" customHeight="1"/>
    <row r="77" spans="1:9">
      <c r="A77" s="158" t="s">
        <v>385</v>
      </c>
    </row>
    <row r="78" spans="1:9" ht="16.2">
      <c r="A78" s="849" t="s">
        <v>389</v>
      </c>
      <c r="B78" s="849"/>
      <c r="C78" s="849"/>
      <c r="D78" s="849"/>
      <c r="E78" s="849"/>
      <c r="F78" s="849"/>
      <c r="G78" s="849"/>
      <c r="H78" s="849"/>
      <c r="I78" s="849"/>
    </row>
    <row r="79" spans="1:9">
      <c r="A79" s="158" t="s">
        <v>387</v>
      </c>
    </row>
    <row r="81" spans="1:9">
      <c r="A81" s="850" t="s">
        <v>388</v>
      </c>
      <c r="B81" s="850"/>
      <c r="C81" s="850"/>
      <c r="D81" s="850"/>
      <c r="E81" s="850"/>
      <c r="F81" s="850"/>
      <c r="G81" s="850"/>
      <c r="H81" s="850"/>
      <c r="I81" s="850"/>
    </row>
    <row r="82" spans="1:9">
      <c r="A82" s="850"/>
      <c r="B82" s="850"/>
      <c r="C82" s="850"/>
      <c r="D82" s="850"/>
      <c r="E82" s="850"/>
      <c r="F82" s="850"/>
      <c r="G82" s="850"/>
      <c r="H82" s="850"/>
      <c r="I82" s="850"/>
    </row>
    <row r="83" spans="1:9">
      <c r="A83" s="850"/>
      <c r="B83" s="850"/>
      <c r="C83" s="850"/>
      <c r="D83" s="850"/>
      <c r="E83" s="850"/>
      <c r="F83" s="850"/>
      <c r="G83" s="850"/>
      <c r="H83" s="850"/>
      <c r="I83" s="850"/>
    </row>
  </sheetData>
  <mergeCells count="83">
    <mergeCell ref="D8:H8"/>
    <mergeCell ref="A9:C9"/>
    <mergeCell ref="D9:H9"/>
    <mergeCell ref="A11:H11"/>
    <mergeCell ref="A78:I78"/>
    <mergeCell ref="A14:D14"/>
    <mergeCell ref="E14:H14"/>
    <mergeCell ref="A15:D15"/>
    <mergeCell ref="B29:F29"/>
    <mergeCell ref="A21:D21"/>
    <mergeCell ref="A22:A23"/>
    <mergeCell ref="B22:F23"/>
    <mergeCell ref="G22:H22"/>
    <mergeCell ref="A24:H24"/>
    <mergeCell ref="B25:F25"/>
    <mergeCell ref="A26:H26"/>
    <mergeCell ref="A81:I83"/>
    <mergeCell ref="A12:H12"/>
    <mergeCell ref="A2:I2"/>
    <mergeCell ref="A5:H5"/>
    <mergeCell ref="A6:C6"/>
    <mergeCell ref="D6:H6"/>
    <mergeCell ref="A7:C7"/>
    <mergeCell ref="D7:H7"/>
    <mergeCell ref="A16:D16"/>
    <mergeCell ref="E16:H16"/>
    <mergeCell ref="A18:H18"/>
    <mergeCell ref="A19:B19"/>
    <mergeCell ref="C19:H19"/>
    <mergeCell ref="A13:D13"/>
    <mergeCell ref="A8:C8"/>
    <mergeCell ref="E13:H13"/>
    <mergeCell ref="B27:F27"/>
    <mergeCell ref="A28:H28"/>
    <mergeCell ref="E15:H15"/>
    <mergeCell ref="A32:F32"/>
    <mergeCell ref="A33:A35"/>
    <mergeCell ref="B33:H33"/>
    <mergeCell ref="B34:H34"/>
    <mergeCell ref="B35:H35"/>
    <mergeCell ref="A36:C36"/>
    <mergeCell ref="D36:H36"/>
    <mergeCell ref="A37:C37"/>
    <mergeCell ref="A38:F38"/>
    <mergeCell ref="A39:A41"/>
    <mergeCell ref="B39:H39"/>
    <mergeCell ref="B41:H41"/>
    <mergeCell ref="B40:H40"/>
    <mergeCell ref="D37:H37"/>
    <mergeCell ref="A73:D73"/>
    <mergeCell ref="A65:D65"/>
    <mergeCell ref="B66:D66"/>
    <mergeCell ref="B67:D67"/>
    <mergeCell ref="B68:D68"/>
    <mergeCell ref="B69:D69"/>
    <mergeCell ref="B70:D70"/>
    <mergeCell ref="B71:D71"/>
    <mergeCell ref="A72:D72"/>
    <mergeCell ref="A64:F64"/>
    <mergeCell ref="A51:C51"/>
    <mergeCell ref="D51:H51"/>
    <mergeCell ref="A52:C52"/>
    <mergeCell ref="A55:B57"/>
    <mergeCell ref="C55:H55"/>
    <mergeCell ref="C57:H57"/>
    <mergeCell ref="C56:H56"/>
    <mergeCell ref="A58:B58"/>
    <mergeCell ref="C58:H58"/>
    <mergeCell ref="A61:F61"/>
    <mergeCell ref="A62:F62"/>
    <mergeCell ref="D52:H52"/>
    <mergeCell ref="A42:C42"/>
    <mergeCell ref="D42:H42"/>
    <mergeCell ref="A43:C43"/>
    <mergeCell ref="A44:F44"/>
    <mergeCell ref="B47:H47"/>
    <mergeCell ref="B46:H46"/>
    <mergeCell ref="A45:A50"/>
    <mergeCell ref="B48:H48"/>
    <mergeCell ref="B49:H49"/>
    <mergeCell ref="B50:H50"/>
    <mergeCell ref="D43:H43"/>
    <mergeCell ref="B45:H45"/>
  </mergeCells>
  <pageMargins left="0.25" right="0.25"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231</v>
      </c>
      <c r="B5" s="843"/>
      <c r="C5" s="843"/>
      <c r="D5" s="843"/>
      <c r="E5" s="843"/>
      <c r="F5" s="843"/>
      <c r="G5" s="843"/>
      <c r="H5" s="843"/>
    </row>
    <row r="6" spans="1:9" ht="17.7" customHeight="1">
      <c r="A6" s="908" t="s">
        <v>138</v>
      </c>
      <c r="B6" s="909"/>
      <c r="C6" s="909"/>
      <c r="D6" s="909">
        <v>5</v>
      </c>
      <c r="E6" s="909"/>
      <c r="F6" s="909"/>
      <c r="G6" s="909"/>
      <c r="H6" s="910"/>
    </row>
    <row r="7" spans="1:9" ht="20.399999999999999" customHeight="1">
      <c r="A7" s="908" t="s">
        <v>137</v>
      </c>
      <c r="B7" s="909"/>
      <c r="C7" s="909"/>
      <c r="D7" s="1170" t="s">
        <v>2089</v>
      </c>
      <c r="E7" s="1170"/>
      <c r="F7" s="1170"/>
      <c r="G7" s="1170"/>
      <c r="H7" s="1176"/>
    </row>
    <row r="8" spans="1:9" ht="17.7" customHeight="1">
      <c r="A8" s="908" t="s">
        <v>141</v>
      </c>
      <c r="B8" s="909"/>
      <c r="C8" s="909"/>
      <c r="D8" s="913" t="s">
        <v>416</v>
      </c>
      <c r="E8" s="913"/>
      <c r="F8" s="913"/>
      <c r="G8" s="913"/>
      <c r="H8" s="914"/>
    </row>
    <row r="9" spans="1:9" ht="35.25" customHeight="1">
      <c r="A9" s="908" t="s">
        <v>310</v>
      </c>
      <c r="B9" s="909"/>
      <c r="C9" s="909"/>
      <c r="D9" s="1170" t="s">
        <v>2088</v>
      </c>
      <c r="E9" s="1170"/>
      <c r="F9" s="1170"/>
      <c r="G9" s="1170"/>
      <c r="H9" s="1176"/>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1853</v>
      </c>
      <c r="F15" s="915"/>
      <c r="G15" s="915"/>
      <c r="H15" s="916"/>
    </row>
    <row r="16" spans="1:9" ht="17.7" customHeight="1">
      <c r="A16" s="908" t="s">
        <v>12</v>
      </c>
      <c r="B16" s="909"/>
      <c r="C16" s="909"/>
      <c r="D16" s="909"/>
      <c r="E16" s="909" t="s">
        <v>13</v>
      </c>
      <c r="F16" s="909"/>
      <c r="G16" s="909"/>
      <c r="H16" s="910"/>
    </row>
    <row r="17" spans="1:8" ht="10.199999999999999" customHeight="1"/>
    <row r="18" spans="1:8" ht="15" customHeight="1">
      <c r="A18" s="857" t="s">
        <v>316</v>
      </c>
      <c r="B18" s="857"/>
      <c r="C18" s="857"/>
      <c r="D18" s="857"/>
      <c r="E18" s="857"/>
      <c r="F18" s="857"/>
      <c r="G18" s="857"/>
      <c r="H18" s="857"/>
    </row>
    <row r="19" spans="1:8" ht="31.2" customHeight="1">
      <c r="A19" s="917" t="s">
        <v>317</v>
      </c>
      <c r="B19" s="924"/>
      <c r="C19" s="918" t="s">
        <v>512</v>
      </c>
      <c r="D19" s="918"/>
      <c r="E19" s="918"/>
      <c r="F19" s="918"/>
      <c r="G19" s="918"/>
      <c r="H19" s="919"/>
    </row>
    <row r="20" spans="1:8" ht="10.199999999999999" customHeight="1"/>
    <row r="21" spans="1:8" ht="15" customHeight="1">
      <c r="A21" s="862" t="s">
        <v>319</v>
      </c>
      <c r="B21" s="862"/>
      <c r="C21" s="862"/>
      <c r="D21" s="862"/>
    </row>
    <row r="22" spans="1:8">
      <c r="A22" s="1279" t="s">
        <v>30</v>
      </c>
      <c r="B22" s="922" t="s">
        <v>31</v>
      </c>
      <c r="C22" s="922"/>
      <c r="D22" s="922"/>
      <c r="E22" s="922"/>
      <c r="F22" s="922"/>
      <c r="G22" s="922" t="s">
        <v>320</v>
      </c>
      <c r="H22" s="923"/>
    </row>
    <row r="23" spans="1:8" ht="27" customHeight="1">
      <c r="A23" s="973"/>
      <c r="B23" s="922"/>
      <c r="C23" s="922"/>
      <c r="D23" s="922"/>
      <c r="E23" s="922"/>
      <c r="F23" s="922"/>
      <c r="G23" s="411" t="s">
        <v>321</v>
      </c>
      <c r="H23" s="412" t="s">
        <v>34</v>
      </c>
    </row>
    <row r="24" spans="1:8" ht="17.7" customHeight="1">
      <c r="A24" s="921" t="s">
        <v>35</v>
      </c>
      <c r="B24" s="922"/>
      <c r="C24" s="922"/>
      <c r="D24" s="922"/>
      <c r="E24" s="922"/>
      <c r="F24" s="922"/>
      <c r="G24" s="922"/>
      <c r="H24" s="923"/>
    </row>
    <row r="25" spans="1:8" ht="33.75" customHeight="1">
      <c r="A25" s="455" t="s">
        <v>2087</v>
      </c>
      <c r="B25" s="919" t="s">
        <v>2086</v>
      </c>
      <c r="C25" s="917"/>
      <c r="D25" s="917"/>
      <c r="E25" s="917"/>
      <c r="F25" s="924"/>
      <c r="G25" s="457" t="s">
        <v>1100</v>
      </c>
      <c r="H25" s="456" t="s">
        <v>39</v>
      </c>
    </row>
    <row r="26" spans="1:8" ht="33" customHeight="1">
      <c r="A26" s="455" t="s">
        <v>2085</v>
      </c>
      <c r="B26" s="955" t="s">
        <v>2084</v>
      </c>
      <c r="C26" s="956"/>
      <c r="D26" s="956"/>
      <c r="E26" s="956"/>
      <c r="F26" s="1487"/>
      <c r="G26" s="457" t="s">
        <v>2083</v>
      </c>
      <c r="H26" s="399" t="s">
        <v>2468</v>
      </c>
    </row>
    <row r="27" spans="1:8" ht="17.7" customHeight="1">
      <c r="A27" s="921" t="s">
        <v>326</v>
      </c>
      <c r="B27" s="922"/>
      <c r="C27" s="922"/>
      <c r="D27" s="922"/>
      <c r="E27" s="922"/>
      <c r="F27" s="922"/>
      <c r="G27" s="922"/>
      <c r="H27" s="923"/>
    </row>
    <row r="28" spans="1:8" ht="56.25" customHeight="1">
      <c r="A28" s="455" t="s">
        <v>2082</v>
      </c>
      <c r="B28" s="919" t="s">
        <v>2081</v>
      </c>
      <c r="C28" s="917"/>
      <c r="D28" s="917"/>
      <c r="E28" s="917"/>
      <c r="F28" s="924"/>
      <c r="G28" s="457" t="s">
        <v>2080</v>
      </c>
      <c r="H28" s="456" t="s">
        <v>39</v>
      </c>
    </row>
    <row r="29" spans="1:8" ht="38.25" customHeight="1">
      <c r="A29" s="455" t="s">
        <v>2079</v>
      </c>
      <c r="B29" s="955" t="s">
        <v>2078</v>
      </c>
      <c r="C29" s="956"/>
      <c r="D29" s="956"/>
      <c r="E29" s="956"/>
      <c r="F29" s="1487"/>
      <c r="G29" s="457" t="s">
        <v>2077</v>
      </c>
      <c r="H29" s="456" t="s">
        <v>39</v>
      </c>
    </row>
    <row r="30" spans="1:8" ht="17.7" customHeight="1">
      <c r="A30" s="921" t="s">
        <v>333</v>
      </c>
      <c r="B30" s="922"/>
      <c r="C30" s="922"/>
      <c r="D30" s="922"/>
      <c r="E30" s="922"/>
      <c r="F30" s="922"/>
      <c r="G30" s="922"/>
      <c r="H30" s="923"/>
    </row>
    <row r="31" spans="1:8" ht="72.75" customHeight="1">
      <c r="A31" s="455" t="s">
        <v>2076</v>
      </c>
      <c r="B31" s="919" t="s">
        <v>2075</v>
      </c>
      <c r="C31" s="917"/>
      <c r="D31" s="917"/>
      <c r="E31" s="917"/>
      <c r="F31" s="917"/>
      <c r="G31" s="454" t="s">
        <v>1007</v>
      </c>
      <c r="H31" s="274" t="s">
        <v>51</v>
      </c>
    </row>
    <row r="32" spans="1:8" ht="10.199999999999999" customHeight="1"/>
    <row r="33" spans="1:8" ht="15" customHeight="1">
      <c r="A33" s="400" t="s">
        <v>337</v>
      </c>
    </row>
    <row r="34" spans="1:8" s="400" customFormat="1" ht="17.7" customHeight="1">
      <c r="A34" s="920" t="s">
        <v>338</v>
      </c>
      <c r="B34" s="920"/>
      <c r="C34" s="920"/>
      <c r="D34" s="920"/>
      <c r="E34" s="920"/>
      <c r="F34" s="920"/>
      <c r="G34" s="278">
        <v>15</v>
      </c>
      <c r="H34" s="409" t="s">
        <v>339</v>
      </c>
    </row>
    <row r="35" spans="1:8" ht="37.5" customHeight="1">
      <c r="A35" s="868" t="s">
        <v>340</v>
      </c>
      <c r="B35" s="919" t="s">
        <v>2074</v>
      </c>
      <c r="C35" s="917"/>
      <c r="D35" s="917"/>
      <c r="E35" s="917"/>
      <c r="F35" s="917"/>
      <c r="G35" s="917"/>
      <c r="H35" s="917"/>
    </row>
    <row r="36" spans="1:8" ht="32.25" customHeight="1">
      <c r="A36" s="869"/>
      <c r="B36" s="919" t="s">
        <v>2073</v>
      </c>
      <c r="C36" s="917"/>
      <c r="D36" s="917"/>
      <c r="E36" s="917"/>
      <c r="F36" s="917"/>
      <c r="G36" s="917"/>
      <c r="H36" s="917"/>
    </row>
    <row r="37" spans="1:8" ht="39" customHeight="1">
      <c r="A37" s="869"/>
      <c r="B37" s="919" t="s">
        <v>2072</v>
      </c>
      <c r="C37" s="917"/>
      <c r="D37" s="917"/>
      <c r="E37" s="917"/>
      <c r="F37" s="917"/>
      <c r="G37" s="917"/>
      <c r="H37" s="917"/>
    </row>
    <row r="38" spans="1:8" ht="20.25" customHeight="1">
      <c r="A38" s="869"/>
      <c r="B38" s="919" t="s">
        <v>2071</v>
      </c>
      <c r="C38" s="917"/>
      <c r="D38" s="917"/>
      <c r="E38" s="917"/>
      <c r="F38" s="917"/>
      <c r="G38" s="917"/>
      <c r="H38" s="917"/>
    </row>
    <row r="39" spans="1:8" ht="33" customHeight="1">
      <c r="A39" s="869"/>
      <c r="B39" s="919" t="s">
        <v>2070</v>
      </c>
      <c r="C39" s="917"/>
      <c r="D39" s="917"/>
      <c r="E39" s="917"/>
      <c r="F39" s="917"/>
      <c r="G39" s="917"/>
      <c r="H39" s="917"/>
    </row>
    <row r="40" spans="1:8" ht="29.25" customHeight="1">
      <c r="A40" s="869"/>
      <c r="B40" s="919" t="s">
        <v>2069</v>
      </c>
      <c r="C40" s="917"/>
      <c r="D40" s="917"/>
      <c r="E40" s="917"/>
      <c r="F40" s="917"/>
      <c r="G40" s="917"/>
      <c r="H40" s="917"/>
    </row>
    <row r="41" spans="1:8" ht="36" customHeight="1">
      <c r="A41" s="869"/>
      <c r="B41" s="919" t="s">
        <v>2068</v>
      </c>
      <c r="C41" s="917"/>
      <c r="D41" s="917"/>
      <c r="E41" s="917"/>
      <c r="F41" s="917"/>
      <c r="G41" s="917"/>
      <c r="H41" s="917"/>
    </row>
    <row r="42" spans="1:8" ht="21.75" customHeight="1">
      <c r="A42" s="869"/>
      <c r="B42" s="919" t="s">
        <v>2067</v>
      </c>
      <c r="C42" s="917"/>
      <c r="D42" s="917"/>
      <c r="E42" s="917"/>
      <c r="F42" s="917"/>
      <c r="G42" s="917"/>
      <c r="H42" s="917"/>
    </row>
    <row r="43" spans="1:8" ht="21.75" customHeight="1">
      <c r="A43" s="869"/>
      <c r="B43" s="919" t="s">
        <v>2066</v>
      </c>
      <c r="C43" s="917"/>
      <c r="D43" s="917"/>
      <c r="E43" s="917"/>
      <c r="F43" s="917"/>
      <c r="G43" s="917"/>
      <c r="H43" s="917"/>
    </row>
    <row r="44" spans="1:8" ht="20.25" customHeight="1">
      <c r="A44" s="869"/>
      <c r="B44" s="919" t="s">
        <v>2065</v>
      </c>
      <c r="C44" s="917"/>
      <c r="D44" s="917"/>
      <c r="E44" s="917"/>
      <c r="F44" s="917"/>
      <c r="G44" s="917"/>
      <c r="H44" s="917"/>
    </row>
    <row r="45" spans="1:8" ht="21.75" customHeight="1">
      <c r="A45" s="869"/>
      <c r="B45" s="919" t="s">
        <v>2064</v>
      </c>
      <c r="C45" s="917"/>
      <c r="D45" s="917"/>
      <c r="E45" s="917"/>
      <c r="F45" s="917"/>
      <c r="G45" s="917"/>
      <c r="H45" s="917"/>
    </row>
    <row r="46" spans="1:8" ht="34.5" customHeight="1">
      <c r="A46" s="926"/>
      <c r="B46" s="919" t="s">
        <v>2063</v>
      </c>
      <c r="C46" s="917"/>
      <c r="D46" s="917"/>
      <c r="E46" s="917"/>
      <c r="F46" s="917"/>
      <c r="G46" s="917"/>
      <c r="H46" s="917"/>
    </row>
    <row r="47" spans="1:8">
      <c r="A47" s="932" t="s">
        <v>348</v>
      </c>
      <c r="B47" s="913"/>
      <c r="C47" s="913"/>
      <c r="D47" s="991" t="s">
        <v>2062</v>
      </c>
      <c r="E47" s="991"/>
      <c r="F47" s="991"/>
      <c r="G47" s="991"/>
      <c r="H47" s="992"/>
    </row>
    <row r="48" spans="1:8" ht="56.25" customHeight="1">
      <c r="A48" s="933" t="s">
        <v>350</v>
      </c>
      <c r="B48" s="911"/>
      <c r="C48" s="911"/>
      <c r="D48" s="1354" t="s">
        <v>2061</v>
      </c>
      <c r="E48" s="1355"/>
      <c r="F48" s="1355"/>
      <c r="G48" s="1355"/>
      <c r="H48" s="1355"/>
    </row>
    <row r="49" spans="1:9" s="400" customFormat="1" ht="17.7" customHeight="1">
      <c r="A49" s="920" t="s">
        <v>400</v>
      </c>
      <c r="B49" s="920"/>
      <c r="C49" s="920"/>
      <c r="D49" s="920"/>
      <c r="E49" s="920"/>
      <c r="F49" s="920"/>
      <c r="G49" s="278">
        <v>18</v>
      </c>
      <c r="H49" s="409" t="s">
        <v>339</v>
      </c>
      <c r="I49" s="158"/>
    </row>
    <row r="50" spans="1:9" ht="28.5" customHeight="1">
      <c r="A50" s="868" t="s">
        <v>340</v>
      </c>
      <c r="B50" s="919" t="s">
        <v>2060</v>
      </c>
      <c r="C50" s="917"/>
      <c r="D50" s="917"/>
      <c r="E50" s="917"/>
      <c r="F50" s="917"/>
      <c r="G50" s="917"/>
      <c r="H50" s="917"/>
    </row>
    <row r="51" spans="1:9" ht="36" customHeight="1">
      <c r="A51" s="869"/>
      <c r="B51" s="919" t="s">
        <v>2059</v>
      </c>
      <c r="C51" s="917"/>
      <c r="D51" s="917"/>
      <c r="E51" s="917"/>
      <c r="F51" s="917"/>
      <c r="G51" s="917"/>
      <c r="H51" s="917"/>
      <c r="I51" s="413"/>
    </row>
    <row r="52" spans="1:9" ht="30.75" customHeight="1">
      <c r="A52" s="869"/>
      <c r="B52" s="919" t="s">
        <v>2058</v>
      </c>
      <c r="C52" s="917"/>
      <c r="D52" s="917"/>
      <c r="E52" s="917"/>
      <c r="F52" s="917"/>
      <c r="G52" s="917"/>
      <c r="H52" s="917"/>
      <c r="I52" s="413"/>
    </row>
    <row r="53" spans="1:9" ht="25.5" customHeight="1">
      <c r="A53" s="869"/>
      <c r="B53" s="919" t="s">
        <v>2057</v>
      </c>
      <c r="C53" s="917"/>
      <c r="D53" s="917"/>
      <c r="E53" s="917"/>
      <c r="F53" s="917"/>
      <c r="G53" s="917"/>
      <c r="H53" s="917"/>
      <c r="I53" s="413"/>
    </row>
    <row r="54" spans="1:9" ht="32.25" customHeight="1">
      <c r="A54" s="869"/>
      <c r="B54" s="919" t="s">
        <v>2056</v>
      </c>
      <c r="C54" s="917"/>
      <c r="D54" s="917"/>
      <c r="E54" s="917"/>
      <c r="F54" s="917"/>
      <c r="G54" s="917"/>
      <c r="H54" s="917"/>
      <c r="I54" s="413"/>
    </row>
    <row r="55" spans="1:9" ht="38.25" customHeight="1">
      <c r="A55" s="869"/>
      <c r="B55" s="919" t="s">
        <v>2055</v>
      </c>
      <c r="C55" s="917"/>
      <c r="D55" s="917"/>
      <c r="E55" s="917"/>
      <c r="F55" s="917"/>
      <c r="G55" s="917"/>
      <c r="H55" s="917"/>
      <c r="I55" s="413"/>
    </row>
    <row r="56" spans="1:9" ht="22.5" customHeight="1">
      <c r="A56" s="926"/>
      <c r="B56" s="919" t="s">
        <v>2054</v>
      </c>
      <c r="C56" s="917"/>
      <c r="D56" s="917"/>
      <c r="E56" s="917"/>
      <c r="F56" s="917"/>
      <c r="G56" s="917"/>
      <c r="H56" s="917"/>
      <c r="I56" s="413"/>
    </row>
    <row r="57" spans="1:9">
      <c r="A57" s="932" t="s">
        <v>348</v>
      </c>
      <c r="B57" s="913"/>
      <c r="C57" s="913"/>
      <c r="D57" s="1143" t="s">
        <v>2659</v>
      </c>
      <c r="E57" s="1143"/>
      <c r="F57" s="1143"/>
      <c r="G57" s="1143"/>
      <c r="H57" s="993"/>
    </row>
    <row r="58" spans="1:9" ht="76.5" customHeight="1">
      <c r="A58" s="933" t="s">
        <v>350</v>
      </c>
      <c r="B58" s="911"/>
      <c r="C58" s="911"/>
      <c r="D58" s="882" t="s">
        <v>2053</v>
      </c>
      <c r="E58" s="883"/>
      <c r="F58" s="883"/>
      <c r="G58" s="883"/>
      <c r="H58" s="883"/>
      <c r="I58" s="168"/>
    </row>
    <row r="59" spans="1:9" ht="24" customHeight="1">
      <c r="A59" s="400" t="s">
        <v>366</v>
      </c>
    </row>
    <row r="60" spans="1:9" ht="33" customHeight="1">
      <c r="A60" s="940" t="s">
        <v>367</v>
      </c>
      <c r="B60" s="908"/>
      <c r="C60" s="918" t="s">
        <v>2052</v>
      </c>
      <c r="D60" s="918"/>
      <c r="E60" s="918"/>
      <c r="F60" s="918"/>
      <c r="G60" s="918"/>
      <c r="H60" s="919"/>
    </row>
    <row r="61" spans="1:9" ht="32.25" customHeight="1">
      <c r="A61" s="940"/>
      <c r="B61" s="908"/>
      <c r="C61" s="918" t="s">
        <v>2051</v>
      </c>
      <c r="D61" s="918"/>
      <c r="E61" s="918"/>
      <c r="F61" s="918"/>
      <c r="G61" s="918"/>
      <c r="H61" s="919"/>
    </row>
    <row r="62" spans="1:9" ht="33.75" customHeight="1">
      <c r="A62" s="940"/>
      <c r="B62" s="908"/>
      <c r="C62" s="918" t="s">
        <v>2050</v>
      </c>
      <c r="D62" s="918"/>
      <c r="E62" s="918"/>
      <c r="F62" s="918"/>
      <c r="G62" s="918"/>
      <c r="H62" s="919"/>
    </row>
    <row r="63" spans="1:9" ht="35.25" customHeight="1">
      <c r="A63" s="941" t="s">
        <v>370</v>
      </c>
      <c r="B63" s="942"/>
      <c r="C63" s="918" t="s">
        <v>2049</v>
      </c>
      <c r="D63" s="918"/>
      <c r="E63" s="918"/>
      <c r="F63" s="918"/>
      <c r="G63" s="918"/>
      <c r="H63" s="919"/>
      <c r="I63" s="453"/>
    </row>
    <row r="64" spans="1:9" ht="31.5" customHeight="1">
      <c r="A64" s="843"/>
      <c r="B64" s="943"/>
      <c r="C64" s="918" t="s">
        <v>2048</v>
      </c>
      <c r="D64" s="918"/>
      <c r="E64" s="918"/>
      <c r="F64" s="918"/>
      <c r="G64" s="918"/>
      <c r="H64" s="919"/>
      <c r="I64" s="453"/>
    </row>
    <row r="65" spans="1:8" ht="10.199999999999999" customHeight="1"/>
    <row r="66" spans="1:8" ht="15" customHeight="1">
      <c r="A66" s="400" t="s">
        <v>372</v>
      </c>
      <c r="B66" s="400"/>
      <c r="C66" s="400"/>
      <c r="D66" s="400"/>
      <c r="E66" s="400"/>
      <c r="F66" s="400"/>
    </row>
    <row r="67" spans="1:8" ht="16.2">
      <c r="A67" s="940" t="s">
        <v>373</v>
      </c>
      <c r="B67" s="940"/>
      <c r="C67" s="940"/>
      <c r="D67" s="940"/>
      <c r="E67" s="940"/>
      <c r="F67" s="940"/>
      <c r="G67" s="280">
        <v>4.5</v>
      </c>
      <c r="H67" s="419" t="s">
        <v>390</v>
      </c>
    </row>
    <row r="68" spans="1:8" ht="16.2">
      <c r="A68" s="940" t="s">
        <v>375</v>
      </c>
      <c r="B68" s="940"/>
      <c r="C68" s="940"/>
      <c r="D68" s="940"/>
      <c r="E68" s="940"/>
      <c r="F68" s="940"/>
      <c r="G68" s="280">
        <v>0.5</v>
      </c>
      <c r="H68" s="513" t="s">
        <v>390</v>
      </c>
    </row>
    <row r="69" spans="1:8">
      <c r="A69" s="408"/>
      <c r="B69" s="408"/>
      <c r="C69" s="408"/>
      <c r="D69" s="408"/>
      <c r="E69" s="408"/>
      <c r="F69" s="408"/>
      <c r="G69" s="283"/>
      <c r="H69" s="419"/>
    </row>
    <row r="70" spans="1:8">
      <c r="A70" s="944" t="s">
        <v>376</v>
      </c>
      <c r="B70" s="944"/>
      <c r="C70" s="944"/>
      <c r="D70" s="944"/>
      <c r="E70" s="944"/>
      <c r="F70" s="944"/>
      <c r="G70" s="414"/>
      <c r="H70" s="283"/>
    </row>
    <row r="71" spans="1:8" ht="17.7" customHeight="1">
      <c r="A71" s="917" t="s">
        <v>377</v>
      </c>
      <c r="B71" s="917"/>
      <c r="C71" s="917"/>
      <c r="D71" s="917"/>
      <c r="E71" s="419">
        <f>SUM(E72:E77)</f>
        <v>43</v>
      </c>
      <c r="F71" s="419" t="s">
        <v>339</v>
      </c>
      <c r="G71" s="285">
        <f>E71/25</f>
        <v>1.72</v>
      </c>
      <c r="H71" s="419" t="s">
        <v>390</v>
      </c>
    </row>
    <row r="72" spans="1:8" ht="17.7" customHeight="1">
      <c r="A72" s="158" t="s">
        <v>140</v>
      </c>
      <c r="B72" s="940" t="s">
        <v>143</v>
      </c>
      <c r="C72" s="940"/>
      <c r="D72" s="940"/>
      <c r="E72" s="419">
        <v>15</v>
      </c>
      <c r="F72" s="419" t="s">
        <v>339</v>
      </c>
      <c r="G72" s="413"/>
      <c r="H72" s="161"/>
    </row>
    <row r="73" spans="1:8" ht="17.7" customHeight="1">
      <c r="B73" s="940" t="s">
        <v>378</v>
      </c>
      <c r="C73" s="940"/>
      <c r="D73" s="940"/>
      <c r="E73" s="419">
        <v>18</v>
      </c>
      <c r="F73" s="419" t="s">
        <v>339</v>
      </c>
      <c r="G73" s="413"/>
      <c r="H73" s="161"/>
    </row>
    <row r="74" spans="1:8" ht="17.7" customHeight="1">
      <c r="B74" s="940" t="s">
        <v>379</v>
      </c>
      <c r="C74" s="940"/>
      <c r="D74" s="940"/>
      <c r="E74" s="419">
        <v>5</v>
      </c>
      <c r="F74" s="419" t="s">
        <v>339</v>
      </c>
      <c r="G74" s="413"/>
      <c r="H74" s="161"/>
    </row>
    <row r="75" spans="1:8" ht="17.7" customHeight="1">
      <c r="B75" s="940" t="s">
        <v>380</v>
      </c>
      <c r="C75" s="940"/>
      <c r="D75" s="940"/>
      <c r="E75" s="419">
        <v>0</v>
      </c>
      <c r="F75" s="419" t="s">
        <v>339</v>
      </c>
      <c r="G75" s="413"/>
      <c r="H75" s="161"/>
    </row>
    <row r="76" spans="1:8" ht="17.7" customHeight="1">
      <c r="B76" s="940" t="s">
        <v>381</v>
      </c>
      <c r="C76" s="940"/>
      <c r="D76" s="940"/>
      <c r="E76" s="419">
        <v>0</v>
      </c>
      <c r="F76" s="419" t="s">
        <v>339</v>
      </c>
      <c r="G76" s="413"/>
      <c r="H76" s="161"/>
    </row>
    <row r="77" spans="1:8" ht="17.7" customHeight="1">
      <c r="B77" s="940" t="s">
        <v>382</v>
      </c>
      <c r="C77" s="940"/>
      <c r="D77" s="940"/>
      <c r="E77" s="419">
        <v>5</v>
      </c>
      <c r="F77" s="419" t="s">
        <v>339</v>
      </c>
      <c r="G77" s="413"/>
      <c r="H77" s="161"/>
    </row>
    <row r="78" spans="1:8" ht="31.2" customHeight="1">
      <c r="A78" s="917" t="s">
        <v>383</v>
      </c>
      <c r="B78" s="917"/>
      <c r="C78" s="917"/>
      <c r="D78" s="917"/>
      <c r="E78" s="419">
        <v>0</v>
      </c>
      <c r="F78" s="419" t="s">
        <v>339</v>
      </c>
      <c r="G78" s="285">
        <v>0</v>
      </c>
      <c r="H78" s="419" t="s">
        <v>390</v>
      </c>
    </row>
    <row r="79" spans="1:8" ht="17.7" customHeight="1">
      <c r="A79" s="940" t="s">
        <v>384</v>
      </c>
      <c r="B79" s="940"/>
      <c r="C79" s="940"/>
      <c r="D79" s="940"/>
      <c r="E79" s="419">
        <f>G79*25</f>
        <v>82</v>
      </c>
      <c r="F79" s="419" t="s">
        <v>339</v>
      </c>
      <c r="G79" s="285">
        <f>D6-G78-G71</f>
        <v>3.2800000000000002</v>
      </c>
      <c r="H79" s="419" t="s">
        <v>390</v>
      </c>
    </row>
    <row r="80" spans="1:8" ht="10.199999999999999" customHeight="1"/>
    <row r="81" spans="1:9" s="452" customFormat="1"/>
    <row r="83" spans="1:9">
      <c r="A83" s="452" t="s">
        <v>385</v>
      </c>
      <c r="B83" s="452"/>
      <c r="C83" s="452"/>
      <c r="D83" s="452"/>
      <c r="E83" s="452"/>
      <c r="F83" s="452"/>
      <c r="G83" s="452"/>
      <c r="H83" s="452"/>
      <c r="I83" s="452"/>
    </row>
    <row r="84" spans="1:9" ht="15.6">
      <c r="A84" s="1488" t="s">
        <v>1759</v>
      </c>
      <c r="B84" s="1488"/>
      <c r="C84" s="1488"/>
      <c r="D84" s="1488"/>
      <c r="E84" s="1488"/>
      <c r="F84" s="1488"/>
      <c r="G84" s="1488"/>
      <c r="H84" s="1488"/>
      <c r="I84" s="1488"/>
    </row>
    <row r="85" spans="1:9">
      <c r="A85" s="452" t="s">
        <v>387</v>
      </c>
      <c r="B85" s="452"/>
      <c r="C85" s="452"/>
      <c r="D85" s="452"/>
      <c r="E85" s="452"/>
      <c r="F85" s="452"/>
      <c r="G85" s="452"/>
      <c r="H85" s="452"/>
      <c r="I85" s="452"/>
    </row>
    <row r="86" spans="1:9">
      <c r="A86" s="452"/>
      <c r="B86" s="452"/>
      <c r="C86" s="452"/>
      <c r="D86" s="452"/>
      <c r="E86" s="452"/>
      <c r="F86" s="452"/>
      <c r="G86" s="452"/>
      <c r="H86" s="452"/>
      <c r="I86" s="452"/>
    </row>
    <row r="87" spans="1:9">
      <c r="A87" s="1489" t="s">
        <v>388</v>
      </c>
      <c r="B87" s="1489"/>
      <c r="C87" s="1489"/>
      <c r="D87" s="1489"/>
      <c r="E87" s="1489"/>
      <c r="F87" s="1489"/>
      <c r="G87" s="1489"/>
      <c r="H87" s="1489"/>
      <c r="I87" s="1489"/>
    </row>
    <row r="88" spans="1:9">
      <c r="A88" s="1489"/>
      <c r="B88" s="1489"/>
      <c r="C88" s="1489"/>
      <c r="D88" s="1489"/>
      <c r="E88" s="1489"/>
      <c r="F88" s="1489"/>
      <c r="G88" s="1489"/>
      <c r="H88" s="1489"/>
      <c r="I88" s="1489"/>
    </row>
    <row r="89" spans="1:9">
      <c r="A89" s="1489"/>
      <c r="B89" s="1489"/>
      <c r="C89" s="1489"/>
      <c r="D89" s="1489"/>
      <c r="E89" s="1489"/>
      <c r="F89" s="1489"/>
      <c r="G89" s="1489"/>
      <c r="H89" s="1489"/>
      <c r="I89" s="1489"/>
    </row>
    <row r="90" spans="1:9">
      <c r="A90" s="452"/>
      <c r="B90" s="452"/>
      <c r="C90" s="452"/>
      <c r="D90" s="452"/>
      <c r="E90" s="452"/>
      <c r="F90" s="452"/>
      <c r="G90" s="452"/>
      <c r="H90" s="452"/>
      <c r="I90" s="452"/>
    </row>
  </sheetData>
  <mergeCells count="87">
    <mergeCell ref="D9:H9"/>
    <mergeCell ref="A11:H11"/>
    <mergeCell ref="A12:H12"/>
    <mergeCell ref="A2:I2"/>
    <mergeCell ref="A5:H5"/>
    <mergeCell ref="A6:C6"/>
    <mergeCell ref="D6:H6"/>
    <mergeCell ref="A7:C7"/>
    <mergeCell ref="D7:H7"/>
    <mergeCell ref="A8:C8"/>
    <mergeCell ref="D8:H8"/>
    <mergeCell ref="A9:C9"/>
    <mergeCell ref="A16:D16"/>
    <mergeCell ref="E16:H16"/>
    <mergeCell ref="A84:I84"/>
    <mergeCell ref="A87:I89"/>
    <mergeCell ref="A18:H18"/>
    <mergeCell ref="A19:B19"/>
    <mergeCell ref="C19:H19"/>
    <mergeCell ref="B29:F29"/>
    <mergeCell ref="B40:H40"/>
    <mergeCell ref="B41:H41"/>
    <mergeCell ref="B42:H42"/>
    <mergeCell ref="B43:H43"/>
    <mergeCell ref="B44:H44"/>
    <mergeCell ref="A21:D21"/>
    <mergeCell ref="A22:A23"/>
    <mergeCell ref="B22:F23"/>
    <mergeCell ref="A13:D13"/>
    <mergeCell ref="E13:H13"/>
    <mergeCell ref="A14:D14"/>
    <mergeCell ref="E14:H14"/>
    <mergeCell ref="A15:D15"/>
    <mergeCell ref="E15:H15"/>
    <mergeCell ref="G22:H22"/>
    <mergeCell ref="A24:H24"/>
    <mergeCell ref="B31:F31"/>
    <mergeCell ref="A34:F34"/>
    <mergeCell ref="A30:H30"/>
    <mergeCell ref="B26:F26"/>
    <mergeCell ref="B28:F28"/>
    <mergeCell ref="B25:F25"/>
    <mergeCell ref="A27:H27"/>
    <mergeCell ref="A35:A46"/>
    <mergeCell ref="B35:H35"/>
    <mergeCell ref="B45:H45"/>
    <mergeCell ref="B46:H46"/>
    <mergeCell ref="B36:H36"/>
    <mergeCell ref="B37:H37"/>
    <mergeCell ref="B38:H38"/>
    <mergeCell ref="B39:H39"/>
    <mergeCell ref="A57:C57"/>
    <mergeCell ref="D57:H57"/>
    <mergeCell ref="C62:H62"/>
    <mergeCell ref="A63:B64"/>
    <mergeCell ref="C63:H63"/>
    <mergeCell ref="C64:H64"/>
    <mergeCell ref="A58:C58"/>
    <mergeCell ref="A60:B62"/>
    <mergeCell ref="C60:H60"/>
    <mergeCell ref="C61:H61"/>
    <mergeCell ref="D58:H58"/>
    <mergeCell ref="A47:C47"/>
    <mergeCell ref="D47:H47"/>
    <mergeCell ref="A49:F49"/>
    <mergeCell ref="A50:A56"/>
    <mergeCell ref="B50:H50"/>
    <mergeCell ref="B52:H52"/>
    <mergeCell ref="B56:H56"/>
    <mergeCell ref="A48:C48"/>
    <mergeCell ref="D48:H48"/>
    <mergeCell ref="B51:H51"/>
    <mergeCell ref="B54:H54"/>
    <mergeCell ref="B55:H55"/>
    <mergeCell ref="B53:H53"/>
    <mergeCell ref="A70:F70"/>
    <mergeCell ref="A67:F67"/>
    <mergeCell ref="A68:F68"/>
    <mergeCell ref="A79:D79"/>
    <mergeCell ref="A71:D71"/>
    <mergeCell ref="B72:D72"/>
    <mergeCell ref="B73:D73"/>
    <mergeCell ref="B74:D74"/>
    <mergeCell ref="B75:D75"/>
    <mergeCell ref="B76:D76"/>
    <mergeCell ref="B77:D77"/>
    <mergeCell ref="A78:D78"/>
  </mergeCells>
  <pageMargins left="0.25" right="0.25"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zoomScaleNormal="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9" width="2.6640625" style="186" customWidth="1"/>
    <col min="10" max="16384" width="8.88671875" style="186"/>
  </cols>
  <sheetData>
    <row r="1" spans="1:9" ht="10.199999999999999" customHeight="1"/>
    <row r="2" spans="1:9" s="404" customFormat="1">
      <c r="A2" s="881" t="s">
        <v>305</v>
      </c>
      <c r="B2" s="881"/>
      <c r="C2" s="881"/>
      <c r="D2" s="881"/>
      <c r="E2" s="881"/>
      <c r="F2" s="881"/>
      <c r="G2" s="881"/>
      <c r="H2" s="881"/>
      <c r="I2" s="881"/>
    </row>
    <row r="3" spans="1:9" ht="10.199999999999999" customHeight="1"/>
    <row r="4" spans="1:9" ht="15" customHeight="1">
      <c r="A4" s="404" t="s">
        <v>306</v>
      </c>
    </row>
    <row r="5" spans="1:9" ht="17.7" customHeight="1">
      <c r="A5" s="885" t="s">
        <v>232</v>
      </c>
      <c r="B5" s="885"/>
      <c r="C5" s="885"/>
      <c r="D5" s="885"/>
      <c r="E5" s="885"/>
      <c r="F5" s="885"/>
      <c r="G5" s="885"/>
      <c r="H5" s="885"/>
    </row>
    <row r="6" spans="1:9" ht="17.7" customHeight="1">
      <c r="A6" s="878" t="s">
        <v>138</v>
      </c>
      <c r="B6" s="1174"/>
      <c r="C6" s="1174"/>
      <c r="D6" s="1174">
        <v>5</v>
      </c>
      <c r="E6" s="1174"/>
      <c r="F6" s="1174"/>
      <c r="G6" s="1174"/>
      <c r="H6" s="879"/>
    </row>
    <row r="7" spans="1:9" ht="17.399999999999999" customHeight="1">
      <c r="A7" s="878" t="s">
        <v>137</v>
      </c>
      <c r="B7" s="1174"/>
      <c r="C7" s="1174"/>
      <c r="D7" s="1170" t="s">
        <v>1629</v>
      </c>
      <c r="E7" s="1170"/>
      <c r="F7" s="1170"/>
      <c r="G7" s="1170"/>
      <c r="H7" s="1176"/>
    </row>
    <row r="8" spans="1:9" ht="17.7" customHeight="1">
      <c r="A8" s="878" t="s">
        <v>141</v>
      </c>
      <c r="B8" s="1174"/>
      <c r="C8" s="1174"/>
      <c r="D8" s="991" t="s">
        <v>309</v>
      </c>
      <c r="E8" s="991"/>
      <c r="F8" s="991"/>
      <c r="G8" s="991"/>
      <c r="H8" s="992"/>
    </row>
    <row r="9" spans="1:9" ht="17.7" customHeight="1">
      <c r="A9" s="878" t="s">
        <v>310</v>
      </c>
      <c r="B9" s="1174"/>
      <c r="C9" s="1174"/>
      <c r="D9" s="991" t="s">
        <v>1851</v>
      </c>
      <c r="E9" s="991"/>
      <c r="F9" s="991"/>
      <c r="G9" s="991"/>
      <c r="H9" s="992"/>
    </row>
    <row r="10" spans="1:9" ht="10.199999999999999" customHeight="1"/>
    <row r="11" spans="1:9" ht="15" customHeight="1">
      <c r="A11" s="884" t="s">
        <v>3</v>
      </c>
      <c r="B11" s="884"/>
      <c r="C11" s="884"/>
      <c r="D11" s="884"/>
      <c r="E11" s="884"/>
      <c r="F11" s="884"/>
      <c r="G11" s="884"/>
      <c r="H11" s="884"/>
    </row>
    <row r="12" spans="1:9" s="158" customFormat="1" ht="17.7" customHeight="1">
      <c r="A12" s="849" t="s">
        <v>2585</v>
      </c>
      <c r="B12" s="849"/>
      <c r="C12" s="849"/>
      <c r="D12" s="849"/>
      <c r="E12" s="849"/>
      <c r="F12" s="849"/>
      <c r="G12" s="849"/>
      <c r="H12" s="849"/>
    </row>
    <row r="13" spans="1:9" ht="17.7" customHeight="1">
      <c r="A13" s="878" t="s">
        <v>8</v>
      </c>
      <c r="B13" s="1174"/>
      <c r="C13" s="1174"/>
      <c r="D13" s="1174"/>
      <c r="E13" s="1174" t="s">
        <v>9</v>
      </c>
      <c r="F13" s="1174"/>
      <c r="G13" s="1174"/>
      <c r="H13" s="879"/>
    </row>
    <row r="14" spans="1:9" ht="17.7" customHeight="1">
      <c r="A14" s="878" t="s">
        <v>312</v>
      </c>
      <c r="B14" s="1174"/>
      <c r="C14" s="1174"/>
      <c r="D14" s="1174"/>
      <c r="E14" s="1174" t="s">
        <v>313</v>
      </c>
      <c r="F14" s="1174"/>
      <c r="G14" s="1174"/>
      <c r="H14" s="879"/>
    </row>
    <row r="15" spans="1:9" ht="17.7" customHeight="1">
      <c r="A15" s="878" t="s">
        <v>314</v>
      </c>
      <c r="B15" s="1174"/>
      <c r="C15" s="1174"/>
      <c r="D15" s="1174"/>
      <c r="E15" s="1175" t="s">
        <v>1853</v>
      </c>
      <c r="F15" s="1175"/>
      <c r="G15" s="1175"/>
      <c r="H15" s="886"/>
    </row>
    <row r="16" spans="1:9" ht="17.7" customHeight="1">
      <c r="A16" s="878" t="s">
        <v>12</v>
      </c>
      <c r="B16" s="1174"/>
      <c r="C16" s="1174"/>
      <c r="D16" s="1174"/>
      <c r="E16" s="1174" t="s">
        <v>13</v>
      </c>
      <c r="F16" s="1174"/>
      <c r="G16" s="1174"/>
      <c r="H16" s="879"/>
    </row>
    <row r="17" spans="1:9" ht="10.199999999999999" customHeight="1"/>
    <row r="18" spans="1:9" ht="15" customHeight="1">
      <c r="A18" s="884" t="s">
        <v>316</v>
      </c>
      <c r="B18" s="884"/>
      <c r="C18" s="884"/>
      <c r="D18" s="884"/>
      <c r="E18" s="884"/>
      <c r="F18" s="884"/>
      <c r="G18" s="884"/>
      <c r="H18" s="884"/>
    </row>
    <row r="19" spans="1:9" ht="31.2" customHeight="1">
      <c r="A19" s="883" t="s">
        <v>317</v>
      </c>
      <c r="B19" s="883"/>
      <c r="C19" s="893" t="s">
        <v>512</v>
      </c>
      <c r="D19" s="893"/>
      <c r="E19" s="893"/>
      <c r="F19" s="893"/>
      <c r="G19" s="893"/>
      <c r="H19" s="882"/>
    </row>
    <row r="20" spans="1:9" ht="10.199999999999999" customHeight="1"/>
    <row r="21" spans="1:9" ht="15" customHeight="1">
      <c r="A21" s="888" t="s">
        <v>319</v>
      </c>
      <c r="B21" s="888"/>
      <c r="C21" s="888"/>
      <c r="D21" s="888"/>
    </row>
    <row r="22" spans="1:9">
      <c r="A22" s="889" t="s">
        <v>30</v>
      </c>
      <c r="B22" s="890" t="s">
        <v>31</v>
      </c>
      <c r="C22" s="890"/>
      <c r="D22" s="890"/>
      <c r="E22" s="890"/>
      <c r="F22" s="890"/>
      <c r="G22" s="890" t="s">
        <v>320</v>
      </c>
      <c r="H22" s="891"/>
    </row>
    <row r="23" spans="1:9" ht="36" customHeight="1">
      <c r="A23" s="889"/>
      <c r="B23" s="890"/>
      <c r="C23" s="890"/>
      <c r="D23" s="890"/>
      <c r="E23" s="890"/>
      <c r="F23" s="890"/>
      <c r="G23" s="406" t="s">
        <v>321</v>
      </c>
      <c r="H23" s="407" t="s">
        <v>34</v>
      </c>
    </row>
    <row r="24" spans="1:9" ht="17.7" customHeight="1">
      <c r="A24" s="889" t="s">
        <v>35</v>
      </c>
      <c r="B24" s="890"/>
      <c r="C24" s="890"/>
      <c r="D24" s="890"/>
      <c r="E24" s="890"/>
      <c r="F24" s="890"/>
      <c r="G24" s="890"/>
      <c r="H24" s="891"/>
    </row>
    <row r="25" spans="1:9" ht="29.25" customHeight="1">
      <c r="A25" s="406" t="s">
        <v>2130</v>
      </c>
      <c r="B25" s="918" t="s">
        <v>2129</v>
      </c>
      <c r="C25" s="918"/>
      <c r="D25" s="918"/>
      <c r="E25" s="918"/>
      <c r="F25" s="918"/>
      <c r="G25" s="406" t="s">
        <v>36</v>
      </c>
      <c r="H25" s="303" t="s">
        <v>39</v>
      </c>
      <c r="I25" s="262"/>
    </row>
    <row r="26" spans="1:9" ht="29.25" customHeight="1">
      <c r="A26" s="406" t="s">
        <v>2128</v>
      </c>
      <c r="B26" s="893" t="s">
        <v>2127</v>
      </c>
      <c r="C26" s="893"/>
      <c r="D26" s="893"/>
      <c r="E26" s="893"/>
      <c r="F26" s="893"/>
      <c r="G26" s="406" t="s">
        <v>58</v>
      </c>
      <c r="H26" s="303" t="s">
        <v>39</v>
      </c>
      <c r="I26" s="262"/>
    </row>
    <row r="27" spans="1:9" ht="29.25" customHeight="1">
      <c r="A27" s="406" t="s">
        <v>2126</v>
      </c>
      <c r="B27" s="882" t="s">
        <v>2125</v>
      </c>
      <c r="C27" s="883"/>
      <c r="D27" s="883"/>
      <c r="E27" s="883"/>
      <c r="F27" s="1178"/>
      <c r="G27" s="406" t="s">
        <v>72</v>
      </c>
      <c r="H27" s="303" t="s">
        <v>39</v>
      </c>
      <c r="I27" s="262"/>
    </row>
    <row r="28" spans="1:9" ht="17.7" customHeight="1">
      <c r="A28" s="889" t="s">
        <v>326</v>
      </c>
      <c r="B28" s="890"/>
      <c r="C28" s="890"/>
      <c r="D28" s="890"/>
      <c r="E28" s="890"/>
      <c r="F28" s="890"/>
      <c r="G28" s="890"/>
      <c r="H28" s="891"/>
      <c r="I28" s="262"/>
    </row>
    <row r="29" spans="1:9" ht="28.5" customHeight="1">
      <c r="A29" s="406" t="s">
        <v>2124</v>
      </c>
      <c r="B29" s="893" t="s">
        <v>2123</v>
      </c>
      <c r="C29" s="893"/>
      <c r="D29" s="893"/>
      <c r="E29" s="893"/>
      <c r="F29" s="893"/>
      <c r="G29" s="406" t="s">
        <v>878</v>
      </c>
      <c r="H29" s="303" t="s">
        <v>39</v>
      </c>
      <c r="I29" s="262"/>
    </row>
    <row r="30" spans="1:9" ht="39" customHeight="1">
      <c r="A30" s="406" t="s">
        <v>2122</v>
      </c>
      <c r="B30" s="893" t="s">
        <v>2121</v>
      </c>
      <c r="C30" s="893"/>
      <c r="D30" s="893"/>
      <c r="E30" s="893"/>
      <c r="F30" s="893"/>
      <c r="G30" s="406" t="s">
        <v>89</v>
      </c>
      <c r="H30" s="303" t="s">
        <v>39</v>
      </c>
      <c r="I30" s="262"/>
    </row>
    <row r="31" spans="1:9" ht="39" customHeight="1">
      <c r="A31" s="406" t="s">
        <v>2120</v>
      </c>
      <c r="B31" s="882" t="s">
        <v>2119</v>
      </c>
      <c r="C31" s="883"/>
      <c r="D31" s="883"/>
      <c r="E31" s="883"/>
      <c r="F31" s="1178"/>
      <c r="G31" s="406" t="s">
        <v>97</v>
      </c>
      <c r="H31" s="303" t="s">
        <v>51</v>
      </c>
      <c r="I31" s="262"/>
    </row>
    <row r="32" spans="1:9" ht="17.7" customHeight="1">
      <c r="A32" s="889" t="s">
        <v>333</v>
      </c>
      <c r="B32" s="890"/>
      <c r="C32" s="890"/>
      <c r="D32" s="890"/>
      <c r="E32" s="890"/>
      <c r="F32" s="890"/>
      <c r="G32" s="890"/>
      <c r="H32" s="891"/>
      <c r="I32" s="262"/>
    </row>
    <row r="33" spans="1:9" ht="42.75" customHeight="1">
      <c r="A33" s="406" t="s">
        <v>2118</v>
      </c>
      <c r="B33" s="893" t="s">
        <v>2117</v>
      </c>
      <c r="C33" s="893"/>
      <c r="D33" s="893"/>
      <c r="E33" s="893"/>
      <c r="F33" s="893"/>
      <c r="G33" s="406" t="s">
        <v>970</v>
      </c>
      <c r="H33" s="303" t="s">
        <v>51</v>
      </c>
      <c r="I33" s="262"/>
    </row>
    <row r="34" spans="1:9" ht="10.199999999999999" customHeight="1">
      <c r="I34" s="262"/>
    </row>
    <row r="35" spans="1:9" ht="15" customHeight="1">
      <c r="A35" s="404" t="s">
        <v>337</v>
      </c>
      <c r="I35" s="262"/>
    </row>
    <row r="36" spans="1:9" s="404" customFormat="1" ht="17.7" customHeight="1">
      <c r="A36" s="900" t="s">
        <v>338</v>
      </c>
      <c r="B36" s="900"/>
      <c r="C36" s="900"/>
      <c r="D36" s="900"/>
      <c r="E36" s="900"/>
      <c r="F36" s="900"/>
      <c r="G36" s="278">
        <v>15</v>
      </c>
      <c r="H36" s="402" t="s">
        <v>339</v>
      </c>
      <c r="I36" s="427"/>
    </row>
    <row r="37" spans="1:9" ht="17.25" customHeight="1">
      <c r="A37" s="1025" t="s">
        <v>340</v>
      </c>
      <c r="B37" s="1174" t="s">
        <v>2116</v>
      </c>
      <c r="C37" s="1174"/>
      <c r="D37" s="1174"/>
      <c r="E37" s="1174"/>
      <c r="F37" s="1174"/>
      <c r="G37" s="1174"/>
      <c r="H37" s="879"/>
      <c r="I37" s="262"/>
    </row>
    <row r="38" spans="1:9" ht="17.25" customHeight="1">
      <c r="A38" s="1026"/>
      <c r="B38" s="1174" t="s">
        <v>2115</v>
      </c>
      <c r="C38" s="1174"/>
      <c r="D38" s="1174"/>
      <c r="E38" s="1174"/>
      <c r="F38" s="1174"/>
      <c r="G38" s="1174"/>
      <c r="H38" s="879"/>
      <c r="I38" s="262"/>
    </row>
    <row r="39" spans="1:9" ht="17.25" customHeight="1">
      <c r="A39" s="1026"/>
      <c r="B39" s="1174" t="s">
        <v>2114</v>
      </c>
      <c r="C39" s="1174"/>
      <c r="D39" s="1174"/>
      <c r="E39" s="1174"/>
      <c r="F39" s="1174"/>
      <c r="G39" s="1174"/>
      <c r="H39" s="879"/>
      <c r="I39" s="262"/>
    </row>
    <row r="40" spans="1:9" ht="17.399999999999999" customHeight="1">
      <c r="A40" s="1026"/>
      <c r="B40" s="893" t="s">
        <v>2113</v>
      </c>
      <c r="C40" s="893"/>
      <c r="D40" s="893"/>
      <c r="E40" s="893"/>
      <c r="F40" s="893"/>
      <c r="G40" s="893"/>
      <c r="H40" s="882"/>
      <c r="I40" s="262"/>
    </row>
    <row r="41" spans="1:9" ht="17.25" customHeight="1">
      <c r="A41" s="1026"/>
      <c r="B41" s="1174" t="s">
        <v>2112</v>
      </c>
      <c r="C41" s="1174"/>
      <c r="D41" s="1174"/>
      <c r="E41" s="1174"/>
      <c r="F41" s="1174"/>
      <c r="G41" s="1174"/>
      <c r="H41" s="879"/>
      <c r="I41" s="262"/>
    </row>
    <row r="42" spans="1:9" ht="23.25" customHeight="1">
      <c r="A42" s="1026"/>
      <c r="B42" s="1174" t="s">
        <v>2111</v>
      </c>
      <c r="C42" s="1174"/>
      <c r="D42" s="1174"/>
      <c r="E42" s="1174"/>
      <c r="F42" s="1174"/>
      <c r="G42" s="1174"/>
      <c r="H42" s="879"/>
      <c r="I42" s="262"/>
    </row>
    <row r="43" spans="1:9" ht="17.25" customHeight="1">
      <c r="A43" s="1026"/>
      <c r="B43" s="1174" t="s">
        <v>2110</v>
      </c>
      <c r="C43" s="1174"/>
      <c r="D43" s="1174"/>
      <c r="E43" s="1174"/>
      <c r="F43" s="1174"/>
      <c r="G43" s="1174"/>
      <c r="H43" s="879"/>
      <c r="I43" s="262"/>
    </row>
    <row r="44" spans="1:9" ht="17.25" customHeight="1">
      <c r="A44" s="1026"/>
      <c r="B44" s="1174" t="s">
        <v>2109</v>
      </c>
      <c r="C44" s="1174"/>
      <c r="D44" s="1174"/>
      <c r="E44" s="1174"/>
      <c r="F44" s="1174"/>
      <c r="G44" s="1174"/>
      <c r="H44" s="879"/>
      <c r="I44" s="262"/>
    </row>
    <row r="45" spans="1:9" ht="17.25" customHeight="1">
      <c r="A45" s="1026"/>
      <c r="B45" s="1174" t="s">
        <v>2108</v>
      </c>
      <c r="C45" s="1174"/>
      <c r="D45" s="1174"/>
      <c r="E45" s="1174"/>
      <c r="F45" s="1174"/>
      <c r="G45" s="1174"/>
      <c r="H45" s="879"/>
      <c r="I45" s="262"/>
    </row>
    <row r="46" spans="1:9" ht="17.25" customHeight="1">
      <c r="A46" s="1026"/>
      <c r="B46" s="1174" t="s">
        <v>2107</v>
      </c>
      <c r="C46" s="1174"/>
      <c r="D46" s="1174"/>
      <c r="E46" s="1174"/>
      <c r="F46" s="1174"/>
      <c r="G46" s="1174"/>
      <c r="H46" s="879"/>
      <c r="I46" s="262"/>
    </row>
    <row r="47" spans="1:9" ht="17.25" customHeight="1">
      <c r="A47" s="1026"/>
      <c r="B47" s="1174" t="s">
        <v>2106</v>
      </c>
      <c r="C47" s="1174"/>
      <c r="D47" s="1174"/>
      <c r="E47" s="1174"/>
      <c r="F47" s="1174"/>
      <c r="G47" s="1174"/>
      <c r="H47" s="879"/>
      <c r="I47" s="262"/>
    </row>
    <row r="48" spans="1:9" ht="17.25" customHeight="1">
      <c r="A48" s="1026"/>
      <c r="B48" s="1174" t="s">
        <v>2105</v>
      </c>
      <c r="C48" s="1174"/>
      <c r="D48" s="1174"/>
      <c r="E48" s="1174"/>
      <c r="F48" s="1174"/>
      <c r="G48" s="1174"/>
      <c r="H48" s="879"/>
      <c r="I48" s="262"/>
    </row>
    <row r="49" spans="1:9" ht="17.25" customHeight="1">
      <c r="A49" s="1026"/>
      <c r="B49" s="1174" t="s">
        <v>2104</v>
      </c>
      <c r="C49" s="1174"/>
      <c r="D49" s="1174"/>
      <c r="E49" s="1174"/>
      <c r="F49" s="1174"/>
      <c r="G49" s="1174"/>
      <c r="H49" s="879"/>
      <c r="I49" s="262"/>
    </row>
    <row r="50" spans="1:9" ht="17.25" customHeight="1">
      <c r="A50" s="1026"/>
      <c r="B50" s="1174" t="s">
        <v>2103</v>
      </c>
      <c r="C50" s="1174"/>
      <c r="D50" s="1174"/>
      <c r="E50" s="1174"/>
      <c r="F50" s="1174"/>
      <c r="G50" s="1174"/>
      <c r="H50" s="879"/>
      <c r="I50" s="262"/>
    </row>
    <row r="51" spans="1:9">
      <c r="A51" s="896" t="s">
        <v>348</v>
      </c>
      <c r="B51" s="991"/>
      <c r="C51" s="991"/>
      <c r="D51" s="991" t="s">
        <v>2102</v>
      </c>
      <c r="E51" s="991"/>
      <c r="F51" s="991"/>
      <c r="G51" s="991"/>
      <c r="H51" s="992"/>
      <c r="I51" s="262"/>
    </row>
    <row r="52" spans="1:9" ht="52.5" customHeight="1">
      <c r="A52" s="902" t="s">
        <v>350</v>
      </c>
      <c r="B52" s="902"/>
      <c r="C52" s="899"/>
      <c r="D52" s="882" t="s">
        <v>2101</v>
      </c>
      <c r="E52" s="883"/>
      <c r="F52" s="883"/>
      <c r="G52" s="883"/>
      <c r="H52" s="883"/>
      <c r="I52" s="262"/>
    </row>
    <row r="53" spans="1:9" s="404" customFormat="1" ht="17.7" customHeight="1">
      <c r="A53" s="900" t="s">
        <v>486</v>
      </c>
      <c r="B53" s="900"/>
      <c r="C53" s="900"/>
      <c r="D53" s="900"/>
      <c r="E53" s="900"/>
      <c r="F53" s="900"/>
      <c r="G53" s="313">
        <v>21</v>
      </c>
      <c r="H53" s="402" t="s">
        <v>339</v>
      </c>
      <c r="I53" s="262"/>
    </row>
    <row r="54" spans="1:9" ht="74.400000000000006" customHeight="1">
      <c r="A54" s="1025" t="s">
        <v>340</v>
      </c>
      <c r="B54" s="893" t="s">
        <v>2100</v>
      </c>
      <c r="C54" s="893"/>
      <c r="D54" s="893"/>
      <c r="E54" s="893"/>
      <c r="F54" s="893"/>
      <c r="G54" s="893"/>
      <c r="H54" s="882"/>
      <c r="I54" s="262"/>
    </row>
    <row r="55" spans="1:9" ht="17.25" customHeight="1">
      <c r="A55" s="1026"/>
      <c r="B55" s="1174" t="s">
        <v>2099</v>
      </c>
      <c r="C55" s="1174"/>
      <c r="D55" s="1174"/>
      <c r="E55" s="1174"/>
      <c r="F55" s="1174"/>
      <c r="G55" s="1174"/>
      <c r="H55" s="879"/>
      <c r="I55" s="262"/>
    </row>
    <row r="56" spans="1:9" ht="17.25" customHeight="1">
      <c r="A56" s="1026"/>
      <c r="B56" s="1174" t="s">
        <v>2098</v>
      </c>
      <c r="C56" s="1174"/>
      <c r="D56" s="1174"/>
      <c r="E56" s="1174"/>
      <c r="F56" s="1174"/>
      <c r="G56" s="1174"/>
      <c r="H56" s="879"/>
      <c r="I56" s="262"/>
    </row>
    <row r="57" spans="1:9" ht="17.25" customHeight="1">
      <c r="A57" s="1026"/>
      <c r="B57" s="1174" t="s">
        <v>2097</v>
      </c>
      <c r="C57" s="1174"/>
      <c r="D57" s="1174"/>
      <c r="E57" s="1174"/>
      <c r="F57" s="1174"/>
      <c r="G57" s="1174"/>
      <c r="H57" s="879"/>
      <c r="I57" s="262"/>
    </row>
    <row r="58" spans="1:9">
      <c r="A58" s="896" t="s">
        <v>348</v>
      </c>
      <c r="B58" s="991"/>
      <c r="C58" s="991"/>
      <c r="D58" s="1143" t="s">
        <v>2660</v>
      </c>
      <c r="E58" s="1143"/>
      <c r="F58" s="1143"/>
      <c r="G58" s="1143"/>
      <c r="H58" s="993"/>
      <c r="I58" s="262"/>
    </row>
    <row r="59" spans="1:9" ht="53.25" customHeight="1">
      <c r="A59" s="899" t="s">
        <v>350</v>
      </c>
      <c r="B59" s="1170"/>
      <c r="C59" s="1170"/>
      <c r="D59" s="919" t="s">
        <v>2096</v>
      </c>
      <c r="E59" s="917"/>
      <c r="F59" s="917"/>
      <c r="G59" s="917"/>
      <c r="H59" s="917"/>
      <c r="I59" s="262"/>
    </row>
    <row r="60" spans="1:9" ht="10.199999999999999" customHeight="1">
      <c r="I60" s="262"/>
    </row>
    <row r="61" spans="1:9" ht="15" customHeight="1">
      <c r="A61" s="404" t="s">
        <v>366</v>
      </c>
      <c r="I61" s="262"/>
    </row>
    <row r="62" spans="1:9" ht="38.25" customHeight="1">
      <c r="A62" s="880" t="s">
        <v>367</v>
      </c>
      <c r="B62" s="878"/>
      <c r="C62" s="882" t="s">
        <v>2095</v>
      </c>
      <c r="D62" s="883"/>
      <c r="E62" s="883"/>
      <c r="F62" s="883"/>
      <c r="G62" s="883"/>
      <c r="H62" s="883"/>
      <c r="I62" s="262"/>
    </row>
    <row r="63" spans="1:9" ht="38.25" customHeight="1">
      <c r="A63" s="880"/>
      <c r="B63" s="878"/>
      <c r="C63" s="893" t="s">
        <v>2094</v>
      </c>
      <c r="D63" s="893"/>
      <c r="E63" s="893"/>
      <c r="F63" s="893"/>
      <c r="G63" s="893"/>
      <c r="H63" s="882"/>
      <c r="I63" s="262"/>
    </row>
    <row r="64" spans="1:9" ht="38.25" customHeight="1">
      <c r="A64" s="880"/>
      <c r="B64" s="878"/>
      <c r="C64" s="893" t="s">
        <v>2093</v>
      </c>
      <c r="D64" s="893"/>
      <c r="E64" s="893"/>
      <c r="F64" s="893"/>
      <c r="G64" s="893"/>
      <c r="H64" s="882"/>
      <c r="I64" s="262"/>
    </row>
    <row r="65" spans="1:9" ht="38.25" customHeight="1">
      <c r="A65" s="1008" t="s">
        <v>370</v>
      </c>
      <c r="B65" s="1009"/>
      <c r="C65" s="893" t="s">
        <v>2092</v>
      </c>
      <c r="D65" s="893"/>
      <c r="E65" s="893"/>
      <c r="F65" s="893"/>
      <c r="G65" s="893"/>
      <c r="H65" s="882"/>
      <c r="I65" s="262"/>
    </row>
    <row r="66" spans="1:9" ht="38.25" customHeight="1">
      <c r="A66" s="1192"/>
      <c r="B66" s="1010"/>
      <c r="C66" s="893" t="s">
        <v>2091</v>
      </c>
      <c r="D66" s="893"/>
      <c r="E66" s="893"/>
      <c r="F66" s="893"/>
      <c r="G66" s="893"/>
      <c r="H66" s="882"/>
      <c r="I66" s="262"/>
    </row>
    <row r="67" spans="1:9" ht="38.25" customHeight="1">
      <c r="A67" s="885"/>
      <c r="B67" s="1011"/>
      <c r="C67" s="893" t="s">
        <v>2090</v>
      </c>
      <c r="D67" s="893"/>
      <c r="E67" s="893"/>
      <c r="F67" s="893"/>
      <c r="G67" s="893"/>
      <c r="H67" s="882"/>
      <c r="I67" s="262"/>
    </row>
    <row r="68" spans="1:9" ht="10.199999999999999" customHeight="1"/>
    <row r="69" spans="1:9" ht="15" customHeight="1">
      <c r="A69" s="404" t="s">
        <v>372</v>
      </c>
      <c r="B69" s="404"/>
      <c r="C69" s="404"/>
      <c r="D69" s="404"/>
      <c r="E69" s="404"/>
      <c r="F69" s="404"/>
    </row>
    <row r="70" spans="1:9" ht="16.2">
      <c r="A70" s="880" t="s">
        <v>373</v>
      </c>
      <c r="B70" s="880"/>
      <c r="C70" s="880"/>
      <c r="D70" s="880"/>
      <c r="E70" s="880"/>
      <c r="F70" s="880"/>
      <c r="G70" s="294">
        <v>4.5</v>
      </c>
      <c r="H70" s="403" t="s">
        <v>390</v>
      </c>
    </row>
    <row r="71" spans="1:9" ht="16.2">
      <c r="A71" s="880" t="s">
        <v>375</v>
      </c>
      <c r="B71" s="880"/>
      <c r="C71" s="880"/>
      <c r="D71" s="880"/>
      <c r="E71" s="880"/>
      <c r="F71" s="880"/>
      <c r="G71" s="294">
        <v>0.5</v>
      </c>
      <c r="H71" s="509" t="s">
        <v>390</v>
      </c>
    </row>
    <row r="72" spans="1:9">
      <c r="A72" s="401"/>
      <c r="B72" s="401"/>
      <c r="C72" s="401"/>
      <c r="D72" s="401"/>
      <c r="E72" s="401"/>
      <c r="F72" s="401"/>
      <c r="G72" s="297"/>
      <c r="H72" s="403"/>
    </row>
    <row r="73" spans="1:9">
      <c r="A73" s="907" t="s">
        <v>376</v>
      </c>
      <c r="B73" s="907"/>
      <c r="C73" s="907"/>
      <c r="D73" s="907"/>
      <c r="E73" s="907"/>
      <c r="F73" s="907"/>
      <c r="G73" s="298"/>
      <c r="H73" s="297"/>
    </row>
    <row r="74" spans="1:9" ht="17.7" customHeight="1">
      <c r="A74" s="883" t="s">
        <v>377</v>
      </c>
      <c r="B74" s="883"/>
      <c r="C74" s="883"/>
      <c r="D74" s="883"/>
      <c r="E74" s="403">
        <f>SUM(E75:E80)</f>
        <v>46</v>
      </c>
      <c r="F74" s="403" t="s">
        <v>339</v>
      </c>
      <c r="G74" s="299">
        <f>E74/25</f>
        <v>1.84</v>
      </c>
      <c r="H74" s="403" t="s">
        <v>390</v>
      </c>
    </row>
    <row r="75" spans="1:9" ht="17.7" customHeight="1">
      <c r="A75" s="186" t="s">
        <v>140</v>
      </c>
      <c r="B75" s="880" t="s">
        <v>143</v>
      </c>
      <c r="C75" s="880"/>
      <c r="D75" s="880"/>
      <c r="E75" s="403">
        <v>15</v>
      </c>
      <c r="F75" s="403" t="s">
        <v>339</v>
      </c>
      <c r="G75" s="190"/>
      <c r="H75" s="189"/>
    </row>
    <row r="76" spans="1:9" ht="17.7" customHeight="1">
      <c r="B76" s="880" t="s">
        <v>378</v>
      </c>
      <c r="C76" s="880"/>
      <c r="D76" s="880"/>
      <c r="E76" s="403">
        <v>21</v>
      </c>
      <c r="F76" s="403" t="s">
        <v>339</v>
      </c>
      <c r="G76" s="190"/>
      <c r="H76" s="189"/>
    </row>
    <row r="77" spans="1:9" ht="17.7" customHeight="1">
      <c r="B77" s="880" t="s">
        <v>379</v>
      </c>
      <c r="C77" s="880"/>
      <c r="D77" s="880"/>
      <c r="E77" s="403">
        <v>5</v>
      </c>
      <c r="F77" s="403" t="s">
        <v>339</v>
      </c>
      <c r="G77" s="190"/>
      <c r="H77" s="189"/>
    </row>
    <row r="78" spans="1:9" ht="17.7" customHeight="1">
      <c r="B78" s="880" t="s">
        <v>380</v>
      </c>
      <c r="C78" s="880"/>
      <c r="D78" s="880"/>
      <c r="E78" s="403">
        <v>0</v>
      </c>
      <c r="F78" s="403" t="s">
        <v>339</v>
      </c>
      <c r="G78" s="190"/>
      <c r="H78" s="189"/>
    </row>
    <row r="79" spans="1:9" ht="17.7" customHeight="1">
      <c r="B79" s="880" t="s">
        <v>381</v>
      </c>
      <c r="C79" s="880"/>
      <c r="D79" s="880"/>
      <c r="E79" s="403">
        <v>0</v>
      </c>
      <c r="F79" s="403" t="s">
        <v>339</v>
      </c>
      <c r="G79" s="190"/>
      <c r="H79" s="189"/>
    </row>
    <row r="80" spans="1:9" ht="17.7" customHeight="1">
      <c r="B80" s="880" t="s">
        <v>382</v>
      </c>
      <c r="C80" s="880"/>
      <c r="D80" s="880"/>
      <c r="E80" s="403">
        <v>5</v>
      </c>
      <c r="F80" s="403" t="s">
        <v>339</v>
      </c>
      <c r="G80" s="190"/>
      <c r="H80" s="189"/>
    </row>
    <row r="81" spans="1:9" ht="31.2" customHeight="1">
      <c r="A81" s="883" t="s">
        <v>383</v>
      </c>
      <c r="B81" s="883"/>
      <c r="C81" s="883"/>
      <c r="D81" s="883"/>
      <c r="E81" s="403">
        <v>0</v>
      </c>
      <c r="F81" s="403" t="s">
        <v>339</v>
      </c>
      <c r="G81" s="299">
        <v>0</v>
      </c>
      <c r="H81" s="403" t="s">
        <v>390</v>
      </c>
    </row>
    <row r="82" spans="1:9" ht="17.7" customHeight="1">
      <c r="A82" s="880" t="s">
        <v>384</v>
      </c>
      <c r="B82" s="880"/>
      <c r="C82" s="880"/>
      <c r="D82" s="880"/>
      <c r="E82" s="403">
        <f>G82*25</f>
        <v>79</v>
      </c>
      <c r="F82" s="403" t="s">
        <v>339</v>
      </c>
      <c r="G82" s="299">
        <f>D6-G81-G74</f>
        <v>3.16</v>
      </c>
      <c r="H82" s="403" t="s">
        <v>390</v>
      </c>
    </row>
    <row r="83" spans="1:9" ht="10.199999999999999" customHeight="1"/>
    <row r="87" spans="1:9">
      <c r="A87" s="905"/>
      <c r="B87" s="905"/>
      <c r="C87" s="905"/>
      <c r="D87" s="905"/>
      <c r="E87" s="905"/>
      <c r="F87" s="905"/>
      <c r="G87" s="905"/>
      <c r="H87" s="905"/>
      <c r="I87" s="905"/>
    </row>
    <row r="90" spans="1:9">
      <c r="A90" s="906"/>
      <c r="B90" s="906"/>
      <c r="C90" s="906"/>
      <c r="D90" s="906"/>
      <c r="E90" s="906"/>
      <c r="F90" s="906"/>
      <c r="G90" s="906"/>
      <c r="H90" s="906"/>
      <c r="I90" s="906"/>
    </row>
    <row r="91" spans="1:9">
      <c r="A91" s="906"/>
      <c r="B91" s="906"/>
      <c r="C91" s="906"/>
      <c r="D91" s="906"/>
      <c r="E91" s="906"/>
      <c r="F91" s="906"/>
      <c r="G91" s="906"/>
      <c r="H91" s="906"/>
      <c r="I91" s="906"/>
    </row>
    <row r="92" spans="1:9">
      <c r="A92" s="906"/>
      <c r="B92" s="906"/>
      <c r="C92" s="906"/>
      <c r="D92" s="906"/>
      <c r="E92" s="906"/>
      <c r="F92" s="906"/>
      <c r="G92" s="906"/>
      <c r="H92" s="906"/>
      <c r="I92" s="906"/>
    </row>
  </sheetData>
  <mergeCells count="89">
    <mergeCell ref="B57:H57"/>
    <mergeCell ref="A53:F53"/>
    <mergeCell ref="B56:H56"/>
    <mergeCell ref="B55:H55"/>
    <mergeCell ref="A54:A57"/>
    <mergeCell ref="A51:C51"/>
    <mergeCell ref="D51:H51"/>
    <mergeCell ref="A52:C52"/>
    <mergeCell ref="B54:H54"/>
    <mergeCell ref="D52:H52"/>
    <mergeCell ref="A65:B67"/>
    <mergeCell ref="C65:H65"/>
    <mergeCell ref="C67:H67"/>
    <mergeCell ref="A70:F70"/>
    <mergeCell ref="A71:F71"/>
    <mergeCell ref="C66:H66"/>
    <mergeCell ref="A58:C58"/>
    <mergeCell ref="D58:H58"/>
    <mergeCell ref="A59:C59"/>
    <mergeCell ref="A62:B64"/>
    <mergeCell ref="C62:H62"/>
    <mergeCell ref="C64:H64"/>
    <mergeCell ref="C63:H63"/>
    <mergeCell ref="B49:H49"/>
    <mergeCell ref="B50:H50"/>
    <mergeCell ref="A82:D82"/>
    <mergeCell ref="A74:D74"/>
    <mergeCell ref="B75:D75"/>
    <mergeCell ref="B76:D76"/>
    <mergeCell ref="B77:D77"/>
    <mergeCell ref="B78:D78"/>
    <mergeCell ref="B79:D79"/>
    <mergeCell ref="B80:D80"/>
    <mergeCell ref="A37:A50"/>
    <mergeCell ref="B37:H37"/>
    <mergeCell ref="B48:H48"/>
    <mergeCell ref="D59:H59"/>
    <mergeCell ref="A81:D81"/>
    <mergeCell ref="A73:F73"/>
    <mergeCell ref="B46:H46"/>
    <mergeCell ref="B47:H47"/>
    <mergeCell ref="B38:H38"/>
    <mergeCell ref="B39:H39"/>
    <mergeCell ref="B40:H40"/>
    <mergeCell ref="B41:H41"/>
    <mergeCell ref="B42:H42"/>
    <mergeCell ref="B43:H43"/>
    <mergeCell ref="B44:H44"/>
    <mergeCell ref="B45:H45"/>
    <mergeCell ref="B29:F29"/>
    <mergeCell ref="B31:F31"/>
    <mergeCell ref="A32:H32"/>
    <mergeCell ref="B26:F26"/>
    <mergeCell ref="A36:F36"/>
    <mergeCell ref="B33:F33"/>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87:I87"/>
    <mergeCell ref="A90:I92"/>
    <mergeCell ref="A12:H12"/>
    <mergeCell ref="B25:F25"/>
    <mergeCell ref="B30:F30"/>
    <mergeCell ref="B27:F27"/>
    <mergeCell ref="A28:H28"/>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zoomScaleNormal="100" zoomScaleSheetLayoutView="120" workbookViewId="0"/>
  </sheetViews>
  <sheetFormatPr defaultColWidth="8.88671875" defaultRowHeight="14.4"/>
  <cols>
    <col min="1" max="1" width="9.33203125" style="144" customWidth="1"/>
    <col min="2" max="2" width="11.6640625" style="144" customWidth="1"/>
    <col min="3" max="3" width="5.6640625" style="144" customWidth="1"/>
    <col min="4" max="4" width="21.6640625" style="144" customWidth="1"/>
    <col min="5" max="5" width="9.33203125" style="144" customWidth="1"/>
    <col min="6" max="6" width="8.6640625" style="144" customWidth="1"/>
    <col min="7" max="7" width="12.6640625" style="144" customWidth="1"/>
    <col min="8" max="8" width="9.6640625" style="144" customWidth="1"/>
    <col min="9" max="10" width="8.88671875" style="144"/>
    <col min="11" max="12" width="8.88671875" style="145"/>
    <col min="13" max="16382" width="8.88671875" style="144"/>
    <col min="16383" max="16384" width="11.5546875" style="144" customWidth="1"/>
  </cols>
  <sheetData>
    <row r="1" spans="1:12" s="637" customFormat="1" ht="9.75" customHeight="1">
      <c r="K1" s="638"/>
      <c r="L1" s="638"/>
    </row>
    <row r="2" spans="1:12" s="639" customFormat="1">
      <c r="A2" s="811" t="s">
        <v>305</v>
      </c>
      <c r="B2" s="811"/>
      <c r="C2" s="811"/>
      <c r="D2" s="811"/>
      <c r="E2" s="811"/>
      <c r="F2" s="811"/>
      <c r="G2" s="811"/>
      <c r="H2" s="811"/>
      <c r="K2" s="638"/>
      <c r="L2" s="638"/>
    </row>
    <row r="3" spans="1:12" s="637" customFormat="1" ht="9.75" customHeight="1">
      <c r="K3" s="638"/>
      <c r="L3" s="638"/>
    </row>
    <row r="4" spans="1:12" s="637" customFormat="1" ht="15" customHeight="1">
      <c r="A4" s="639" t="s">
        <v>306</v>
      </c>
      <c r="K4" s="638"/>
      <c r="L4" s="638"/>
    </row>
    <row r="5" spans="1:12" s="637" customFormat="1" ht="17.25" customHeight="1">
      <c r="A5" s="812" t="s">
        <v>307</v>
      </c>
      <c r="B5" s="812"/>
      <c r="C5" s="812"/>
      <c r="D5" s="812"/>
      <c r="E5" s="812"/>
      <c r="F5" s="812"/>
      <c r="G5" s="812"/>
      <c r="H5" s="812"/>
      <c r="K5" s="638"/>
      <c r="L5" s="638"/>
    </row>
    <row r="6" spans="1:12" s="637" customFormat="1" ht="17.25" customHeight="1">
      <c r="A6" s="813" t="s">
        <v>138</v>
      </c>
      <c r="B6" s="813"/>
      <c r="C6" s="813"/>
      <c r="D6" s="814">
        <v>6</v>
      </c>
      <c r="E6" s="814"/>
      <c r="F6" s="814"/>
      <c r="G6" s="814"/>
      <c r="H6" s="814"/>
      <c r="K6" s="638"/>
      <c r="L6" s="638"/>
    </row>
    <row r="7" spans="1:12" s="637" customFormat="1">
      <c r="A7" s="813" t="s">
        <v>137</v>
      </c>
      <c r="B7" s="813"/>
      <c r="C7" s="813"/>
      <c r="D7" s="815" t="s">
        <v>308</v>
      </c>
      <c r="E7" s="815"/>
      <c r="F7" s="815"/>
      <c r="G7" s="815"/>
      <c r="H7" s="815"/>
      <c r="K7" s="638"/>
      <c r="L7" s="638"/>
    </row>
    <row r="8" spans="1:12" s="637" customFormat="1" ht="17.25" customHeight="1">
      <c r="A8" s="813" t="s">
        <v>141</v>
      </c>
      <c r="B8" s="813"/>
      <c r="C8" s="813"/>
      <c r="D8" s="816" t="s">
        <v>309</v>
      </c>
      <c r="E8" s="816"/>
      <c r="F8" s="816"/>
      <c r="G8" s="816"/>
      <c r="H8" s="816"/>
      <c r="K8" s="638"/>
      <c r="L8" s="638"/>
    </row>
    <row r="9" spans="1:12" s="637" customFormat="1" ht="17.25" customHeight="1">
      <c r="A9" s="813" t="s">
        <v>310</v>
      </c>
      <c r="B9" s="813"/>
      <c r="C9" s="813"/>
      <c r="D9" s="816" t="s">
        <v>311</v>
      </c>
      <c r="E9" s="816"/>
      <c r="F9" s="816"/>
      <c r="G9" s="816"/>
      <c r="H9" s="816"/>
      <c r="K9" s="638"/>
      <c r="L9" s="638"/>
    </row>
    <row r="10" spans="1:12" s="637" customFormat="1" ht="9.75" customHeight="1">
      <c r="K10" s="638"/>
      <c r="L10" s="638"/>
    </row>
    <row r="11" spans="1:12" s="637" customFormat="1" ht="15" customHeight="1">
      <c r="A11" s="817" t="s">
        <v>3</v>
      </c>
      <c r="B11" s="817"/>
      <c r="C11" s="817"/>
      <c r="D11" s="817"/>
      <c r="E11" s="817"/>
      <c r="F11" s="817"/>
      <c r="G11" s="817"/>
      <c r="H11" s="817"/>
      <c r="K11" s="638"/>
      <c r="L11" s="638"/>
    </row>
    <row r="12" spans="1:12" s="637" customFormat="1" ht="17.25" customHeight="1">
      <c r="A12" s="810" t="s">
        <v>2585</v>
      </c>
      <c r="B12" s="810"/>
      <c r="C12" s="810"/>
      <c r="D12" s="810"/>
      <c r="E12" s="810"/>
      <c r="F12" s="810"/>
      <c r="G12" s="810"/>
      <c r="H12" s="810"/>
      <c r="K12" s="638"/>
      <c r="L12" s="638"/>
    </row>
    <row r="13" spans="1:12" s="637" customFormat="1" ht="17.25" customHeight="1">
      <c r="A13" s="813" t="s">
        <v>8</v>
      </c>
      <c r="B13" s="813"/>
      <c r="C13" s="813"/>
      <c r="D13" s="813"/>
      <c r="E13" s="814" t="s">
        <v>9</v>
      </c>
      <c r="F13" s="814"/>
      <c r="G13" s="814"/>
      <c r="H13" s="814"/>
      <c r="K13" s="638"/>
      <c r="L13" s="638"/>
    </row>
    <row r="14" spans="1:12" s="637" customFormat="1" ht="17.25" customHeight="1">
      <c r="A14" s="813" t="s">
        <v>312</v>
      </c>
      <c r="B14" s="813"/>
      <c r="C14" s="813"/>
      <c r="D14" s="813"/>
      <c r="E14" s="814" t="s">
        <v>313</v>
      </c>
      <c r="F14" s="814"/>
      <c r="G14" s="814"/>
      <c r="H14" s="814"/>
      <c r="K14" s="638"/>
      <c r="L14" s="638"/>
    </row>
    <row r="15" spans="1:12" s="637" customFormat="1" ht="17.25" customHeight="1">
      <c r="A15" s="813" t="s">
        <v>314</v>
      </c>
      <c r="B15" s="813"/>
      <c r="C15" s="813"/>
      <c r="D15" s="813"/>
      <c r="E15" s="818" t="s">
        <v>315</v>
      </c>
      <c r="F15" s="818"/>
      <c r="G15" s="818"/>
      <c r="H15" s="818"/>
      <c r="K15" s="638"/>
      <c r="L15" s="638"/>
    </row>
    <row r="16" spans="1:12" s="637" customFormat="1" ht="17.25" customHeight="1">
      <c r="A16" s="813" t="s">
        <v>12</v>
      </c>
      <c r="B16" s="813"/>
      <c r="C16" s="813"/>
      <c r="D16" s="813"/>
      <c r="E16" s="814" t="s">
        <v>13</v>
      </c>
      <c r="F16" s="814"/>
      <c r="G16" s="814"/>
      <c r="H16" s="814"/>
      <c r="K16" s="638"/>
      <c r="L16" s="638"/>
    </row>
    <row r="17" spans="1:12" s="637" customFormat="1" ht="9.75" customHeight="1">
      <c r="K17" s="638"/>
      <c r="L17" s="638"/>
    </row>
    <row r="18" spans="1:12" s="637" customFormat="1" ht="15" customHeight="1">
      <c r="A18" s="817" t="s">
        <v>316</v>
      </c>
      <c r="B18" s="817"/>
      <c r="C18" s="817"/>
      <c r="D18" s="817"/>
      <c r="E18" s="817"/>
      <c r="F18" s="817"/>
      <c r="G18" s="817"/>
      <c r="H18" s="817"/>
      <c r="K18" s="638"/>
      <c r="L18" s="638"/>
    </row>
    <row r="19" spans="1:12" s="637" customFormat="1" ht="30.75" customHeight="1">
      <c r="A19" s="819" t="s">
        <v>317</v>
      </c>
      <c r="B19" s="819"/>
      <c r="C19" s="820" t="s">
        <v>318</v>
      </c>
      <c r="D19" s="820"/>
      <c r="E19" s="820"/>
      <c r="F19" s="820"/>
      <c r="G19" s="820"/>
      <c r="H19" s="820"/>
      <c r="K19" s="638"/>
      <c r="L19" s="638"/>
    </row>
    <row r="20" spans="1:12" s="637" customFormat="1" ht="9.75" customHeight="1">
      <c r="K20" s="638"/>
      <c r="L20" s="638"/>
    </row>
    <row r="21" spans="1:12" s="637" customFormat="1" ht="15" customHeight="1">
      <c r="A21" s="822" t="s">
        <v>319</v>
      </c>
      <c r="B21" s="822"/>
      <c r="C21" s="822"/>
      <c r="D21" s="822"/>
      <c r="K21" s="638"/>
      <c r="L21" s="638"/>
    </row>
    <row r="22" spans="1:12" s="637" customFormat="1" ht="13.95" customHeight="1">
      <c r="A22" s="823" t="s">
        <v>30</v>
      </c>
      <c r="B22" s="824" t="s">
        <v>31</v>
      </c>
      <c r="C22" s="824"/>
      <c r="D22" s="824"/>
      <c r="E22" s="824"/>
      <c r="F22" s="824"/>
      <c r="G22" s="825" t="s">
        <v>320</v>
      </c>
      <c r="H22" s="825"/>
      <c r="K22" s="638"/>
      <c r="L22" s="638"/>
    </row>
    <row r="23" spans="1:12" s="637" customFormat="1" ht="27" customHeight="1">
      <c r="A23" s="823"/>
      <c r="B23" s="824"/>
      <c r="C23" s="824"/>
      <c r="D23" s="824"/>
      <c r="E23" s="824"/>
      <c r="F23" s="824"/>
      <c r="G23" s="640" t="s">
        <v>321</v>
      </c>
      <c r="H23" s="641" t="s">
        <v>34</v>
      </c>
      <c r="K23" s="638"/>
      <c r="L23" s="638"/>
    </row>
    <row r="24" spans="1:12" s="637" customFormat="1" ht="17.25" customHeight="1">
      <c r="A24" s="821" t="s">
        <v>35</v>
      </c>
      <c r="B24" s="821"/>
      <c r="C24" s="821"/>
      <c r="D24" s="821"/>
      <c r="E24" s="821"/>
      <c r="F24" s="821"/>
      <c r="G24" s="821"/>
      <c r="H24" s="821"/>
      <c r="K24" s="638"/>
      <c r="L24" s="638"/>
    </row>
    <row r="25" spans="1:12" s="637" customFormat="1" ht="29.25" customHeight="1">
      <c r="A25" s="640" t="s">
        <v>322</v>
      </c>
      <c r="B25" s="826" t="s">
        <v>323</v>
      </c>
      <c r="C25" s="826"/>
      <c r="D25" s="826"/>
      <c r="E25" s="826"/>
      <c r="F25" s="826"/>
      <c r="G25" s="640" t="s">
        <v>36</v>
      </c>
      <c r="H25" s="628" t="s">
        <v>51</v>
      </c>
      <c r="K25" s="638"/>
      <c r="L25" s="638"/>
    </row>
    <row r="26" spans="1:12" s="637" customFormat="1" ht="29.25" customHeight="1">
      <c r="A26" s="640" t="s">
        <v>324</v>
      </c>
      <c r="B26" s="826" t="s">
        <v>325</v>
      </c>
      <c r="C26" s="826"/>
      <c r="D26" s="826"/>
      <c r="E26" s="826"/>
      <c r="F26" s="826"/>
      <c r="G26" s="640" t="s">
        <v>36</v>
      </c>
      <c r="H26" s="628" t="s">
        <v>51</v>
      </c>
      <c r="K26" s="638"/>
      <c r="L26" s="638"/>
    </row>
    <row r="27" spans="1:12" s="637" customFormat="1" ht="17.25" customHeight="1">
      <c r="A27" s="821" t="s">
        <v>326</v>
      </c>
      <c r="B27" s="821"/>
      <c r="C27" s="821"/>
      <c r="D27" s="821"/>
      <c r="E27" s="821"/>
      <c r="F27" s="821"/>
      <c r="G27" s="821"/>
      <c r="H27" s="821"/>
      <c r="K27" s="638"/>
      <c r="L27" s="638"/>
    </row>
    <row r="28" spans="1:12" s="637" customFormat="1" ht="39.75" customHeight="1">
      <c r="A28" s="640" t="s">
        <v>327</v>
      </c>
      <c r="B28" s="826" t="s">
        <v>328</v>
      </c>
      <c r="C28" s="826"/>
      <c r="D28" s="826"/>
      <c r="E28" s="826"/>
      <c r="F28" s="826"/>
      <c r="G28" s="640" t="s">
        <v>89</v>
      </c>
      <c r="H28" s="628" t="s">
        <v>51</v>
      </c>
      <c r="K28" s="638"/>
      <c r="L28" s="638"/>
    </row>
    <row r="29" spans="1:12" s="637" customFormat="1" ht="28.5" customHeight="1">
      <c r="A29" s="640" t="s">
        <v>329</v>
      </c>
      <c r="B29" s="826" t="s">
        <v>330</v>
      </c>
      <c r="C29" s="826"/>
      <c r="D29" s="826"/>
      <c r="E29" s="826"/>
      <c r="F29" s="826"/>
      <c r="G29" s="640" t="s">
        <v>89</v>
      </c>
      <c r="H29" s="628" t="s">
        <v>51</v>
      </c>
      <c r="K29" s="638"/>
      <c r="L29" s="638"/>
    </row>
    <row r="30" spans="1:12" s="637" customFormat="1" ht="28.5" customHeight="1">
      <c r="A30" s="640" t="s">
        <v>331</v>
      </c>
      <c r="B30" s="826" t="s">
        <v>332</v>
      </c>
      <c r="C30" s="826"/>
      <c r="D30" s="826"/>
      <c r="E30" s="826"/>
      <c r="F30" s="826"/>
      <c r="G30" s="640" t="s">
        <v>89</v>
      </c>
      <c r="H30" s="628" t="s">
        <v>51</v>
      </c>
      <c r="K30" s="638"/>
      <c r="L30" s="638"/>
    </row>
    <row r="31" spans="1:12" s="637" customFormat="1" ht="17.25" customHeight="1">
      <c r="A31" s="821" t="s">
        <v>333</v>
      </c>
      <c r="B31" s="821"/>
      <c r="C31" s="821"/>
      <c r="D31" s="821"/>
      <c r="E31" s="821"/>
      <c r="F31" s="821"/>
      <c r="G31" s="821"/>
      <c r="H31" s="821"/>
      <c r="K31" s="638"/>
      <c r="L31" s="638"/>
    </row>
    <row r="32" spans="1:12" s="637" customFormat="1" ht="29.25" customHeight="1">
      <c r="A32" s="640" t="s">
        <v>334</v>
      </c>
      <c r="B32" s="826" t="s">
        <v>335</v>
      </c>
      <c r="C32" s="826"/>
      <c r="D32" s="826"/>
      <c r="E32" s="826"/>
      <c r="F32" s="826"/>
      <c r="G32" s="640" t="s">
        <v>120</v>
      </c>
      <c r="H32" s="628" t="s">
        <v>51</v>
      </c>
      <c r="K32" s="638"/>
      <c r="L32" s="638"/>
    </row>
    <row r="33" spans="1:12" ht="9.75" customHeight="1"/>
    <row r="34" spans="1:12" ht="15" customHeight="1">
      <c r="A34" s="146" t="s">
        <v>337</v>
      </c>
    </row>
    <row r="35" spans="1:12" ht="17.25" customHeight="1">
      <c r="A35" s="827" t="s">
        <v>338</v>
      </c>
      <c r="B35" s="827"/>
      <c r="C35" s="827"/>
      <c r="D35" s="827"/>
      <c r="E35" s="827"/>
      <c r="F35" s="827"/>
      <c r="G35" s="147">
        <v>24</v>
      </c>
      <c r="H35" s="148" t="s">
        <v>339</v>
      </c>
      <c r="I35" s="146"/>
      <c r="J35" s="146"/>
    </row>
    <row r="36" spans="1:12" ht="57.75" customHeight="1">
      <c r="A36" s="828" t="s">
        <v>340</v>
      </c>
      <c r="B36" s="829" t="s">
        <v>341</v>
      </c>
      <c r="C36" s="829"/>
      <c r="D36" s="829"/>
      <c r="E36" s="829"/>
      <c r="F36" s="829"/>
      <c r="G36" s="829"/>
      <c r="H36" s="829"/>
    </row>
    <row r="37" spans="1:12" s="146" customFormat="1" ht="57.75" customHeight="1">
      <c r="A37" s="828"/>
      <c r="B37" s="830" t="s">
        <v>342</v>
      </c>
      <c r="C37" s="830"/>
      <c r="D37" s="830"/>
      <c r="E37" s="830"/>
      <c r="F37" s="830"/>
      <c r="G37" s="830"/>
      <c r="H37" s="830"/>
      <c r="I37" s="144"/>
      <c r="J37" s="144"/>
      <c r="K37" s="145"/>
      <c r="L37" s="145"/>
    </row>
    <row r="38" spans="1:12" ht="57.75" customHeight="1">
      <c r="A38" s="828"/>
      <c r="B38" s="830" t="s">
        <v>343</v>
      </c>
      <c r="C38" s="830"/>
      <c r="D38" s="830"/>
      <c r="E38" s="830"/>
      <c r="F38" s="830"/>
      <c r="G38" s="830"/>
      <c r="H38" s="830"/>
    </row>
    <row r="39" spans="1:12" ht="57.75" customHeight="1">
      <c r="A39" s="828"/>
      <c r="B39" s="830" t="s">
        <v>344</v>
      </c>
      <c r="C39" s="830"/>
      <c r="D39" s="830"/>
      <c r="E39" s="830"/>
      <c r="F39" s="830"/>
      <c r="G39" s="830"/>
      <c r="H39" s="830"/>
    </row>
    <row r="40" spans="1:12" ht="57.75" customHeight="1">
      <c r="A40" s="828"/>
      <c r="B40" s="830" t="s">
        <v>345</v>
      </c>
      <c r="C40" s="830"/>
      <c r="D40" s="830"/>
      <c r="E40" s="830"/>
      <c r="F40" s="830"/>
      <c r="G40" s="830"/>
      <c r="H40" s="830"/>
    </row>
    <row r="41" spans="1:12" ht="57.75" customHeight="1">
      <c r="A41" s="828"/>
      <c r="B41" s="830" t="s">
        <v>346</v>
      </c>
      <c r="C41" s="830"/>
      <c r="D41" s="830"/>
      <c r="E41" s="830"/>
      <c r="F41" s="830"/>
      <c r="G41" s="830"/>
      <c r="H41" s="830"/>
    </row>
    <row r="42" spans="1:12" ht="57.75" customHeight="1">
      <c r="A42" s="828"/>
      <c r="B42" s="830" t="s">
        <v>347</v>
      </c>
      <c r="C42" s="830"/>
      <c r="D42" s="830"/>
      <c r="E42" s="830"/>
      <c r="F42" s="830"/>
      <c r="G42" s="830"/>
      <c r="H42" s="830"/>
    </row>
    <row r="43" spans="1:12">
      <c r="A43" s="831" t="s">
        <v>348</v>
      </c>
      <c r="B43" s="831"/>
      <c r="C43" s="831"/>
      <c r="D43" s="832" t="s">
        <v>349</v>
      </c>
      <c r="E43" s="832"/>
      <c r="F43" s="832"/>
      <c r="G43" s="832"/>
      <c r="H43" s="832"/>
    </row>
    <row r="44" spans="1:12" ht="61.5" customHeight="1">
      <c r="A44" s="828" t="s">
        <v>350</v>
      </c>
      <c r="B44" s="828"/>
      <c r="C44" s="828"/>
      <c r="D44" s="833" t="s">
        <v>351</v>
      </c>
      <c r="E44" s="833"/>
      <c r="F44" s="833"/>
      <c r="G44" s="833"/>
      <c r="H44" s="833"/>
    </row>
    <row r="45" spans="1:12" ht="17.25" customHeight="1">
      <c r="A45" s="827" t="s">
        <v>352</v>
      </c>
      <c r="B45" s="827"/>
      <c r="C45" s="827"/>
      <c r="D45" s="827"/>
      <c r="E45" s="827"/>
      <c r="F45" s="827"/>
      <c r="G45" s="147">
        <v>24</v>
      </c>
      <c r="H45" s="148" t="s">
        <v>339</v>
      </c>
      <c r="I45" s="146"/>
      <c r="J45" s="146"/>
    </row>
    <row r="46" spans="1:12" ht="31.5" customHeight="1">
      <c r="A46" s="828" t="s">
        <v>340</v>
      </c>
      <c r="B46" s="829" t="s">
        <v>353</v>
      </c>
      <c r="C46" s="829"/>
      <c r="D46" s="829"/>
      <c r="E46" s="829"/>
      <c r="F46" s="829"/>
      <c r="G46" s="829"/>
      <c r="H46" s="829"/>
    </row>
    <row r="47" spans="1:12" ht="31.5" customHeight="1">
      <c r="A47" s="828"/>
      <c r="B47" s="829" t="s">
        <v>354</v>
      </c>
      <c r="C47" s="829"/>
      <c r="D47" s="829"/>
      <c r="E47" s="829"/>
      <c r="F47" s="829"/>
      <c r="G47" s="829"/>
      <c r="H47" s="829"/>
    </row>
    <row r="48" spans="1:12" ht="31.5" customHeight="1">
      <c r="A48" s="828"/>
      <c r="B48" s="829" t="s">
        <v>355</v>
      </c>
      <c r="C48" s="829"/>
      <c r="D48" s="829"/>
      <c r="E48" s="829"/>
      <c r="F48" s="829"/>
      <c r="G48" s="829"/>
      <c r="H48" s="829"/>
    </row>
    <row r="49" spans="1:12" ht="31.5" customHeight="1">
      <c r="A49" s="828"/>
      <c r="B49" s="829" t="s">
        <v>356</v>
      </c>
      <c r="C49" s="829"/>
      <c r="D49" s="829"/>
      <c r="E49" s="829"/>
      <c r="F49" s="829"/>
      <c r="G49" s="829"/>
      <c r="H49" s="829"/>
    </row>
    <row r="50" spans="1:12" ht="31.5" customHeight="1">
      <c r="A50" s="828"/>
      <c r="B50" s="829" t="s">
        <v>357</v>
      </c>
      <c r="C50" s="829"/>
      <c r="D50" s="829"/>
      <c r="E50" s="829"/>
      <c r="F50" s="829"/>
      <c r="G50" s="829"/>
      <c r="H50" s="829"/>
    </row>
    <row r="51" spans="1:12" ht="31.5" customHeight="1">
      <c r="A51" s="828"/>
      <c r="B51" s="829" t="s">
        <v>358</v>
      </c>
      <c r="C51" s="829"/>
      <c r="D51" s="829"/>
      <c r="E51" s="829"/>
      <c r="F51" s="829"/>
      <c r="G51" s="829"/>
      <c r="H51" s="829"/>
    </row>
    <row r="52" spans="1:12" ht="31.5" customHeight="1">
      <c r="A52" s="828"/>
      <c r="B52" s="829" t="s">
        <v>359</v>
      </c>
      <c r="C52" s="829"/>
      <c r="D52" s="829"/>
      <c r="E52" s="829"/>
      <c r="F52" s="829"/>
      <c r="G52" s="829"/>
      <c r="H52" s="829"/>
    </row>
    <row r="53" spans="1:12" ht="31.5" customHeight="1">
      <c r="A53" s="828"/>
      <c r="B53" s="829" t="s">
        <v>360</v>
      </c>
      <c r="C53" s="829"/>
      <c r="D53" s="829"/>
      <c r="E53" s="829"/>
      <c r="F53" s="829"/>
      <c r="G53" s="829"/>
      <c r="H53" s="829"/>
    </row>
    <row r="54" spans="1:12" ht="31.5" customHeight="1">
      <c r="A54" s="828"/>
      <c r="B54" s="830" t="s">
        <v>361</v>
      </c>
      <c r="C54" s="830"/>
      <c r="D54" s="830"/>
      <c r="E54" s="830"/>
      <c r="F54" s="830"/>
      <c r="G54" s="830"/>
      <c r="H54" s="830"/>
    </row>
    <row r="55" spans="1:12" s="146" customFormat="1" ht="31.5" customHeight="1">
      <c r="A55" s="828"/>
      <c r="B55" s="830" t="s">
        <v>362</v>
      </c>
      <c r="C55" s="830"/>
      <c r="D55" s="830"/>
      <c r="E55" s="830"/>
      <c r="F55" s="830"/>
      <c r="G55" s="830"/>
      <c r="H55" s="830"/>
      <c r="I55" s="144"/>
      <c r="J55" s="144"/>
      <c r="K55" s="145"/>
      <c r="L55" s="145"/>
    </row>
    <row r="56" spans="1:12" ht="31.5" customHeight="1">
      <c r="A56" s="828"/>
      <c r="B56" s="830" t="s">
        <v>363</v>
      </c>
      <c r="C56" s="830"/>
      <c r="D56" s="830"/>
      <c r="E56" s="830"/>
      <c r="F56" s="830"/>
      <c r="G56" s="830"/>
      <c r="H56" s="830"/>
    </row>
    <row r="57" spans="1:12">
      <c r="A57" s="831" t="s">
        <v>348</v>
      </c>
      <c r="B57" s="831"/>
      <c r="C57" s="831"/>
      <c r="D57" s="832" t="s">
        <v>364</v>
      </c>
      <c r="E57" s="832"/>
      <c r="F57" s="832"/>
      <c r="G57" s="832"/>
      <c r="H57" s="832"/>
    </row>
    <row r="58" spans="1:12" ht="59.4" customHeight="1">
      <c r="A58" s="828" t="s">
        <v>350</v>
      </c>
      <c r="B58" s="828"/>
      <c r="C58" s="828"/>
      <c r="D58" s="835" t="s">
        <v>365</v>
      </c>
      <c r="E58" s="835"/>
      <c r="F58" s="835"/>
      <c r="G58" s="835"/>
      <c r="H58" s="835"/>
    </row>
    <row r="59" spans="1:12" ht="9.75" customHeight="1"/>
    <row r="60" spans="1:12" ht="15" customHeight="1">
      <c r="A60" s="146" t="s">
        <v>366</v>
      </c>
    </row>
    <row r="61" spans="1:12" ht="31.8" customHeight="1">
      <c r="A61" s="836" t="s">
        <v>367</v>
      </c>
      <c r="B61" s="836"/>
      <c r="C61" s="830" t="s">
        <v>368</v>
      </c>
      <c r="D61" s="830"/>
      <c r="E61" s="830"/>
      <c r="F61" s="830"/>
      <c r="G61" s="830"/>
      <c r="H61" s="830"/>
    </row>
    <row r="62" spans="1:12" ht="27.6" customHeight="1">
      <c r="A62" s="836"/>
      <c r="B62" s="836"/>
      <c r="C62" s="829" t="s">
        <v>369</v>
      </c>
      <c r="D62" s="829"/>
      <c r="E62" s="829"/>
      <c r="F62" s="829"/>
      <c r="G62" s="829"/>
      <c r="H62" s="829"/>
    </row>
    <row r="63" spans="1:12" ht="36.75" customHeight="1">
      <c r="A63" s="837" t="s">
        <v>370</v>
      </c>
      <c r="B63" s="837"/>
      <c r="C63" s="830" t="s">
        <v>371</v>
      </c>
      <c r="D63" s="830"/>
      <c r="E63" s="830"/>
      <c r="F63" s="830"/>
      <c r="G63" s="830"/>
      <c r="H63" s="830"/>
    </row>
    <row r="64" spans="1:12" s="146" customFormat="1" ht="9.75" customHeight="1">
      <c r="A64" s="144"/>
      <c r="B64" s="144"/>
      <c r="C64" s="144"/>
      <c r="D64" s="144"/>
      <c r="E64" s="144"/>
      <c r="F64" s="144"/>
      <c r="G64" s="144"/>
      <c r="H64" s="144"/>
      <c r="I64" s="144"/>
      <c r="J64" s="144"/>
      <c r="K64" s="145"/>
      <c r="L64" s="145"/>
    </row>
    <row r="65" spans="1:8" ht="15" customHeight="1">
      <c r="A65" s="146" t="s">
        <v>372</v>
      </c>
      <c r="B65" s="146"/>
      <c r="C65" s="146"/>
      <c r="D65" s="146"/>
      <c r="E65" s="146"/>
      <c r="F65" s="146"/>
    </row>
    <row r="66" spans="1:8" ht="16.2">
      <c r="A66" s="838" t="s">
        <v>373</v>
      </c>
      <c r="B66" s="838"/>
      <c r="C66" s="838"/>
      <c r="D66" s="838"/>
      <c r="E66" s="838"/>
      <c r="F66" s="838"/>
      <c r="G66" s="149">
        <v>5</v>
      </c>
      <c r="H66" s="150" t="s">
        <v>374</v>
      </c>
    </row>
    <row r="67" spans="1:8" ht="16.2">
      <c r="A67" s="838" t="s">
        <v>375</v>
      </c>
      <c r="B67" s="838"/>
      <c r="C67" s="838"/>
      <c r="D67" s="838"/>
      <c r="E67" s="838"/>
      <c r="F67" s="838"/>
      <c r="G67" s="149">
        <v>1</v>
      </c>
      <c r="H67" s="486" t="s">
        <v>374</v>
      </c>
    </row>
    <row r="68" spans="1:8">
      <c r="A68" s="151"/>
      <c r="B68" s="151"/>
      <c r="C68" s="151"/>
      <c r="D68" s="151"/>
      <c r="E68" s="151"/>
      <c r="F68" s="151"/>
      <c r="G68" s="152"/>
      <c r="H68" s="150"/>
    </row>
    <row r="69" spans="1:8">
      <c r="A69" s="839" t="s">
        <v>376</v>
      </c>
      <c r="B69" s="839"/>
      <c r="C69" s="839"/>
      <c r="D69" s="839"/>
      <c r="E69" s="839"/>
      <c r="F69" s="839"/>
      <c r="G69" s="153"/>
      <c r="H69" s="152"/>
    </row>
    <row r="70" spans="1:8" ht="17.25" customHeight="1">
      <c r="A70" s="834" t="s">
        <v>377</v>
      </c>
      <c r="B70" s="834"/>
      <c r="C70" s="834"/>
      <c r="D70" s="834"/>
      <c r="E70" s="150">
        <f>SUM(E71:E76)</f>
        <v>55</v>
      </c>
      <c r="F70" s="150" t="s">
        <v>339</v>
      </c>
      <c r="G70" s="154">
        <f>E70/25</f>
        <v>2.2000000000000002</v>
      </c>
      <c r="H70" s="150" t="s">
        <v>374</v>
      </c>
    </row>
    <row r="71" spans="1:8" ht="17.25" customHeight="1">
      <c r="A71" s="144" t="s">
        <v>140</v>
      </c>
      <c r="B71" s="838" t="s">
        <v>143</v>
      </c>
      <c r="C71" s="838"/>
      <c r="D71" s="838"/>
      <c r="E71" s="150">
        <v>24</v>
      </c>
      <c r="F71" s="150" t="s">
        <v>339</v>
      </c>
      <c r="G71" s="155"/>
      <c r="H71" s="156"/>
    </row>
    <row r="72" spans="1:8" ht="17.25" customHeight="1">
      <c r="B72" s="838" t="s">
        <v>378</v>
      </c>
      <c r="C72" s="838"/>
      <c r="D72" s="838"/>
      <c r="E72" s="150">
        <v>24</v>
      </c>
      <c r="F72" s="150" t="s">
        <v>339</v>
      </c>
      <c r="G72" s="155"/>
      <c r="H72" s="156"/>
    </row>
    <row r="73" spans="1:8" ht="17.25" customHeight="1">
      <c r="B73" s="838" t="s">
        <v>379</v>
      </c>
      <c r="C73" s="838"/>
      <c r="D73" s="838"/>
      <c r="E73" s="150">
        <v>2</v>
      </c>
      <c r="F73" s="150" t="s">
        <v>339</v>
      </c>
      <c r="G73" s="155"/>
      <c r="H73" s="156"/>
    </row>
    <row r="74" spans="1:8" ht="17.25" customHeight="1">
      <c r="B74" s="838" t="s">
        <v>380</v>
      </c>
      <c r="C74" s="838"/>
      <c r="D74" s="838"/>
      <c r="E74" s="150">
        <v>0</v>
      </c>
      <c r="F74" s="150" t="s">
        <v>339</v>
      </c>
      <c r="G74" s="155"/>
      <c r="H74" s="156"/>
    </row>
    <row r="75" spans="1:8" ht="17.25" customHeight="1">
      <c r="B75" s="838" t="s">
        <v>381</v>
      </c>
      <c r="C75" s="838"/>
      <c r="D75" s="838"/>
      <c r="E75" s="150">
        <v>0</v>
      </c>
      <c r="F75" s="150" t="s">
        <v>339</v>
      </c>
      <c r="G75" s="155"/>
      <c r="H75" s="156"/>
    </row>
    <row r="76" spans="1:8" ht="17.25" customHeight="1">
      <c r="B76" s="838" t="s">
        <v>382</v>
      </c>
      <c r="C76" s="838"/>
      <c r="D76" s="838"/>
      <c r="E76" s="150">
        <v>5</v>
      </c>
      <c r="F76" s="150" t="s">
        <v>339</v>
      </c>
      <c r="G76" s="155"/>
      <c r="H76" s="156"/>
    </row>
    <row r="77" spans="1:8" ht="30.75" customHeight="1">
      <c r="A77" s="834" t="s">
        <v>383</v>
      </c>
      <c r="B77" s="834"/>
      <c r="C77" s="834"/>
      <c r="D77" s="834"/>
      <c r="E77" s="150">
        <v>0</v>
      </c>
      <c r="F77" s="150" t="s">
        <v>339</v>
      </c>
      <c r="G77" s="154">
        <v>0</v>
      </c>
      <c r="H77" s="157"/>
    </row>
    <row r="78" spans="1:8" ht="17.25" customHeight="1">
      <c r="A78" s="838" t="s">
        <v>384</v>
      </c>
      <c r="B78" s="838"/>
      <c r="C78" s="838"/>
      <c r="D78" s="838"/>
      <c r="E78" s="150">
        <f>G78*25</f>
        <v>95</v>
      </c>
      <c r="F78" s="150" t="s">
        <v>339</v>
      </c>
      <c r="G78" s="154">
        <f>D6-G77-G70</f>
        <v>3.8</v>
      </c>
      <c r="H78" s="150" t="s">
        <v>374</v>
      </c>
    </row>
    <row r="79" spans="1:8" ht="9.75" customHeight="1"/>
    <row r="82" spans="1:8">
      <c r="A82" s="144" t="s">
        <v>385</v>
      </c>
    </row>
    <row r="83" spans="1:8" ht="16.2">
      <c r="A83" s="840" t="s">
        <v>386</v>
      </c>
      <c r="B83" s="840"/>
      <c r="C83" s="840"/>
      <c r="D83" s="840"/>
      <c r="E83" s="840"/>
      <c r="F83" s="840"/>
      <c r="G83" s="840"/>
      <c r="H83" s="840"/>
    </row>
    <row r="84" spans="1:8">
      <c r="A84" s="144" t="s">
        <v>387</v>
      </c>
    </row>
    <row r="86" spans="1:8" ht="13.95" customHeight="1">
      <c r="A86" s="841" t="s">
        <v>388</v>
      </c>
      <c r="B86" s="841"/>
      <c r="C86" s="841"/>
      <c r="D86" s="841"/>
      <c r="E86" s="841"/>
      <c r="F86" s="841"/>
      <c r="G86" s="841"/>
      <c r="H86" s="841"/>
    </row>
    <row r="87" spans="1:8">
      <c r="A87" s="841"/>
      <c r="B87" s="841"/>
      <c r="C87" s="841"/>
      <c r="D87" s="841"/>
      <c r="E87" s="841"/>
      <c r="F87" s="841"/>
      <c r="G87" s="841"/>
      <c r="H87" s="841"/>
    </row>
    <row r="88" spans="1:8">
      <c r="A88" s="841"/>
      <c r="B88" s="841"/>
      <c r="C88" s="841"/>
      <c r="D88" s="841"/>
      <c r="E88" s="841"/>
      <c r="F88" s="841"/>
      <c r="G88" s="841"/>
      <c r="H88" s="841"/>
    </row>
  </sheetData>
  <mergeCells count="85">
    <mergeCell ref="A77:D77"/>
    <mergeCell ref="A78:D78"/>
    <mergeCell ref="A83:H83"/>
    <mergeCell ref="A86:H88"/>
    <mergeCell ref="B71:D71"/>
    <mergeCell ref="B72:D72"/>
    <mergeCell ref="B73:D73"/>
    <mergeCell ref="B74:D74"/>
    <mergeCell ref="B75:D75"/>
    <mergeCell ref="B76:D76"/>
    <mergeCell ref="A70:D70"/>
    <mergeCell ref="B56:H56"/>
    <mergeCell ref="A57:C57"/>
    <mergeCell ref="D57:H57"/>
    <mergeCell ref="A58:C58"/>
    <mergeCell ref="D58:H58"/>
    <mergeCell ref="A61:B62"/>
    <mergeCell ref="C61:H61"/>
    <mergeCell ref="C62:H62"/>
    <mergeCell ref="A63:B63"/>
    <mergeCell ref="C63:H63"/>
    <mergeCell ref="A66:F66"/>
    <mergeCell ref="A67:F67"/>
    <mergeCell ref="A69:F69"/>
    <mergeCell ref="B55:H55"/>
    <mergeCell ref="A43:C43"/>
    <mergeCell ref="D43:H43"/>
    <mergeCell ref="A44:C44"/>
    <mergeCell ref="D44:H44"/>
    <mergeCell ref="A45:F45"/>
    <mergeCell ref="A46:A56"/>
    <mergeCell ref="B46:H46"/>
    <mergeCell ref="B47:H47"/>
    <mergeCell ref="B48:H48"/>
    <mergeCell ref="B49:H49"/>
    <mergeCell ref="B50:H50"/>
    <mergeCell ref="B51:H51"/>
    <mergeCell ref="B52:H52"/>
    <mergeCell ref="B53:H53"/>
    <mergeCell ref="B54:H54"/>
    <mergeCell ref="B32:F32"/>
    <mergeCell ref="A35:F35"/>
    <mergeCell ref="A36:A42"/>
    <mergeCell ref="B36:H36"/>
    <mergeCell ref="B37:H37"/>
    <mergeCell ref="B38:H38"/>
    <mergeCell ref="B39:H39"/>
    <mergeCell ref="B40:H40"/>
    <mergeCell ref="B41:H41"/>
    <mergeCell ref="B42:H42"/>
    <mergeCell ref="A31:H31"/>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7" right="0.7" top="0.75" bottom="0.75" header="0.3" footer="0.3"/>
  <pageSetup paperSize="9" scale="90"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defaultColWidth="8.77734375" defaultRowHeight="13.8"/>
  <cols>
    <col min="1" max="1" width="9.21875" style="207" customWidth="1"/>
    <col min="2" max="2" width="11.77734375" style="207" customWidth="1"/>
    <col min="3" max="3" width="5.77734375" style="207" customWidth="1"/>
    <col min="4" max="4" width="21.77734375" style="207" customWidth="1"/>
    <col min="5" max="5" width="9.21875" style="207" customWidth="1"/>
    <col min="6" max="6" width="8.77734375" style="207" customWidth="1"/>
    <col min="7" max="7" width="12.77734375" style="207" customWidth="1"/>
    <col min="8" max="8" width="9.77734375" style="207" customWidth="1"/>
    <col min="9" max="9" width="2.77734375" style="207" customWidth="1"/>
    <col min="10" max="16384" width="8.77734375" style="207"/>
  </cols>
  <sheetData>
    <row r="1" spans="1:9" ht="10.199999999999999" customHeight="1"/>
    <row r="2" spans="1:9" s="220" customFormat="1">
      <c r="A2" s="1053" t="s">
        <v>305</v>
      </c>
      <c r="B2" s="1053"/>
      <c r="C2" s="1053"/>
      <c r="D2" s="1053"/>
      <c r="E2" s="1053"/>
      <c r="F2" s="1053"/>
      <c r="G2" s="1053"/>
      <c r="H2" s="1053"/>
      <c r="I2" s="1053"/>
    </row>
    <row r="3" spans="1:9" ht="10.199999999999999" customHeight="1"/>
    <row r="4" spans="1:9" ht="15" customHeight="1">
      <c r="A4" s="511" t="s">
        <v>306</v>
      </c>
    </row>
    <row r="5" spans="1:9" s="233" customFormat="1" ht="17.7" customHeight="1">
      <c r="A5" s="885" t="s">
        <v>2488</v>
      </c>
      <c r="B5" s="885"/>
      <c r="C5" s="885"/>
      <c r="D5" s="885"/>
      <c r="E5" s="885"/>
      <c r="F5" s="885"/>
      <c r="G5" s="885"/>
      <c r="H5" s="885"/>
    </row>
    <row r="6" spans="1:9" ht="17.7" customHeight="1">
      <c r="A6" s="1472" t="s">
        <v>138</v>
      </c>
      <c r="B6" s="1482"/>
      <c r="C6" s="1482"/>
      <c r="D6" s="1220">
        <v>6</v>
      </c>
      <c r="E6" s="1220"/>
      <c r="F6" s="1220"/>
      <c r="G6" s="1220"/>
      <c r="H6" s="1223"/>
    </row>
    <row r="7" spans="1:9">
      <c r="A7" s="1472" t="s">
        <v>137</v>
      </c>
      <c r="B7" s="1482"/>
      <c r="C7" s="1482"/>
      <c r="D7" s="1201" t="s">
        <v>2489</v>
      </c>
      <c r="E7" s="1201"/>
      <c r="F7" s="1201"/>
      <c r="G7" s="1201"/>
      <c r="H7" s="1224"/>
    </row>
    <row r="8" spans="1:9" ht="17.7" customHeight="1">
      <c r="A8" s="1472" t="s">
        <v>141</v>
      </c>
      <c r="B8" s="1482"/>
      <c r="C8" s="1482"/>
      <c r="D8" s="1185" t="s">
        <v>309</v>
      </c>
      <c r="E8" s="1185"/>
      <c r="F8" s="1185"/>
      <c r="G8" s="1185"/>
      <c r="H8" s="1186"/>
    </row>
    <row r="9" spans="1:9" ht="17.7" customHeight="1">
      <c r="A9" s="1472" t="s">
        <v>310</v>
      </c>
      <c r="B9" s="1482"/>
      <c r="C9" s="1482"/>
      <c r="D9" s="1185" t="s">
        <v>2513</v>
      </c>
      <c r="E9" s="1185"/>
      <c r="F9" s="1185"/>
      <c r="G9" s="1185"/>
      <c r="H9" s="1186"/>
    </row>
    <row r="10" spans="1:9" ht="10.199999999999999" customHeight="1"/>
    <row r="11" spans="1:9" ht="15" customHeight="1">
      <c r="A11" s="1063" t="s">
        <v>3</v>
      </c>
      <c r="B11" s="1063"/>
      <c r="C11" s="1063"/>
      <c r="D11" s="1063"/>
      <c r="E11" s="1063"/>
      <c r="F11" s="1063"/>
      <c r="G11" s="1063"/>
      <c r="H11" s="1063"/>
    </row>
    <row r="12" spans="1:9" s="233" customFormat="1" ht="17.7" customHeight="1">
      <c r="A12" s="849" t="s">
        <v>2585</v>
      </c>
      <c r="B12" s="849"/>
      <c r="C12" s="849"/>
      <c r="D12" s="849"/>
      <c r="E12" s="849"/>
      <c r="F12" s="849"/>
      <c r="G12" s="849"/>
      <c r="H12" s="849"/>
    </row>
    <row r="13" spans="1:9" ht="17.7" customHeight="1">
      <c r="A13" s="1472" t="s">
        <v>8</v>
      </c>
      <c r="B13" s="1482"/>
      <c r="C13" s="1482"/>
      <c r="D13" s="1482"/>
      <c r="E13" s="1220" t="s">
        <v>9</v>
      </c>
      <c r="F13" s="1220"/>
      <c r="G13" s="1220"/>
      <c r="H13" s="1223"/>
    </row>
    <row r="14" spans="1:9" ht="17.7" customHeight="1">
      <c r="A14" s="1472" t="s">
        <v>312</v>
      </c>
      <c r="B14" s="1482"/>
      <c r="C14" s="1482"/>
      <c r="D14" s="1482"/>
      <c r="E14" s="1220" t="s">
        <v>313</v>
      </c>
      <c r="F14" s="1220"/>
      <c r="G14" s="1220"/>
      <c r="H14" s="1223"/>
    </row>
    <row r="15" spans="1:9" ht="17.7" customHeight="1">
      <c r="A15" s="1472" t="s">
        <v>314</v>
      </c>
      <c r="B15" s="1482"/>
      <c r="C15" s="1482"/>
      <c r="D15" s="1482"/>
      <c r="E15" s="1221" t="s">
        <v>1853</v>
      </c>
      <c r="F15" s="1221"/>
      <c r="G15" s="1221"/>
      <c r="H15" s="1222"/>
    </row>
    <row r="16" spans="1:9" ht="17.7" customHeight="1">
      <c r="A16" s="1472" t="s">
        <v>12</v>
      </c>
      <c r="B16" s="1482"/>
      <c r="C16" s="1482"/>
      <c r="D16" s="1482"/>
      <c r="E16" s="1220" t="s">
        <v>13</v>
      </c>
      <c r="F16" s="1220"/>
      <c r="G16" s="1220"/>
      <c r="H16" s="1223"/>
    </row>
    <row r="17" spans="1:9" ht="10.199999999999999" customHeight="1"/>
    <row r="18" spans="1:9" ht="15" customHeight="1">
      <c r="A18" s="1063" t="s">
        <v>316</v>
      </c>
      <c r="B18" s="1063"/>
      <c r="C18" s="1063"/>
      <c r="D18" s="1063"/>
      <c r="E18" s="1063"/>
      <c r="F18" s="1063"/>
      <c r="G18" s="1063"/>
      <c r="H18" s="1063"/>
    </row>
    <row r="19" spans="1:9" ht="31.2" customHeight="1">
      <c r="A19" s="1217" t="s">
        <v>317</v>
      </c>
      <c r="B19" s="1217"/>
      <c r="C19" s="1481" t="s">
        <v>2</v>
      </c>
      <c r="D19" s="1481"/>
      <c r="E19" s="1481"/>
      <c r="F19" s="1481"/>
      <c r="G19" s="1481"/>
      <c r="H19" s="1216"/>
    </row>
    <row r="20" spans="1:9" ht="10.199999999999999" customHeight="1"/>
    <row r="21" spans="1:9" ht="15" customHeight="1">
      <c r="A21" s="1078" t="s">
        <v>319</v>
      </c>
      <c r="B21" s="1078"/>
      <c r="C21" s="1078"/>
      <c r="D21" s="1078"/>
    </row>
    <row r="22" spans="1:9">
      <c r="A22" s="1478" t="s">
        <v>30</v>
      </c>
      <c r="B22" s="1479" t="s">
        <v>31</v>
      </c>
      <c r="C22" s="1479"/>
      <c r="D22" s="1479"/>
      <c r="E22" s="1479"/>
      <c r="F22" s="1479"/>
      <c r="G22" s="1479" t="s">
        <v>320</v>
      </c>
      <c r="H22" s="1480"/>
    </row>
    <row r="23" spans="1:9" ht="29.25" customHeight="1">
      <c r="A23" s="1478"/>
      <c r="B23" s="1479"/>
      <c r="C23" s="1479"/>
      <c r="D23" s="1479"/>
      <c r="E23" s="1479"/>
      <c r="F23" s="1479"/>
      <c r="G23" s="532" t="s">
        <v>321</v>
      </c>
      <c r="H23" s="533" t="s">
        <v>34</v>
      </c>
    </row>
    <row r="24" spans="1:9" ht="17.7" customHeight="1">
      <c r="A24" s="1478" t="s">
        <v>326</v>
      </c>
      <c r="B24" s="1479"/>
      <c r="C24" s="1479"/>
      <c r="D24" s="1479"/>
      <c r="E24" s="1479"/>
      <c r="F24" s="1479"/>
      <c r="G24" s="1479"/>
      <c r="H24" s="1480"/>
      <c r="I24" s="221"/>
    </row>
    <row r="25" spans="1:9" ht="28.05" customHeight="1">
      <c r="A25" s="532" t="s">
        <v>2491</v>
      </c>
      <c r="B25" s="1481" t="s">
        <v>2514</v>
      </c>
      <c r="C25" s="1481"/>
      <c r="D25" s="1481"/>
      <c r="E25" s="1481"/>
      <c r="F25" s="1481"/>
      <c r="G25" s="532" t="s">
        <v>93</v>
      </c>
      <c r="H25" s="533" t="s">
        <v>51</v>
      </c>
      <c r="I25" s="221"/>
    </row>
    <row r="26" spans="1:9" ht="28.05" customHeight="1">
      <c r="A26" s="532" t="s">
        <v>2493</v>
      </c>
      <c r="B26" s="1216" t="s">
        <v>2515</v>
      </c>
      <c r="C26" s="1217"/>
      <c r="D26" s="1217"/>
      <c r="E26" s="1217"/>
      <c r="F26" s="1218"/>
      <c r="G26" s="532" t="s">
        <v>95</v>
      </c>
      <c r="H26" s="533" t="s">
        <v>39</v>
      </c>
      <c r="I26" s="221"/>
    </row>
    <row r="27" spans="1:9" ht="28.05" customHeight="1">
      <c r="A27" s="532" t="s">
        <v>2495</v>
      </c>
      <c r="B27" s="1481" t="s">
        <v>2496</v>
      </c>
      <c r="C27" s="1481"/>
      <c r="D27" s="1481"/>
      <c r="E27" s="1481"/>
      <c r="F27" s="1481"/>
      <c r="G27" s="532" t="s">
        <v>103</v>
      </c>
      <c r="H27" s="533" t="s">
        <v>39</v>
      </c>
      <c r="I27" s="221"/>
    </row>
    <row r="28" spans="1:9" ht="17.7" customHeight="1">
      <c r="A28" s="1478" t="s">
        <v>333</v>
      </c>
      <c r="B28" s="1479"/>
      <c r="C28" s="1479"/>
      <c r="D28" s="1479"/>
      <c r="E28" s="1479"/>
      <c r="F28" s="1479"/>
      <c r="G28" s="1479"/>
      <c r="H28" s="1480"/>
      <c r="I28" s="221"/>
    </row>
    <row r="29" spans="1:9" ht="36" customHeight="1">
      <c r="A29" s="532" t="s">
        <v>2497</v>
      </c>
      <c r="B29" s="1481" t="s">
        <v>2498</v>
      </c>
      <c r="C29" s="1481"/>
      <c r="D29" s="1481"/>
      <c r="E29" s="1481"/>
      <c r="F29" s="1481"/>
      <c r="G29" s="532" t="s">
        <v>120</v>
      </c>
      <c r="H29" s="533" t="s">
        <v>51</v>
      </c>
      <c r="I29" s="221"/>
    </row>
    <row r="30" spans="1:9" ht="33.450000000000003" customHeight="1">
      <c r="A30" s="532" t="s">
        <v>2499</v>
      </c>
      <c r="B30" s="1216" t="s">
        <v>2500</v>
      </c>
      <c r="C30" s="1217"/>
      <c r="D30" s="1217"/>
      <c r="E30" s="1217"/>
      <c r="F30" s="1218"/>
      <c r="G30" s="532" t="s">
        <v>1440</v>
      </c>
      <c r="H30" s="533" t="s">
        <v>51</v>
      </c>
      <c r="I30" s="221"/>
    </row>
    <row r="31" spans="1:9" ht="25.05" customHeight="1">
      <c r="A31" s="532" t="s">
        <v>2501</v>
      </c>
      <c r="B31" s="1481" t="s">
        <v>2502</v>
      </c>
      <c r="C31" s="1481"/>
      <c r="D31" s="1481"/>
      <c r="E31" s="1481"/>
      <c r="F31" s="1481"/>
      <c r="G31" s="532" t="s">
        <v>1054</v>
      </c>
      <c r="H31" s="533" t="s">
        <v>51</v>
      </c>
      <c r="I31" s="221"/>
    </row>
    <row r="32" spans="1:9" ht="10.199999999999999" customHeight="1">
      <c r="I32" s="221"/>
    </row>
    <row r="33" spans="1:9" ht="15" customHeight="1">
      <c r="A33" s="511" t="s">
        <v>337</v>
      </c>
      <c r="I33" s="221"/>
    </row>
    <row r="34" spans="1:9" s="220" customFormat="1" ht="17.7" customHeight="1">
      <c r="A34" s="1477" t="s">
        <v>2488</v>
      </c>
      <c r="B34" s="1477"/>
      <c r="C34" s="1477"/>
      <c r="D34" s="1477"/>
      <c r="E34" s="1477"/>
      <c r="F34" s="1477"/>
      <c r="G34" s="534">
        <v>160</v>
      </c>
      <c r="H34" s="535" t="s">
        <v>339</v>
      </c>
      <c r="I34" s="223"/>
    </row>
    <row r="35" spans="1:9" ht="17.25" customHeight="1">
      <c r="A35" s="1475" t="s">
        <v>340</v>
      </c>
      <c r="B35" s="1476" t="s">
        <v>2503</v>
      </c>
      <c r="C35" s="1467"/>
      <c r="D35" s="1467"/>
      <c r="E35" s="1467"/>
      <c r="F35" s="1467"/>
      <c r="G35" s="1467"/>
      <c r="H35" s="1467"/>
      <c r="I35" s="221"/>
    </row>
    <row r="36" spans="1:9" ht="31.5" customHeight="1">
      <c r="A36" s="1085"/>
      <c r="B36" s="1216" t="s">
        <v>2504</v>
      </c>
      <c r="C36" s="1467"/>
      <c r="D36" s="1467"/>
      <c r="E36" s="1467"/>
      <c r="F36" s="1467"/>
      <c r="G36" s="1467"/>
      <c r="H36" s="1467"/>
      <c r="I36" s="221"/>
    </row>
    <row r="37" spans="1:9" ht="30" customHeight="1">
      <c r="A37" s="1085"/>
      <c r="B37" s="1216" t="s">
        <v>2505</v>
      </c>
      <c r="C37" s="1467"/>
      <c r="D37" s="1467"/>
      <c r="E37" s="1467"/>
      <c r="F37" s="1467"/>
      <c r="G37" s="1467"/>
      <c r="H37" s="1467"/>
      <c r="I37" s="221"/>
    </row>
    <row r="38" spans="1:9" ht="30.6" customHeight="1">
      <c r="A38" s="1085"/>
      <c r="B38" s="1216" t="s">
        <v>2506</v>
      </c>
      <c r="C38" s="1217"/>
      <c r="D38" s="1217"/>
      <c r="E38" s="1217"/>
      <c r="F38" s="1217"/>
      <c r="G38" s="1217"/>
      <c r="H38" s="1217"/>
      <c r="I38" s="221"/>
    </row>
    <row r="39" spans="1:9" ht="46.95" customHeight="1">
      <c r="A39" s="1085"/>
      <c r="B39" s="1216" t="s">
        <v>2507</v>
      </c>
      <c r="C39" s="1217"/>
      <c r="D39" s="1217"/>
      <c r="E39" s="1217"/>
      <c r="F39" s="1217"/>
      <c r="G39" s="1217"/>
      <c r="H39" s="1217"/>
      <c r="I39" s="221"/>
    </row>
    <row r="40" spans="1:9" ht="29.55" customHeight="1">
      <c r="A40" s="1085"/>
      <c r="B40" s="1216" t="s">
        <v>2508</v>
      </c>
      <c r="C40" s="1217"/>
      <c r="D40" s="1217"/>
      <c r="E40" s="1217"/>
      <c r="F40" s="1217"/>
      <c r="G40" s="1217"/>
      <c r="H40" s="1217"/>
      <c r="I40" s="221"/>
    </row>
    <row r="41" spans="1:9" ht="22.05" customHeight="1">
      <c r="A41" s="1468" t="s">
        <v>348</v>
      </c>
      <c r="B41" s="1469"/>
      <c r="C41" s="1469"/>
      <c r="D41" s="1185" t="s">
        <v>2509</v>
      </c>
      <c r="E41" s="1185"/>
      <c r="F41" s="1185"/>
      <c r="G41" s="1185"/>
      <c r="H41" s="1186"/>
      <c r="I41" s="221"/>
    </row>
    <row r="42" spans="1:9" ht="34.950000000000003" customHeight="1">
      <c r="A42" s="1470" t="s">
        <v>350</v>
      </c>
      <c r="B42" s="1471"/>
      <c r="C42" s="1471"/>
      <c r="D42" s="1216" t="s">
        <v>2510</v>
      </c>
      <c r="E42" s="1217"/>
      <c r="F42" s="1217"/>
      <c r="G42" s="1217"/>
      <c r="H42" s="1217"/>
      <c r="I42" s="381"/>
    </row>
    <row r="43" spans="1:9" ht="10.199999999999999" customHeight="1">
      <c r="I43" s="221"/>
    </row>
    <row r="44" spans="1:9" ht="15" customHeight="1">
      <c r="A44" s="511" t="s">
        <v>366</v>
      </c>
      <c r="I44" s="221"/>
    </row>
    <row r="45" spans="1:9" ht="30" customHeight="1">
      <c r="A45" s="1467" t="s">
        <v>370</v>
      </c>
      <c r="B45" s="1472"/>
      <c r="C45" s="1160" t="s">
        <v>2511</v>
      </c>
      <c r="D45" s="1160"/>
      <c r="E45" s="1160"/>
      <c r="F45" s="1160"/>
      <c r="G45" s="1160"/>
      <c r="H45" s="1473"/>
      <c r="I45" s="221"/>
    </row>
    <row r="46" spans="1:9" ht="10.199999999999999" customHeight="1"/>
    <row r="47" spans="1:9" ht="15" customHeight="1">
      <c r="A47" s="220" t="s">
        <v>372</v>
      </c>
      <c r="B47" s="220"/>
      <c r="C47" s="220"/>
      <c r="D47" s="220"/>
      <c r="E47" s="220"/>
      <c r="F47" s="220"/>
    </row>
    <row r="48" spans="1:9" ht="16.2">
      <c r="A48" s="1437" t="s">
        <v>373</v>
      </c>
      <c r="B48" s="1437"/>
      <c r="C48" s="1437"/>
      <c r="D48" s="1437"/>
      <c r="E48" s="1437"/>
      <c r="F48" s="1437"/>
      <c r="G48" s="536">
        <v>4</v>
      </c>
      <c r="H48" s="537" t="s">
        <v>601</v>
      </c>
    </row>
    <row r="49" spans="1:11" ht="16.2">
      <c r="A49" s="1437" t="s">
        <v>375</v>
      </c>
      <c r="B49" s="1437"/>
      <c r="C49" s="1437"/>
      <c r="D49" s="1437"/>
      <c r="E49" s="1437"/>
      <c r="F49" s="1437"/>
      <c r="G49" s="536">
        <v>2</v>
      </c>
      <c r="H49" s="537" t="s">
        <v>601</v>
      </c>
    </row>
    <row r="50" spans="1:11">
      <c r="A50" s="636"/>
      <c r="B50" s="636"/>
      <c r="C50" s="636"/>
      <c r="D50" s="636"/>
      <c r="E50" s="636"/>
      <c r="F50" s="636"/>
      <c r="G50" s="539"/>
      <c r="H50" s="537"/>
    </row>
    <row r="51" spans="1:11">
      <c r="A51" s="1474" t="s">
        <v>376</v>
      </c>
      <c r="B51" s="1474"/>
      <c r="C51" s="1474"/>
      <c r="D51" s="1474"/>
      <c r="E51" s="1474"/>
      <c r="F51" s="1474"/>
      <c r="G51" s="540"/>
      <c r="H51" s="539"/>
    </row>
    <row r="52" spans="1:11" ht="17.7" customHeight="1">
      <c r="A52" s="1217" t="s">
        <v>377</v>
      </c>
      <c r="B52" s="1217"/>
      <c r="C52" s="1217"/>
      <c r="D52" s="1217"/>
      <c r="E52" s="541">
        <v>152</v>
      </c>
      <c r="F52" s="541" t="s">
        <v>339</v>
      </c>
      <c r="G52" s="542">
        <v>5.0999999999999996</v>
      </c>
      <c r="H52" s="537" t="s">
        <v>601</v>
      </c>
    </row>
    <row r="53" spans="1:11" ht="17.7" customHeight="1">
      <c r="A53" s="216" t="s">
        <v>140</v>
      </c>
      <c r="B53" s="1467" t="s">
        <v>143</v>
      </c>
      <c r="C53" s="1467"/>
      <c r="D53" s="1467"/>
      <c r="E53" s="541">
        <v>0</v>
      </c>
      <c r="F53" s="541" t="s">
        <v>339</v>
      </c>
      <c r="G53" s="212"/>
      <c r="H53" s="211"/>
    </row>
    <row r="54" spans="1:11" ht="17.7" customHeight="1">
      <c r="B54" s="1467" t="s">
        <v>378</v>
      </c>
      <c r="C54" s="1467"/>
      <c r="D54" s="1467"/>
      <c r="E54" s="541">
        <v>0</v>
      </c>
      <c r="F54" s="541" t="s">
        <v>339</v>
      </c>
      <c r="G54" s="214"/>
      <c r="H54" s="213"/>
    </row>
    <row r="55" spans="1:11" ht="17.7" customHeight="1">
      <c r="B55" s="1467" t="s">
        <v>379</v>
      </c>
      <c r="C55" s="1467"/>
      <c r="D55" s="1467"/>
      <c r="E55" s="541">
        <v>0</v>
      </c>
      <c r="F55" s="541" t="s">
        <v>339</v>
      </c>
      <c r="G55" s="214"/>
      <c r="H55" s="213"/>
      <c r="J55" s="215"/>
      <c r="K55" s="215"/>
    </row>
    <row r="56" spans="1:11" ht="17.7" customHeight="1">
      <c r="B56" s="1467" t="s">
        <v>380</v>
      </c>
      <c r="C56" s="1467"/>
      <c r="D56" s="1467"/>
      <c r="E56" s="541">
        <v>0</v>
      </c>
      <c r="F56" s="541" t="s">
        <v>339</v>
      </c>
      <c r="G56" s="214"/>
      <c r="H56" s="213"/>
    </row>
    <row r="57" spans="1:11" ht="17.7" customHeight="1">
      <c r="B57" s="1467" t="s">
        <v>381</v>
      </c>
      <c r="C57" s="1467"/>
      <c r="D57" s="1467"/>
      <c r="E57" s="541">
        <v>150</v>
      </c>
      <c r="F57" s="541" t="s">
        <v>339</v>
      </c>
      <c r="G57" s="214"/>
      <c r="H57" s="213"/>
    </row>
    <row r="58" spans="1:11" ht="17.7" customHeight="1">
      <c r="B58" s="1467" t="s">
        <v>382</v>
      </c>
      <c r="C58" s="1467"/>
      <c r="D58" s="1467"/>
      <c r="E58" s="541">
        <v>2</v>
      </c>
      <c r="F58" s="541" t="s">
        <v>339</v>
      </c>
      <c r="G58" s="212"/>
      <c r="H58" s="211"/>
    </row>
    <row r="59" spans="1:11" ht="31.2" customHeight="1">
      <c r="A59" s="1217" t="s">
        <v>383</v>
      </c>
      <c r="B59" s="1217"/>
      <c r="C59" s="1217"/>
      <c r="D59" s="1217"/>
      <c r="E59" s="541">
        <v>0</v>
      </c>
      <c r="F59" s="541" t="s">
        <v>339</v>
      </c>
      <c r="G59" s="542">
        <v>0</v>
      </c>
      <c r="H59" s="537" t="s">
        <v>601</v>
      </c>
    </row>
    <row r="60" spans="1:11" ht="17.7" customHeight="1">
      <c r="A60" s="1467" t="s">
        <v>384</v>
      </c>
      <c r="B60" s="1467"/>
      <c r="C60" s="1467"/>
      <c r="D60" s="1467"/>
      <c r="E60" s="541">
        <v>10</v>
      </c>
      <c r="F60" s="541" t="s">
        <v>339</v>
      </c>
      <c r="G60" s="542">
        <v>0.9</v>
      </c>
      <c r="H60" s="537" t="s">
        <v>601</v>
      </c>
    </row>
    <row r="61" spans="1:11" ht="10.199999999999999" customHeight="1"/>
    <row r="64" spans="1:11">
      <c r="A64" s="207" t="s">
        <v>385</v>
      </c>
    </row>
    <row r="65" spans="1:9" ht="16.2">
      <c r="A65" s="1114" t="s">
        <v>651</v>
      </c>
      <c r="B65" s="1114"/>
      <c r="C65" s="1114"/>
      <c r="D65" s="1114"/>
      <c r="E65" s="1114"/>
      <c r="F65" s="1114"/>
      <c r="G65" s="1114"/>
      <c r="H65" s="1114"/>
      <c r="I65" s="1114"/>
    </row>
    <row r="66" spans="1:9">
      <c r="A66" s="207" t="s">
        <v>387</v>
      </c>
    </row>
    <row r="68" spans="1:9">
      <c r="A68" s="1115" t="s">
        <v>388</v>
      </c>
      <c r="B68" s="1115"/>
      <c r="C68" s="1115"/>
      <c r="D68" s="1115"/>
      <c r="E68" s="1115"/>
      <c r="F68" s="1115"/>
      <c r="G68" s="1115"/>
      <c r="H68" s="1115"/>
      <c r="I68" s="1115"/>
    </row>
    <row r="69" spans="1:9">
      <c r="A69" s="1115"/>
      <c r="B69" s="1115"/>
      <c r="C69" s="1115"/>
      <c r="D69" s="1115"/>
      <c r="E69" s="1115"/>
      <c r="F69" s="1115"/>
      <c r="G69" s="1115"/>
      <c r="H69" s="1115"/>
      <c r="I69" s="1115"/>
    </row>
    <row r="70" spans="1:9">
      <c r="A70" s="1115"/>
      <c r="B70" s="1115"/>
      <c r="C70" s="1115"/>
      <c r="D70" s="1115"/>
      <c r="E70" s="1115"/>
      <c r="F70" s="1115"/>
      <c r="G70" s="1115"/>
      <c r="H70" s="1115"/>
      <c r="I70" s="1115"/>
    </row>
  </sheetData>
  <mergeCells count="63">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F34"/>
    <mergeCell ref="A22:A23"/>
    <mergeCell ref="B22:F23"/>
    <mergeCell ref="G22:H22"/>
    <mergeCell ref="A24:H24"/>
    <mergeCell ref="B25:F25"/>
    <mergeCell ref="B26:F26"/>
    <mergeCell ref="B27:F27"/>
    <mergeCell ref="A28:H28"/>
    <mergeCell ref="B29:F29"/>
    <mergeCell ref="B30:F30"/>
    <mergeCell ref="B31:F31"/>
    <mergeCell ref="A35:A40"/>
    <mergeCell ref="B35:H35"/>
    <mergeCell ref="B36:H36"/>
    <mergeCell ref="B37:H37"/>
    <mergeCell ref="B38:H38"/>
    <mergeCell ref="B39:H39"/>
    <mergeCell ref="B40:H40"/>
    <mergeCell ref="B54:D54"/>
    <mergeCell ref="A41:C41"/>
    <mergeCell ref="D41:H41"/>
    <mergeCell ref="A42:C42"/>
    <mergeCell ref="D42:H42"/>
    <mergeCell ref="A45:B45"/>
    <mergeCell ref="C45:H45"/>
    <mergeCell ref="A48:F48"/>
    <mergeCell ref="A49:F49"/>
    <mergeCell ref="A51:F51"/>
    <mergeCell ref="A52:D52"/>
    <mergeCell ref="B53:D53"/>
    <mergeCell ref="A65:I65"/>
    <mergeCell ref="A68:I70"/>
    <mergeCell ref="B55:D55"/>
    <mergeCell ref="B56:D56"/>
    <mergeCell ref="B57:D57"/>
    <mergeCell ref="B58:D58"/>
    <mergeCell ref="A59:D59"/>
    <mergeCell ref="A60:D60"/>
  </mergeCells>
  <pageMargins left="0.25" right="0.25"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zoomScaleNormal="100" workbookViewId="0"/>
  </sheetViews>
  <sheetFormatPr defaultColWidth="8.88671875" defaultRowHeight="13.8"/>
  <cols>
    <col min="1" max="1" width="9.33203125" style="207" customWidth="1"/>
    <col min="2" max="2" width="11.6640625" style="207" customWidth="1"/>
    <col min="3" max="3" width="5.6640625" style="207" customWidth="1"/>
    <col min="4" max="4" width="21.6640625" style="207" customWidth="1"/>
    <col min="5" max="5" width="9.33203125" style="207" customWidth="1"/>
    <col min="6" max="6" width="11.5546875" style="207" customWidth="1"/>
    <col min="7" max="7" width="12.6640625" style="207" customWidth="1"/>
    <col min="8" max="8" width="9.6640625" style="207" customWidth="1"/>
    <col min="9" max="9" width="2.6640625" style="207" customWidth="1"/>
    <col min="10" max="16384" width="8.88671875" style="207"/>
  </cols>
  <sheetData>
    <row r="1" spans="1:9" ht="10.199999999999999" customHeight="1"/>
    <row r="2" spans="1:9" s="220" customFormat="1">
      <c r="A2" s="1053" t="s">
        <v>305</v>
      </c>
      <c r="B2" s="1053"/>
      <c r="C2" s="1053"/>
      <c r="D2" s="1053"/>
      <c r="E2" s="1053"/>
      <c r="F2" s="1053"/>
      <c r="G2" s="1053"/>
      <c r="H2" s="1053"/>
      <c r="I2" s="1053"/>
    </row>
    <row r="3" spans="1:9" ht="10.199999999999999" customHeight="1"/>
    <row r="4" spans="1:9" ht="15" customHeight="1">
      <c r="A4" s="416" t="s">
        <v>306</v>
      </c>
    </row>
    <row r="5" spans="1:9" s="233" customFormat="1" ht="17.7" customHeight="1">
      <c r="A5" s="885" t="s">
        <v>235</v>
      </c>
      <c r="B5" s="885"/>
      <c r="C5" s="885"/>
      <c r="D5" s="885"/>
      <c r="E5" s="885"/>
      <c r="F5" s="885"/>
      <c r="G5" s="885"/>
      <c r="H5" s="885"/>
    </row>
    <row r="6" spans="1:9" ht="17.7" customHeight="1">
      <c r="A6" s="878" t="s">
        <v>138</v>
      </c>
      <c r="B6" s="1174"/>
      <c r="C6" s="1174"/>
      <c r="D6" s="1174">
        <v>3</v>
      </c>
      <c r="E6" s="1174"/>
      <c r="F6" s="1174"/>
      <c r="G6" s="1174"/>
      <c r="H6" s="879"/>
    </row>
    <row r="7" spans="1:9" ht="18" customHeight="1">
      <c r="A7" s="878" t="s">
        <v>137</v>
      </c>
      <c r="B7" s="1174"/>
      <c r="C7" s="1174"/>
      <c r="D7" s="1170" t="s">
        <v>514</v>
      </c>
      <c r="E7" s="1170"/>
      <c r="F7" s="1170"/>
      <c r="G7" s="1170"/>
      <c r="H7" s="1176"/>
    </row>
    <row r="8" spans="1:9" ht="17.7" customHeight="1">
      <c r="A8" s="878" t="s">
        <v>141</v>
      </c>
      <c r="B8" s="1174"/>
      <c r="C8" s="1174"/>
      <c r="D8" s="991" t="s">
        <v>416</v>
      </c>
      <c r="E8" s="991"/>
      <c r="F8" s="991"/>
      <c r="G8" s="991"/>
      <c r="H8" s="992"/>
    </row>
    <row r="9" spans="1:9" ht="17.7" customHeight="1">
      <c r="A9" s="878" t="s">
        <v>310</v>
      </c>
      <c r="B9" s="1174"/>
      <c r="C9" s="1174"/>
      <c r="D9" s="991" t="s">
        <v>2169</v>
      </c>
      <c r="E9" s="991"/>
      <c r="F9" s="991"/>
      <c r="G9" s="991"/>
      <c r="H9" s="992"/>
    </row>
    <row r="10" spans="1:9" ht="10.199999999999999" customHeight="1">
      <c r="A10" s="186"/>
      <c r="B10" s="186"/>
      <c r="C10" s="186"/>
      <c r="D10" s="186"/>
      <c r="E10" s="186"/>
      <c r="F10" s="186"/>
      <c r="G10" s="186"/>
      <c r="H10" s="186"/>
    </row>
    <row r="11" spans="1:9" ht="15" customHeight="1">
      <c r="A11" s="884" t="s">
        <v>3</v>
      </c>
      <c r="B11" s="884"/>
      <c r="C11" s="884"/>
      <c r="D11" s="884"/>
      <c r="E11" s="884"/>
      <c r="F11" s="884"/>
      <c r="G11" s="884"/>
      <c r="H11" s="884"/>
    </row>
    <row r="12" spans="1:9" s="233" customFormat="1" ht="17.7" customHeight="1">
      <c r="A12" s="1282" t="s">
        <v>2585</v>
      </c>
      <c r="B12" s="1282"/>
      <c r="C12" s="1282"/>
      <c r="D12" s="1282"/>
      <c r="E12" s="1282"/>
      <c r="F12" s="1282"/>
      <c r="G12" s="1282"/>
      <c r="H12" s="1282"/>
    </row>
    <row r="13" spans="1:9" ht="17.7" customHeight="1">
      <c r="A13" s="1299" t="s">
        <v>8</v>
      </c>
      <c r="B13" s="1300"/>
      <c r="C13" s="1300"/>
      <c r="D13" s="1300"/>
      <c r="E13" s="1174" t="s">
        <v>9</v>
      </c>
      <c r="F13" s="1174"/>
      <c r="G13" s="1174"/>
      <c r="H13" s="879"/>
    </row>
    <row r="14" spans="1:9" ht="17.7" customHeight="1">
      <c r="A14" s="1299" t="s">
        <v>312</v>
      </c>
      <c r="B14" s="1300"/>
      <c r="C14" s="1300"/>
      <c r="D14" s="1300"/>
      <c r="E14" s="1174" t="s">
        <v>313</v>
      </c>
      <c r="F14" s="1174"/>
      <c r="G14" s="1174"/>
      <c r="H14" s="879"/>
    </row>
    <row r="15" spans="1:9" ht="17.7" customHeight="1">
      <c r="A15" s="1299" t="s">
        <v>314</v>
      </c>
      <c r="B15" s="1300"/>
      <c r="C15" s="1300"/>
      <c r="D15" s="1300"/>
      <c r="E15" s="1175" t="s">
        <v>2168</v>
      </c>
      <c r="F15" s="1175"/>
      <c r="G15" s="1175"/>
      <c r="H15" s="886"/>
    </row>
    <row r="16" spans="1:9" ht="17.7" customHeight="1">
      <c r="A16" s="1299" t="s">
        <v>12</v>
      </c>
      <c r="B16" s="1300"/>
      <c r="C16" s="1300"/>
      <c r="D16" s="1300"/>
      <c r="E16" s="1174" t="s">
        <v>13</v>
      </c>
      <c r="F16" s="1174"/>
      <c r="G16" s="1174"/>
      <c r="H16" s="879"/>
    </row>
    <row r="17" spans="1:9" ht="10.199999999999999" customHeight="1"/>
    <row r="18" spans="1:9" ht="15" customHeight="1">
      <c r="A18" s="1063" t="s">
        <v>316</v>
      </c>
      <c r="B18" s="1063"/>
      <c r="C18" s="1063"/>
      <c r="D18" s="1063"/>
      <c r="E18" s="1063"/>
      <c r="F18" s="1063"/>
      <c r="G18" s="1063"/>
      <c r="H18" s="1063"/>
    </row>
    <row r="19" spans="1:9" ht="31.2" customHeight="1">
      <c r="A19" s="1304" t="s">
        <v>317</v>
      </c>
      <c r="B19" s="1304"/>
      <c r="C19" s="925" t="s">
        <v>2167</v>
      </c>
      <c r="D19" s="925"/>
      <c r="E19" s="925"/>
      <c r="F19" s="925"/>
      <c r="G19" s="925"/>
      <c r="H19" s="1305"/>
    </row>
    <row r="20" spans="1:9" ht="10.199999999999999" customHeight="1"/>
    <row r="21" spans="1:9" ht="15" customHeight="1">
      <c r="A21" s="1078" t="s">
        <v>319</v>
      </c>
      <c r="B21" s="1078"/>
      <c r="C21" s="1078"/>
      <c r="D21" s="1078"/>
    </row>
    <row r="22" spans="1:9">
      <c r="A22" s="1307" t="s">
        <v>30</v>
      </c>
      <c r="B22" s="1308" t="s">
        <v>31</v>
      </c>
      <c r="C22" s="1308"/>
      <c r="D22" s="1308"/>
      <c r="E22" s="1308"/>
      <c r="F22" s="1308"/>
      <c r="G22" s="1308" t="s">
        <v>320</v>
      </c>
      <c r="H22" s="1309"/>
    </row>
    <row r="23" spans="1:9" ht="33.75" customHeight="1">
      <c r="A23" s="1307"/>
      <c r="B23" s="1308"/>
      <c r="C23" s="1308"/>
      <c r="D23" s="1308"/>
      <c r="E23" s="1308"/>
      <c r="F23" s="1308"/>
      <c r="G23" s="424" t="s">
        <v>321</v>
      </c>
      <c r="H23" s="425" t="s">
        <v>34</v>
      </c>
    </row>
    <row r="24" spans="1:9" ht="17.7" customHeight="1">
      <c r="A24" s="1307" t="s">
        <v>35</v>
      </c>
      <c r="B24" s="1308"/>
      <c r="C24" s="1308"/>
      <c r="D24" s="1308"/>
      <c r="E24" s="1308"/>
      <c r="F24" s="1308"/>
      <c r="G24" s="1308"/>
      <c r="H24" s="1309"/>
    </row>
    <row r="25" spans="1:9" ht="51.75" customHeight="1">
      <c r="A25" s="405" t="s">
        <v>2166</v>
      </c>
      <c r="B25" s="1490" t="s">
        <v>2165</v>
      </c>
      <c r="C25" s="1491"/>
      <c r="D25" s="1491"/>
      <c r="E25" s="1491"/>
      <c r="F25" s="1492"/>
      <c r="G25" s="306" t="s">
        <v>2164</v>
      </c>
      <c r="H25" s="303" t="s">
        <v>51</v>
      </c>
      <c r="I25" s="221"/>
    </row>
    <row r="26" spans="1:9" ht="51.75" customHeight="1">
      <c r="A26" s="405" t="s">
        <v>2163</v>
      </c>
      <c r="B26" s="1305" t="s">
        <v>2162</v>
      </c>
      <c r="C26" s="1304"/>
      <c r="D26" s="1304"/>
      <c r="E26" s="1304"/>
      <c r="F26" s="1493"/>
      <c r="G26" s="306" t="s">
        <v>1660</v>
      </c>
      <c r="H26" s="303" t="s">
        <v>39</v>
      </c>
      <c r="I26" s="221"/>
    </row>
    <row r="27" spans="1:9" ht="17.7" customHeight="1">
      <c r="A27" s="1307" t="s">
        <v>326</v>
      </c>
      <c r="B27" s="1308"/>
      <c r="C27" s="1308"/>
      <c r="D27" s="1308"/>
      <c r="E27" s="1308"/>
      <c r="F27" s="1308"/>
      <c r="G27" s="1308"/>
      <c r="H27" s="1309"/>
      <c r="I27" s="221"/>
    </row>
    <row r="28" spans="1:9" ht="40.5" customHeight="1">
      <c r="A28" s="405" t="s">
        <v>2161</v>
      </c>
      <c r="B28" s="925" t="s">
        <v>2160</v>
      </c>
      <c r="C28" s="925"/>
      <c r="D28" s="925"/>
      <c r="E28" s="925"/>
      <c r="F28" s="925"/>
      <c r="G28" s="306" t="s">
        <v>2159</v>
      </c>
      <c r="H28" s="303" t="s">
        <v>51</v>
      </c>
      <c r="I28" s="221"/>
    </row>
    <row r="29" spans="1:9" ht="39" customHeight="1">
      <c r="A29" s="405" t="s">
        <v>2158</v>
      </c>
      <c r="B29" s="925" t="s">
        <v>2157</v>
      </c>
      <c r="C29" s="925"/>
      <c r="D29" s="925"/>
      <c r="E29" s="925"/>
      <c r="F29" s="925"/>
      <c r="G29" s="306" t="s">
        <v>1275</v>
      </c>
      <c r="H29" s="303" t="s">
        <v>51</v>
      </c>
      <c r="I29" s="221"/>
    </row>
    <row r="30" spans="1:9" ht="17.7" customHeight="1">
      <c r="A30" s="1307" t="s">
        <v>333</v>
      </c>
      <c r="B30" s="1308"/>
      <c r="C30" s="1308"/>
      <c r="D30" s="1308"/>
      <c r="E30" s="1308"/>
      <c r="F30" s="1308"/>
      <c r="G30" s="1308"/>
      <c r="H30" s="1309"/>
      <c r="I30" s="221"/>
    </row>
    <row r="31" spans="1:9" ht="41.25" customHeight="1">
      <c r="A31" s="405" t="s">
        <v>2156</v>
      </c>
      <c r="B31" s="925" t="s">
        <v>2155</v>
      </c>
      <c r="C31" s="925"/>
      <c r="D31" s="925"/>
      <c r="E31" s="925"/>
      <c r="F31" s="925"/>
      <c r="G31" s="306" t="s">
        <v>530</v>
      </c>
      <c r="H31" s="303" t="s">
        <v>51</v>
      </c>
      <c r="I31" s="221"/>
    </row>
    <row r="32" spans="1:9" ht="10.199999999999999" customHeight="1">
      <c r="I32" s="221"/>
    </row>
    <row r="33" spans="1:9" ht="15" customHeight="1">
      <c r="A33" s="416" t="s">
        <v>337</v>
      </c>
      <c r="I33" s="221"/>
    </row>
    <row r="34" spans="1:9" s="220" customFormat="1" ht="17.7" customHeight="1">
      <c r="A34" s="1303" t="s">
        <v>338</v>
      </c>
      <c r="B34" s="1303"/>
      <c r="C34" s="1303"/>
      <c r="D34" s="1303"/>
      <c r="E34" s="1303"/>
      <c r="F34" s="1303"/>
      <c r="G34" s="325">
        <v>12</v>
      </c>
      <c r="H34" s="422" t="s">
        <v>339</v>
      </c>
      <c r="I34" s="223"/>
    </row>
    <row r="35" spans="1:9" ht="32.25" customHeight="1">
      <c r="A35" s="1084" t="s">
        <v>340</v>
      </c>
      <c r="B35" s="1305" t="s">
        <v>2154</v>
      </c>
      <c r="C35" s="1327"/>
      <c r="D35" s="1327"/>
      <c r="E35" s="1327"/>
      <c r="F35" s="1327"/>
      <c r="G35" s="1327"/>
      <c r="H35" s="1327"/>
      <c r="I35" s="221"/>
    </row>
    <row r="36" spans="1:9" ht="32.25" customHeight="1">
      <c r="A36" s="1085"/>
      <c r="B36" s="1305" t="s">
        <v>2153</v>
      </c>
      <c r="C36" s="1304"/>
      <c r="D36" s="1304"/>
      <c r="E36" s="1304"/>
      <c r="F36" s="1304"/>
      <c r="G36" s="1304"/>
      <c r="H36" s="1304"/>
      <c r="I36" s="221"/>
    </row>
    <row r="37" spans="1:9" ht="32.25" customHeight="1">
      <c r="A37" s="1085"/>
      <c r="B37" s="1305" t="s">
        <v>2152</v>
      </c>
      <c r="C37" s="1304"/>
      <c r="D37" s="1304"/>
      <c r="E37" s="1304"/>
      <c r="F37" s="1304"/>
      <c r="G37" s="1304"/>
      <c r="H37" s="1304"/>
      <c r="I37" s="221"/>
    </row>
    <row r="38" spans="1:9" ht="32.25" customHeight="1">
      <c r="A38" s="1085"/>
      <c r="B38" s="1305" t="s">
        <v>2151</v>
      </c>
      <c r="C38" s="1304"/>
      <c r="D38" s="1304"/>
      <c r="E38" s="1304"/>
      <c r="F38" s="1304"/>
      <c r="G38" s="1304"/>
      <c r="H38" s="1304"/>
      <c r="I38" s="221"/>
    </row>
    <row r="39" spans="1:9" ht="32.25" customHeight="1">
      <c r="A39" s="1085"/>
      <c r="B39" s="1305" t="s">
        <v>2150</v>
      </c>
      <c r="C39" s="1304"/>
      <c r="D39" s="1304"/>
      <c r="E39" s="1304"/>
      <c r="F39" s="1304"/>
      <c r="G39" s="1304"/>
      <c r="H39" s="1304"/>
      <c r="I39" s="221"/>
    </row>
    <row r="40" spans="1:9" ht="32.25" customHeight="1">
      <c r="A40" s="1085"/>
      <c r="B40" s="1305" t="s">
        <v>2149</v>
      </c>
      <c r="C40" s="1304"/>
      <c r="D40" s="1304"/>
      <c r="E40" s="1304"/>
      <c r="F40" s="1304"/>
      <c r="G40" s="1304"/>
      <c r="H40" s="1304"/>
      <c r="I40" s="221"/>
    </row>
    <row r="41" spans="1:9">
      <c r="A41" s="1316" t="s">
        <v>348</v>
      </c>
      <c r="B41" s="1317"/>
      <c r="C41" s="1317"/>
      <c r="D41" s="991" t="s">
        <v>2148</v>
      </c>
      <c r="E41" s="991"/>
      <c r="F41" s="991"/>
      <c r="G41" s="991"/>
      <c r="H41" s="992"/>
      <c r="I41" s="221"/>
    </row>
    <row r="42" spans="1:9" ht="52.5" customHeight="1">
      <c r="A42" s="1318" t="s">
        <v>350</v>
      </c>
      <c r="B42" s="1319"/>
      <c r="C42" s="1319"/>
      <c r="D42" s="1354" t="s">
        <v>2147</v>
      </c>
      <c r="E42" s="1355"/>
      <c r="F42" s="1355"/>
      <c r="G42" s="1355"/>
      <c r="H42" s="1355"/>
      <c r="I42" s="221"/>
    </row>
    <row r="43" spans="1:9" s="220" customFormat="1" ht="17.7" customHeight="1">
      <c r="A43" s="1320" t="s">
        <v>486</v>
      </c>
      <c r="B43" s="1320"/>
      <c r="C43" s="1320"/>
      <c r="D43" s="1320"/>
      <c r="E43" s="1320"/>
      <c r="F43" s="1320"/>
      <c r="G43" s="325">
        <v>18</v>
      </c>
      <c r="H43" s="422" t="s">
        <v>339</v>
      </c>
      <c r="I43" s="221"/>
    </row>
    <row r="44" spans="1:9" ht="27" customHeight="1">
      <c r="A44" s="1496" t="s">
        <v>340</v>
      </c>
      <c r="B44" s="1494" t="s">
        <v>2146</v>
      </c>
      <c r="C44" s="1494"/>
      <c r="D44" s="1494"/>
      <c r="E44" s="1494"/>
      <c r="F44" s="1494"/>
      <c r="G44" s="1494"/>
      <c r="H44" s="1495"/>
      <c r="I44" s="221"/>
    </row>
    <row r="45" spans="1:9" ht="27" customHeight="1">
      <c r="A45" s="1497"/>
      <c r="B45" s="1305" t="s">
        <v>2145</v>
      </c>
      <c r="C45" s="1304"/>
      <c r="D45" s="1304"/>
      <c r="E45" s="1304"/>
      <c r="F45" s="1304"/>
      <c r="G45" s="1304"/>
      <c r="H45" s="1304"/>
      <c r="I45" s="221"/>
    </row>
    <row r="46" spans="1:9" ht="36" customHeight="1">
      <c r="A46" s="1497"/>
      <c r="B46" s="1305" t="s">
        <v>2144</v>
      </c>
      <c r="C46" s="1304"/>
      <c r="D46" s="1304"/>
      <c r="E46" s="1304"/>
      <c r="F46" s="1304"/>
      <c r="G46" s="1304"/>
      <c r="H46" s="1304"/>
      <c r="I46" s="221"/>
    </row>
    <row r="47" spans="1:9" ht="27" customHeight="1">
      <c r="A47" s="1497"/>
      <c r="B47" s="925" t="s">
        <v>2143</v>
      </c>
      <c r="C47" s="925"/>
      <c r="D47" s="925"/>
      <c r="E47" s="925"/>
      <c r="F47" s="925"/>
      <c r="G47" s="925"/>
      <c r="H47" s="1305"/>
      <c r="I47" s="221"/>
    </row>
    <row r="48" spans="1:9" ht="27" customHeight="1">
      <c r="A48" s="1497"/>
      <c r="B48" s="1499" t="s">
        <v>2142</v>
      </c>
      <c r="C48" s="1499"/>
      <c r="D48" s="1499"/>
      <c r="E48" s="1499"/>
      <c r="F48" s="1499"/>
      <c r="G48" s="1499"/>
      <c r="H48" s="1210"/>
      <c r="I48" s="221"/>
    </row>
    <row r="49" spans="1:9" ht="27" customHeight="1">
      <c r="A49" s="1497"/>
      <c r="B49" s="1305" t="s">
        <v>2141</v>
      </c>
      <c r="C49" s="1304"/>
      <c r="D49" s="1304"/>
      <c r="E49" s="1304"/>
      <c r="F49" s="1304"/>
      <c r="G49" s="1304"/>
      <c r="H49" s="1304"/>
      <c r="I49" s="221"/>
    </row>
    <row r="50" spans="1:9" ht="27" customHeight="1">
      <c r="A50" s="1497"/>
      <c r="B50" s="1305" t="s">
        <v>2140</v>
      </c>
      <c r="C50" s="1304"/>
      <c r="D50" s="1304"/>
      <c r="E50" s="1304"/>
      <c r="F50" s="1304"/>
      <c r="G50" s="1304"/>
      <c r="H50" s="1304"/>
      <c r="I50" s="221"/>
    </row>
    <row r="51" spans="1:9" ht="27" customHeight="1">
      <c r="A51" s="1497"/>
      <c r="B51" s="1305" t="s">
        <v>2139</v>
      </c>
      <c r="C51" s="1304"/>
      <c r="D51" s="1304"/>
      <c r="E51" s="1304"/>
      <c r="F51" s="1304"/>
      <c r="G51" s="1304"/>
      <c r="H51" s="1304"/>
      <c r="I51" s="221"/>
    </row>
    <row r="52" spans="1:9" ht="27" customHeight="1">
      <c r="A52" s="1497"/>
      <c r="B52" s="1305" t="s">
        <v>2138</v>
      </c>
      <c r="C52" s="1304"/>
      <c r="D52" s="1304"/>
      <c r="E52" s="1304"/>
      <c r="F52" s="1304"/>
      <c r="G52" s="1304"/>
      <c r="H52" s="1304"/>
      <c r="I52" s="221"/>
    </row>
    <row r="53" spans="1:9" ht="27" customHeight="1">
      <c r="A53" s="1498"/>
      <c r="B53" s="1305" t="s">
        <v>2137</v>
      </c>
      <c r="C53" s="1304"/>
      <c r="D53" s="1304"/>
      <c r="E53" s="1304"/>
      <c r="F53" s="1304"/>
      <c r="G53" s="1304"/>
      <c r="H53" s="1304"/>
      <c r="I53" s="221"/>
    </row>
    <row r="54" spans="1:9">
      <c r="A54" s="1316" t="s">
        <v>348</v>
      </c>
      <c r="B54" s="1317"/>
      <c r="C54" s="1317"/>
      <c r="D54" s="991" t="s">
        <v>2136</v>
      </c>
      <c r="E54" s="991"/>
      <c r="F54" s="991"/>
      <c r="G54" s="991"/>
      <c r="H54" s="992"/>
      <c r="I54" s="221"/>
    </row>
    <row r="55" spans="1:9" ht="45" customHeight="1">
      <c r="A55" s="1318" t="s">
        <v>350</v>
      </c>
      <c r="B55" s="1319"/>
      <c r="C55" s="1319"/>
      <c r="D55" s="882" t="s">
        <v>2135</v>
      </c>
      <c r="E55" s="883"/>
      <c r="F55" s="883"/>
      <c r="G55" s="883"/>
      <c r="H55" s="883"/>
      <c r="I55" s="221"/>
    </row>
    <row r="56" spans="1:9" ht="10.199999999999999" customHeight="1">
      <c r="I56" s="221"/>
    </row>
    <row r="57" spans="1:9" ht="15" customHeight="1">
      <c r="A57" s="416" t="s">
        <v>366</v>
      </c>
      <c r="I57" s="221"/>
    </row>
    <row r="58" spans="1:9" ht="39" customHeight="1">
      <c r="A58" s="1327" t="s">
        <v>367</v>
      </c>
      <c r="B58" s="1299"/>
      <c r="C58" s="882" t="s">
        <v>2134</v>
      </c>
      <c r="D58" s="883"/>
      <c r="E58" s="883"/>
      <c r="F58" s="883"/>
      <c r="G58" s="883"/>
      <c r="H58" s="883"/>
      <c r="I58" s="221"/>
    </row>
    <row r="59" spans="1:9" ht="39" customHeight="1">
      <c r="A59" s="1327"/>
      <c r="B59" s="1299"/>
      <c r="C59" s="893" t="s">
        <v>2133</v>
      </c>
      <c r="D59" s="893"/>
      <c r="E59" s="893"/>
      <c r="F59" s="893"/>
      <c r="G59" s="893"/>
      <c r="H59" s="882"/>
      <c r="I59" s="221"/>
    </row>
    <row r="60" spans="1:9" ht="27" customHeight="1">
      <c r="A60" s="1327"/>
      <c r="B60" s="1299"/>
      <c r="C60" s="893" t="s">
        <v>2132</v>
      </c>
      <c r="D60" s="893"/>
      <c r="E60" s="893"/>
      <c r="F60" s="893"/>
      <c r="G60" s="893"/>
      <c r="H60" s="882"/>
      <c r="I60" s="221"/>
    </row>
    <row r="61" spans="1:9" ht="42.75" customHeight="1">
      <c r="A61" s="1327" t="s">
        <v>370</v>
      </c>
      <c r="B61" s="1299"/>
      <c r="C61" s="893" t="s">
        <v>2131</v>
      </c>
      <c r="D61" s="893"/>
      <c r="E61" s="893"/>
      <c r="F61" s="893"/>
      <c r="G61" s="893"/>
      <c r="H61" s="882"/>
      <c r="I61" s="221"/>
    </row>
    <row r="62" spans="1:9" ht="10.199999999999999" customHeight="1"/>
    <row r="63" spans="1:9" ht="15" customHeight="1">
      <c r="A63" s="220" t="s">
        <v>372</v>
      </c>
      <c r="B63" s="220"/>
      <c r="C63" s="220"/>
      <c r="D63" s="220"/>
      <c r="E63" s="220"/>
      <c r="F63" s="220"/>
    </row>
    <row r="64" spans="1:9" ht="16.2">
      <c r="A64" s="1332" t="s">
        <v>373</v>
      </c>
      <c r="B64" s="1332"/>
      <c r="C64" s="1332"/>
      <c r="D64" s="1332"/>
      <c r="E64" s="1332"/>
      <c r="F64" s="1332"/>
      <c r="G64" s="322">
        <v>1.5</v>
      </c>
      <c r="H64" s="315" t="s">
        <v>601</v>
      </c>
    </row>
    <row r="65" spans="1:11" ht="16.2">
      <c r="A65" s="1332" t="s">
        <v>375</v>
      </c>
      <c r="B65" s="1332"/>
      <c r="C65" s="1332"/>
      <c r="D65" s="1332"/>
      <c r="E65" s="1332"/>
      <c r="F65" s="1332"/>
      <c r="G65" s="322">
        <v>1.5</v>
      </c>
      <c r="H65" s="315" t="s">
        <v>601</v>
      </c>
    </row>
    <row r="66" spans="1:11">
      <c r="A66" s="421"/>
      <c r="B66" s="421"/>
      <c r="C66" s="421"/>
      <c r="D66" s="421"/>
      <c r="E66" s="421"/>
      <c r="F66" s="421"/>
      <c r="G66" s="318"/>
      <c r="H66" s="315"/>
    </row>
    <row r="67" spans="1:11">
      <c r="A67" s="1328" t="s">
        <v>376</v>
      </c>
      <c r="B67" s="1328"/>
      <c r="C67" s="1328"/>
      <c r="D67" s="1328"/>
      <c r="E67" s="1328"/>
      <c r="F67" s="1328"/>
      <c r="G67" s="319"/>
      <c r="H67" s="318"/>
    </row>
    <row r="68" spans="1:11" ht="17.7" customHeight="1">
      <c r="A68" s="1304" t="s">
        <v>377</v>
      </c>
      <c r="B68" s="1304"/>
      <c r="C68" s="1304"/>
      <c r="D68" s="1304"/>
      <c r="E68" s="317">
        <f>SUM(E69:E74)</f>
        <v>36</v>
      </c>
      <c r="F68" s="317" t="s">
        <v>339</v>
      </c>
      <c r="G68" s="316">
        <f>E68/25</f>
        <v>1.44</v>
      </c>
      <c r="H68" s="315" t="s">
        <v>601</v>
      </c>
    </row>
    <row r="69" spans="1:11" ht="17.7" customHeight="1">
      <c r="A69" s="216" t="s">
        <v>140</v>
      </c>
      <c r="B69" s="1327" t="s">
        <v>143</v>
      </c>
      <c r="C69" s="1327"/>
      <c r="D69" s="1327"/>
      <c r="E69" s="317">
        <v>12</v>
      </c>
      <c r="F69" s="317" t="s">
        <v>339</v>
      </c>
      <c r="G69" s="212"/>
      <c r="H69" s="211"/>
    </row>
    <row r="70" spans="1:11" ht="17.7" customHeight="1">
      <c r="B70" s="1327" t="s">
        <v>378</v>
      </c>
      <c r="C70" s="1327"/>
      <c r="D70" s="1327"/>
      <c r="E70" s="317">
        <v>18</v>
      </c>
      <c r="F70" s="317" t="s">
        <v>339</v>
      </c>
      <c r="G70" s="214"/>
      <c r="H70" s="213"/>
    </row>
    <row r="71" spans="1:11" ht="17.7" customHeight="1">
      <c r="B71" s="1327" t="s">
        <v>379</v>
      </c>
      <c r="C71" s="1327"/>
      <c r="D71" s="1327"/>
      <c r="E71" s="317">
        <v>2</v>
      </c>
      <c r="F71" s="317" t="s">
        <v>339</v>
      </c>
      <c r="G71" s="214"/>
      <c r="H71" s="213"/>
      <c r="J71" s="215"/>
      <c r="K71" s="215"/>
    </row>
    <row r="72" spans="1:11" ht="17.7" customHeight="1">
      <c r="B72" s="1327" t="s">
        <v>380</v>
      </c>
      <c r="C72" s="1327"/>
      <c r="D72" s="1327"/>
      <c r="E72" s="317">
        <v>0</v>
      </c>
      <c r="F72" s="317" t="s">
        <v>339</v>
      </c>
      <c r="G72" s="214"/>
      <c r="H72" s="213"/>
    </row>
    <row r="73" spans="1:11" ht="17.7" customHeight="1">
      <c r="B73" s="1327" t="s">
        <v>381</v>
      </c>
      <c r="C73" s="1327"/>
      <c r="D73" s="1327"/>
      <c r="E73" s="317">
        <v>0</v>
      </c>
      <c r="F73" s="317" t="s">
        <v>339</v>
      </c>
      <c r="G73" s="214"/>
      <c r="H73" s="213"/>
    </row>
    <row r="74" spans="1:11" ht="17.7" customHeight="1">
      <c r="B74" s="1327" t="s">
        <v>382</v>
      </c>
      <c r="C74" s="1327"/>
      <c r="D74" s="1327"/>
      <c r="E74" s="317">
        <v>4</v>
      </c>
      <c r="F74" s="317" t="s">
        <v>339</v>
      </c>
      <c r="G74" s="212"/>
      <c r="H74" s="211"/>
    </row>
    <row r="75" spans="1:11" ht="31.2" customHeight="1">
      <c r="A75" s="1304" t="s">
        <v>383</v>
      </c>
      <c r="B75" s="1304"/>
      <c r="C75" s="1304"/>
      <c r="D75" s="1304"/>
      <c r="E75" s="317">
        <v>0</v>
      </c>
      <c r="F75" s="317" t="s">
        <v>339</v>
      </c>
      <c r="G75" s="316">
        <v>0</v>
      </c>
      <c r="H75" s="315" t="s">
        <v>601</v>
      </c>
    </row>
    <row r="76" spans="1:11" ht="17.7" customHeight="1">
      <c r="A76" s="1327" t="s">
        <v>384</v>
      </c>
      <c r="B76" s="1327"/>
      <c r="C76" s="1327"/>
      <c r="D76" s="1327"/>
      <c r="E76" s="317">
        <f>G76*25</f>
        <v>39</v>
      </c>
      <c r="F76" s="317" t="s">
        <v>339</v>
      </c>
      <c r="G76" s="316">
        <f>D6-G75-G68</f>
        <v>1.56</v>
      </c>
      <c r="H76" s="315" t="s">
        <v>601</v>
      </c>
    </row>
    <row r="77" spans="1:11" ht="10.199999999999999" customHeight="1"/>
    <row r="78" spans="1:11" s="92" customFormat="1"/>
    <row r="80" spans="1:11">
      <c r="A80" s="92" t="s">
        <v>385</v>
      </c>
      <c r="B80" s="92"/>
      <c r="C80" s="92"/>
      <c r="D80" s="92"/>
      <c r="E80" s="92"/>
      <c r="F80" s="92"/>
      <c r="G80" s="92"/>
      <c r="H80" s="92"/>
      <c r="I80" s="92"/>
    </row>
    <row r="81" spans="1:9" ht="15.6">
      <c r="A81" s="1288" t="s">
        <v>1314</v>
      </c>
      <c r="B81" s="1288"/>
      <c r="C81" s="1288"/>
      <c r="D81" s="1288"/>
      <c r="E81" s="1288"/>
      <c r="F81" s="1288"/>
      <c r="G81" s="1288"/>
      <c r="H81" s="1288"/>
      <c r="I81" s="1288"/>
    </row>
    <row r="82" spans="1:9">
      <c r="A82" s="92" t="s">
        <v>387</v>
      </c>
      <c r="B82" s="92"/>
      <c r="C82" s="92"/>
      <c r="D82" s="92"/>
      <c r="E82" s="92"/>
      <c r="F82" s="92"/>
      <c r="G82" s="92"/>
      <c r="H82" s="92"/>
      <c r="I82" s="92"/>
    </row>
    <row r="83" spans="1:9">
      <c r="A83" s="92"/>
      <c r="B83" s="92"/>
      <c r="C83" s="92"/>
      <c r="D83" s="92"/>
      <c r="E83" s="92"/>
      <c r="F83" s="92"/>
      <c r="G83" s="92"/>
      <c r="H83" s="92"/>
      <c r="I83" s="92"/>
    </row>
    <row r="84" spans="1:9">
      <c r="A84" s="1289" t="s">
        <v>388</v>
      </c>
      <c r="B84" s="1289"/>
      <c r="C84" s="1289"/>
      <c r="D84" s="1289"/>
      <c r="E84" s="1289"/>
      <c r="F84" s="1289"/>
      <c r="G84" s="1289"/>
      <c r="H84" s="1289"/>
      <c r="I84" s="1289"/>
    </row>
    <row r="85" spans="1:9">
      <c r="A85" s="1289"/>
      <c r="B85" s="1289"/>
      <c r="C85" s="1289"/>
      <c r="D85" s="1289"/>
      <c r="E85" s="1289"/>
      <c r="F85" s="1289"/>
      <c r="G85" s="1289"/>
      <c r="H85" s="1289"/>
      <c r="I85" s="1289"/>
    </row>
    <row r="86" spans="1:9">
      <c r="A86" s="1289"/>
      <c r="B86" s="1289"/>
      <c r="C86" s="1289"/>
      <c r="D86" s="1289"/>
      <c r="E86" s="1289"/>
      <c r="F86" s="1289"/>
      <c r="G86" s="1289"/>
      <c r="H86" s="1289"/>
      <c r="I86" s="1289"/>
    </row>
    <row r="87" spans="1:9">
      <c r="A87" s="92"/>
      <c r="B87" s="92"/>
      <c r="C87" s="92"/>
      <c r="D87" s="92"/>
      <c r="E87" s="92"/>
      <c r="F87" s="92"/>
      <c r="G87" s="92"/>
      <c r="H87" s="92"/>
      <c r="I87" s="92"/>
    </row>
  </sheetData>
  <mergeCells count="83">
    <mergeCell ref="A54:C54"/>
    <mergeCell ref="D54:H54"/>
    <mergeCell ref="A55:C55"/>
    <mergeCell ref="A44:A53"/>
    <mergeCell ref="B47:H47"/>
    <mergeCell ref="B48:H48"/>
    <mergeCell ref="B46:H46"/>
    <mergeCell ref="B45:H45"/>
    <mergeCell ref="A67:F67"/>
    <mergeCell ref="C61:H61"/>
    <mergeCell ref="A64:F64"/>
    <mergeCell ref="A65:F65"/>
    <mergeCell ref="D42:H42"/>
    <mergeCell ref="D55:H55"/>
    <mergeCell ref="B49:H49"/>
    <mergeCell ref="B50:H50"/>
    <mergeCell ref="B51:H51"/>
    <mergeCell ref="B52:H52"/>
    <mergeCell ref="B53:H53"/>
    <mergeCell ref="A58:B60"/>
    <mergeCell ref="C58:H58"/>
    <mergeCell ref="C60:H60"/>
    <mergeCell ref="C59:H59"/>
    <mergeCell ref="A61:B61"/>
    <mergeCell ref="A41:C41"/>
    <mergeCell ref="D41:H41"/>
    <mergeCell ref="A42:C42"/>
    <mergeCell ref="A43:F43"/>
    <mergeCell ref="B44:H44"/>
    <mergeCell ref="A76:D76"/>
    <mergeCell ref="A68:D68"/>
    <mergeCell ref="B69:D69"/>
    <mergeCell ref="B70:D70"/>
    <mergeCell ref="B71:D71"/>
    <mergeCell ref="B72:D72"/>
    <mergeCell ref="B73:D73"/>
    <mergeCell ref="B74:D74"/>
    <mergeCell ref="A75:D75"/>
    <mergeCell ref="A30:H30"/>
    <mergeCell ref="B26:F26"/>
    <mergeCell ref="A34:F34"/>
    <mergeCell ref="A35:A40"/>
    <mergeCell ref="B35:H35"/>
    <mergeCell ref="B40:H40"/>
    <mergeCell ref="B36:H36"/>
    <mergeCell ref="B37:H37"/>
    <mergeCell ref="B38:H38"/>
    <mergeCell ref="B39:H39"/>
    <mergeCell ref="B31:F31"/>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81:I81"/>
    <mergeCell ref="A84:I86"/>
    <mergeCell ref="A12:H12"/>
    <mergeCell ref="B25:F25"/>
    <mergeCell ref="B29:F29"/>
    <mergeCell ref="A27:H27"/>
    <mergeCell ref="B28:F28"/>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heetViews>
  <sheetFormatPr defaultColWidth="8.77734375" defaultRowHeight="13.8"/>
  <cols>
    <col min="1" max="1" width="9.21875" style="186" customWidth="1"/>
    <col min="2" max="2" width="11.77734375" style="186" customWidth="1"/>
    <col min="3" max="3" width="5.77734375" style="186" customWidth="1"/>
    <col min="4" max="4" width="21.77734375" style="186" customWidth="1"/>
    <col min="5" max="5" width="9.21875" style="186" customWidth="1"/>
    <col min="6" max="6" width="16" style="186" customWidth="1"/>
    <col min="7" max="7" width="11.5546875" style="186" customWidth="1"/>
    <col min="8" max="8" width="8.21875" style="186" customWidth="1"/>
    <col min="9" max="9" width="2.77734375" style="186" customWidth="1"/>
    <col min="10" max="16384" width="8.77734375" style="186"/>
  </cols>
  <sheetData>
    <row r="1" spans="1:9" ht="10.199999999999999" customHeight="1"/>
    <row r="2" spans="1:9" s="510" customFormat="1">
      <c r="A2" s="881" t="s">
        <v>305</v>
      </c>
      <c r="B2" s="881"/>
      <c r="C2" s="881"/>
      <c r="D2" s="881"/>
      <c r="E2" s="881"/>
      <c r="F2" s="881"/>
      <c r="G2" s="881"/>
      <c r="H2" s="881"/>
      <c r="I2" s="881"/>
    </row>
    <row r="3" spans="1:9" ht="10.199999999999999" customHeight="1"/>
    <row r="4" spans="1:9" ht="15" customHeight="1">
      <c r="A4" s="510" t="s">
        <v>306</v>
      </c>
    </row>
    <row r="5" spans="1:9" ht="17.7" customHeight="1">
      <c r="A5" s="885" t="s">
        <v>2516</v>
      </c>
      <c r="B5" s="885"/>
      <c r="C5" s="885"/>
      <c r="D5" s="885"/>
      <c r="E5" s="885"/>
      <c r="F5" s="885"/>
      <c r="G5" s="885"/>
      <c r="H5" s="885"/>
    </row>
    <row r="6" spans="1:9" ht="17.7" customHeight="1">
      <c r="A6" s="1202" t="s">
        <v>138</v>
      </c>
      <c r="B6" s="1220"/>
      <c r="C6" s="1220"/>
      <c r="D6" s="1220">
        <v>3</v>
      </c>
      <c r="E6" s="1220"/>
      <c r="F6" s="1220"/>
      <c r="G6" s="1220"/>
      <c r="H6" s="1223"/>
    </row>
    <row r="7" spans="1:9">
      <c r="A7" s="1202" t="s">
        <v>137</v>
      </c>
      <c r="B7" s="1220"/>
      <c r="C7" s="1220"/>
      <c r="D7" s="1201" t="s">
        <v>1629</v>
      </c>
      <c r="E7" s="1201"/>
      <c r="F7" s="1201"/>
      <c r="G7" s="1201"/>
      <c r="H7" s="1224"/>
    </row>
    <row r="8" spans="1:9" ht="17.7" customHeight="1">
      <c r="A8" s="1202" t="s">
        <v>141</v>
      </c>
      <c r="B8" s="1220"/>
      <c r="C8" s="1220"/>
      <c r="D8" s="1185" t="s">
        <v>309</v>
      </c>
      <c r="E8" s="1185"/>
      <c r="F8" s="1185"/>
      <c r="G8" s="1185"/>
      <c r="H8" s="1186"/>
    </row>
    <row r="9" spans="1:9" ht="31.05" customHeight="1">
      <c r="A9" s="1202" t="s">
        <v>310</v>
      </c>
      <c r="B9" s="1220"/>
      <c r="C9" s="1220"/>
      <c r="D9" s="1201" t="s">
        <v>2517</v>
      </c>
      <c r="E9" s="1201"/>
      <c r="F9" s="1201"/>
      <c r="G9" s="1201"/>
      <c r="H9" s="1224"/>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1202" t="s">
        <v>8</v>
      </c>
      <c r="B13" s="1220"/>
      <c r="C13" s="1220"/>
      <c r="D13" s="1220"/>
      <c r="E13" s="1220" t="s">
        <v>9</v>
      </c>
      <c r="F13" s="1220"/>
      <c r="G13" s="1220"/>
      <c r="H13" s="1223"/>
    </row>
    <row r="14" spans="1:9" ht="17.7" customHeight="1">
      <c r="A14" s="1202" t="s">
        <v>312</v>
      </c>
      <c r="B14" s="1220"/>
      <c r="C14" s="1220"/>
      <c r="D14" s="1220"/>
      <c r="E14" s="1220" t="s">
        <v>313</v>
      </c>
      <c r="F14" s="1220"/>
      <c r="G14" s="1220"/>
      <c r="H14" s="1223"/>
    </row>
    <row r="15" spans="1:9" ht="17.7" customHeight="1">
      <c r="A15" s="1202" t="s">
        <v>314</v>
      </c>
      <c r="B15" s="1220"/>
      <c r="C15" s="1220"/>
      <c r="D15" s="1220"/>
      <c r="E15" s="1221" t="s">
        <v>2277</v>
      </c>
      <c r="F15" s="1221"/>
      <c r="G15" s="1221"/>
      <c r="H15" s="1222"/>
    </row>
    <row r="16" spans="1:9" ht="17.7" customHeight="1">
      <c r="A16" s="1202" t="s">
        <v>12</v>
      </c>
      <c r="B16" s="1220"/>
      <c r="C16" s="1220"/>
      <c r="D16" s="1220"/>
      <c r="E16" s="1220" t="s">
        <v>13</v>
      </c>
      <c r="F16" s="1220"/>
      <c r="G16" s="1220"/>
      <c r="H16" s="1223"/>
    </row>
    <row r="17" spans="1:10" ht="10.199999999999999" customHeight="1"/>
    <row r="18" spans="1:10" ht="15" customHeight="1">
      <c r="A18" s="884" t="s">
        <v>316</v>
      </c>
      <c r="B18" s="884"/>
      <c r="C18" s="884"/>
      <c r="D18" s="884"/>
      <c r="E18" s="884"/>
      <c r="F18" s="884"/>
      <c r="G18" s="884"/>
      <c r="H18" s="884"/>
    </row>
    <row r="19" spans="1:10" ht="31.2" customHeight="1">
      <c r="A19" s="895" t="s">
        <v>317</v>
      </c>
      <c r="B19" s="895"/>
      <c r="C19" s="1215" t="s">
        <v>2472</v>
      </c>
      <c r="D19" s="1215"/>
      <c r="E19" s="1215"/>
      <c r="F19" s="1215"/>
      <c r="G19" s="1215"/>
      <c r="H19" s="894"/>
    </row>
    <row r="20" spans="1:10" ht="10.199999999999999" customHeight="1"/>
    <row r="21" spans="1:10" ht="15" customHeight="1">
      <c r="A21" s="888" t="s">
        <v>319</v>
      </c>
      <c r="B21" s="888"/>
      <c r="C21" s="888"/>
      <c r="D21" s="888"/>
    </row>
    <row r="22" spans="1:10">
      <c r="A22" s="1212" t="s">
        <v>30</v>
      </c>
      <c r="B22" s="1213" t="s">
        <v>31</v>
      </c>
      <c r="C22" s="1213"/>
      <c r="D22" s="1213"/>
      <c r="E22" s="1213"/>
      <c r="F22" s="1213"/>
      <c r="G22" s="1213" t="s">
        <v>320</v>
      </c>
      <c r="H22" s="1214"/>
    </row>
    <row r="23" spans="1:10" ht="27" customHeight="1">
      <c r="A23" s="1212"/>
      <c r="B23" s="1213"/>
      <c r="C23" s="1213"/>
      <c r="D23" s="1213"/>
      <c r="E23" s="1213"/>
      <c r="F23" s="1213"/>
      <c r="G23" s="520" t="s">
        <v>321</v>
      </c>
      <c r="H23" s="521" t="s">
        <v>34</v>
      </c>
    </row>
    <row r="24" spans="1:10" ht="17.7" customHeight="1">
      <c r="A24" s="1212" t="s">
        <v>35</v>
      </c>
      <c r="B24" s="1213"/>
      <c r="C24" s="1213"/>
      <c r="D24" s="1213"/>
      <c r="E24" s="1213"/>
      <c r="F24" s="1213"/>
      <c r="G24" s="1213"/>
      <c r="H24" s="1214"/>
    </row>
    <row r="25" spans="1:10" ht="34.5" customHeight="1">
      <c r="A25" s="543" t="s">
        <v>2518</v>
      </c>
      <c r="B25" s="894" t="s">
        <v>2519</v>
      </c>
      <c r="C25" s="895"/>
      <c r="D25" s="895"/>
      <c r="E25" s="895"/>
      <c r="F25" s="1225"/>
      <c r="G25" s="520" t="s">
        <v>63</v>
      </c>
      <c r="H25" s="522" t="s">
        <v>51</v>
      </c>
    </row>
    <row r="26" spans="1:10" ht="33" customHeight="1">
      <c r="A26" s="543" t="s">
        <v>2520</v>
      </c>
      <c r="B26" s="964" t="s">
        <v>2521</v>
      </c>
      <c r="C26" s="990"/>
      <c r="D26" s="990"/>
      <c r="E26" s="990"/>
      <c r="F26" s="1438"/>
      <c r="G26" s="520" t="s">
        <v>77</v>
      </c>
      <c r="H26" s="522" t="s">
        <v>51</v>
      </c>
      <c r="I26" s="262"/>
      <c r="J26" s="158"/>
    </row>
    <row r="27" spans="1:10" ht="17.7" customHeight="1">
      <c r="A27" s="1212" t="s">
        <v>326</v>
      </c>
      <c r="B27" s="1213"/>
      <c r="C27" s="1213"/>
      <c r="D27" s="1213"/>
      <c r="E27" s="1213"/>
      <c r="F27" s="1213"/>
      <c r="G27" s="1213"/>
      <c r="H27" s="1214"/>
      <c r="I27" s="262"/>
    </row>
    <row r="28" spans="1:10" ht="31.5" customHeight="1">
      <c r="A28" s="543" t="s">
        <v>2522</v>
      </c>
      <c r="B28" s="894" t="s">
        <v>2523</v>
      </c>
      <c r="C28" s="895"/>
      <c r="D28" s="895"/>
      <c r="E28" s="895"/>
      <c r="F28" s="1225"/>
      <c r="G28" s="543" t="s">
        <v>83</v>
      </c>
      <c r="H28" s="521" t="s">
        <v>39</v>
      </c>
      <c r="I28" s="262"/>
    </row>
    <row r="29" spans="1:10" ht="36.450000000000003" customHeight="1">
      <c r="A29" s="543" t="s">
        <v>2524</v>
      </c>
      <c r="B29" s="964" t="s">
        <v>2525</v>
      </c>
      <c r="C29" s="990"/>
      <c r="D29" s="990"/>
      <c r="E29" s="990"/>
      <c r="F29" s="1438"/>
      <c r="G29" s="543" t="s">
        <v>2526</v>
      </c>
      <c r="H29" s="522" t="s">
        <v>39</v>
      </c>
      <c r="I29" s="262"/>
    </row>
    <row r="30" spans="1:10" ht="34.950000000000003" customHeight="1">
      <c r="A30" s="543" t="s">
        <v>2527</v>
      </c>
      <c r="B30" s="964" t="s">
        <v>2528</v>
      </c>
      <c r="C30" s="990"/>
      <c r="D30" s="990"/>
      <c r="E30" s="990"/>
      <c r="F30" s="1438"/>
      <c r="G30" s="543" t="s">
        <v>108</v>
      </c>
      <c r="H30" s="522" t="s">
        <v>51</v>
      </c>
      <c r="I30" s="262"/>
    </row>
    <row r="31" spans="1:10" ht="17.7" customHeight="1">
      <c r="A31" s="1212" t="s">
        <v>333</v>
      </c>
      <c r="B31" s="1213"/>
      <c r="C31" s="1213"/>
      <c r="D31" s="1213"/>
      <c r="E31" s="1213"/>
      <c r="F31" s="1213"/>
      <c r="G31" s="1213"/>
      <c r="H31" s="1214"/>
      <c r="I31" s="262"/>
    </row>
    <row r="32" spans="1:10" ht="36" customHeight="1">
      <c r="A32" s="520" t="s">
        <v>2529</v>
      </c>
      <c r="B32" s="964" t="s">
        <v>2530</v>
      </c>
      <c r="C32" s="990"/>
      <c r="D32" s="990"/>
      <c r="E32" s="990"/>
      <c r="F32" s="1438"/>
      <c r="G32" s="531" t="s">
        <v>120</v>
      </c>
      <c r="H32" s="522" t="s">
        <v>51</v>
      </c>
      <c r="I32" s="262"/>
    </row>
    <row r="33" spans="1:9" ht="10.199999999999999" customHeight="1">
      <c r="I33" s="262"/>
    </row>
    <row r="34" spans="1:9" ht="15" customHeight="1">
      <c r="A34" s="510" t="s">
        <v>337</v>
      </c>
      <c r="I34" s="262"/>
    </row>
    <row r="35" spans="1:9" s="510" customFormat="1" ht="17.7" customHeight="1">
      <c r="A35" s="1219" t="s">
        <v>2476</v>
      </c>
      <c r="B35" s="1219"/>
      <c r="C35" s="1219"/>
      <c r="D35" s="1219"/>
      <c r="E35" s="1219"/>
      <c r="F35" s="1219"/>
      <c r="G35" s="477">
        <v>30</v>
      </c>
      <c r="H35" s="523" t="s">
        <v>339</v>
      </c>
      <c r="I35" s="517"/>
    </row>
    <row r="36" spans="1:9" ht="19.95" customHeight="1">
      <c r="A36" s="1203" t="s">
        <v>340</v>
      </c>
      <c r="B36" s="894" t="s">
        <v>2531</v>
      </c>
      <c r="C36" s="895"/>
      <c r="D36" s="895"/>
      <c r="E36" s="895"/>
      <c r="F36" s="895"/>
      <c r="G36" s="895"/>
      <c r="H36" s="895"/>
      <c r="I36" s="262"/>
    </row>
    <row r="37" spans="1:9" ht="19.95" customHeight="1">
      <c r="A37" s="1026"/>
      <c r="B37" s="894" t="s">
        <v>2532</v>
      </c>
      <c r="C37" s="895"/>
      <c r="D37" s="895"/>
      <c r="E37" s="895"/>
      <c r="F37" s="895"/>
      <c r="G37" s="895"/>
      <c r="H37" s="895"/>
      <c r="I37" s="262"/>
    </row>
    <row r="38" spans="1:9" ht="19.95" customHeight="1">
      <c r="A38" s="1026"/>
      <c r="B38" s="1215" t="s">
        <v>2533</v>
      </c>
      <c r="C38" s="1215"/>
      <c r="D38" s="1215"/>
      <c r="E38" s="1215"/>
      <c r="F38" s="1215"/>
      <c r="G38" s="1215"/>
      <c r="H38" s="894"/>
      <c r="I38" s="262"/>
    </row>
    <row r="39" spans="1:9" ht="19.95" customHeight="1">
      <c r="A39" s="1026"/>
      <c r="B39" s="1215" t="s">
        <v>2534</v>
      </c>
      <c r="C39" s="1215"/>
      <c r="D39" s="1215"/>
      <c r="E39" s="1215"/>
      <c r="F39" s="1215"/>
      <c r="G39" s="1215"/>
      <c r="H39" s="894"/>
      <c r="I39" s="262"/>
    </row>
    <row r="40" spans="1:9" ht="22.05" customHeight="1">
      <c r="A40" s="1199" t="s">
        <v>348</v>
      </c>
      <c r="B40" s="1185"/>
      <c r="C40" s="1185"/>
      <c r="D40" s="1185" t="s">
        <v>2535</v>
      </c>
      <c r="E40" s="1185"/>
      <c r="F40" s="1185"/>
      <c r="G40" s="1185"/>
      <c r="H40" s="1186"/>
      <c r="I40" s="262"/>
    </row>
    <row r="41" spans="1:9" ht="101.55" customHeight="1">
      <c r="A41" s="1200" t="s">
        <v>350</v>
      </c>
      <c r="B41" s="1201"/>
      <c r="C41" s="1201"/>
      <c r="D41" s="894" t="s">
        <v>2536</v>
      </c>
      <c r="E41" s="895"/>
      <c r="F41" s="895"/>
      <c r="G41" s="895"/>
      <c r="H41" s="895"/>
      <c r="I41" s="514"/>
    </row>
    <row r="42" spans="1:9" ht="10.199999999999999" customHeight="1">
      <c r="I42" s="262"/>
    </row>
    <row r="43" spans="1:9" ht="15" customHeight="1">
      <c r="A43" s="510" t="s">
        <v>366</v>
      </c>
      <c r="I43" s="262"/>
    </row>
    <row r="44" spans="1:9" ht="27" customHeight="1">
      <c r="A44" s="1008" t="s">
        <v>367</v>
      </c>
      <c r="B44" s="1191"/>
      <c r="C44" s="894" t="s">
        <v>2537</v>
      </c>
      <c r="D44" s="895"/>
      <c r="E44" s="895"/>
      <c r="F44" s="895"/>
      <c r="G44" s="895"/>
      <c r="H44" s="895"/>
      <c r="I44" s="262"/>
    </row>
    <row r="45" spans="1:9" ht="27" customHeight="1">
      <c r="A45" s="885"/>
      <c r="B45" s="1011"/>
      <c r="C45" s="894" t="s">
        <v>2538</v>
      </c>
      <c r="D45" s="895"/>
      <c r="E45" s="895"/>
      <c r="F45" s="895"/>
      <c r="G45" s="895"/>
      <c r="H45" s="895"/>
      <c r="I45" s="262"/>
    </row>
    <row r="46" spans="1:9" ht="27" customHeight="1">
      <c r="A46" s="1008" t="s">
        <v>370</v>
      </c>
      <c r="B46" s="1191"/>
      <c r="C46" s="894" t="s">
        <v>2539</v>
      </c>
      <c r="D46" s="895"/>
      <c r="E46" s="895"/>
      <c r="F46" s="895"/>
      <c r="G46" s="895"/>
      <c r="H46" s="895"/>
      <c r="I46" s="262"/>
    </row>
    <row r="47" spans="1:9" ht="27" customHeight="1">
      <c r="A47" s="885"/>
      <c r="B47" s="1011"/>
      <c r="C47" s="1436" t="s">
        <v>2540</v>
      </c>
      <c r="D47" s="1437"/>
      <c r="E47" s="1437"/>
      <c r="F47" s="1437"/>
      <c r="G47" s="1437"/>
      <c r="H47" s="1437"/>
      <c r="I47" s="262"/>
    </row>
    <row r="48" spans="1:9" ht="10.199999999999999" customHeight="1"/>
    <row r="49" spans="1:8" ht="15" customHeight="1">
      <c r="A49" s="510" t="s">
        <v>372</v>
      </c>
      <c r="B49" s="510"/>
      <c r="C49" s="510"/>
      <c r="D49" s="510"/>
      <c r="E49" s="510"/>
      <c r="F49" s="510"/>
    </row>
    <row r="50" spans="1:8" ht="16.2">
      <c r="A50" s="1188" t="s">
        <v>373</v>
      </c>
      <c r="B50" s="1188"/>
      <c r="C50" s="1188"/>
      <c r="D50" s="1188"/>
      <c r="E50" s="1188"/>
      <c r="F50" s="1188"/>
      <c r="G50" s="524">
        <v>2.2000000000000002</v>
      </c>
      <c r="H50" s="525" t="s">
        <v>390</v>
      </c>
    </row>
    <row r="51" spans="1:8" ht="16.2">
      <c r="A51" s="1188" t="s">
        <v>375</v>
      </c>
      <c r="B51" s="1188"/>
      <c r="C51" s="1188"/>
      <c r="D51" s="1188"/>
      <c r="E51" s="1188"/>
      <c r="F51" s="1188"/>
      <c r="G51" s="524">
        <v>0.8</v>
      </c>
      <c r="H51" s="525" t="s">
        <v>390</v>
      </c>
    </row>
    <row r="52" spans="1:8">
      <c r="A52" s="526"/>
      <c r="B52" s="526"/>
      <c r="C52" s="526"/>
      <c r="D52" s="526"/>
      <c r="E52" s="526"/>
      <c r="F52" s="526"/>
      <c r="G52" s="527"/>
      <c r="H52" s="525"/>
    </row>
    <row r="53" spans="1:8">
      <c r="A53" s="1189" t="s">
        <v>376</v>
      </c>
      <c r="B53" s="1189"/>
      <c r="C53" s="1189"/>
      <c r="D53" s="1189"/>
      <c r="E53" s="1189"/>
      <c r="F53" s="1189"/>
      <c r="G53" s="528"/>
      <c r="H53" s="527"/>
    </row>
    <row r="54" spans="1:8" ht="17.7" customHeight="1">
      <c r="A54" s="895" t="s">
        <v>377</v>
      </c>
      <c r="B54" s="895"/>
      <c r="C54" s="895"/>
      <c r="D54" s="895"/>
      <c r="E54" s="525">
        <f>SUM(E55:E60)</f>
        <v>41</v>
      </c>
      <c r="F54" s="525" t="s">
        <v>339</v>
      </c>
      <c r="G54" s="529">
        <f>E54/25</f>
        <v>1.64</v>
      </c>
      <c r="H54" s="525" t="s">
        <v>390</v>
      </c>
    </row>
    <row r="55" spans="1:8" ht="17.7" customHeight="1">
      <c r="A55" s="186" t="s">
        <v>140</v>
      </c>
      <c r="B55" s="1188" t="s">
        <v>143</v>
      </c>
      <c r="C55" s="1188"/>
      <c r="D55" s="1188"/>
      <c r="E55" s="525">
        <v>0</v>
      </c>
      <c r="F55" s="525" t="s">
        <v>339</v>
      </c>
      <c r="G55" s="190"/>
      <c r="H55" s="189"/>
    </row>
    <row r="56" spans="1:8" ht="17.7" customHeight="1">
      <c r="B56" s="1188" t="s">
        <v>378</v>
      </c>
      <c r="C56" s="1188"/>
      <c r="D56" s="1188"/>
      <c r="E56" s="525">
        <v>30</v>
      </c>
      <c r="F56" s="525" t="s">
        <v>339</v>
      </c>
      <c r="G56" s="190"/>
      <c r="H56" s="189"/>
    </row>
    <row r="57" spans="1:8" ht="17.7" customHeight="1">
      <c r="B57" s="1188" t="s">
        <v>379</v>
      </c>
      <c r="C57" s="1188"/>
      <c r="D57" s="1188"/>
      <c r="E57" s="525">
        <v>10</v>
      </c>
      <c r="F57" s="525" t="s">
        <v>339</v>
      </c>
      <c r="G57" s="190"/>
      <c r="H57" s="189"/>
    </row>
    <row r="58" spans="1:8" ht="17.7" customHeight="1">
      <c r="B58" s="1188" t="s">
        <v>380</v>
      </c>
      <c r="C58" s="1188"/>
      <c r="D58" s="1188"/>
      <c r="E58" s="525">
        <v>0</v>
      </c>
      <c r="F58" s="525" t="s">
        <v>339</v>
      </c>
      <c r="G58" s="190"/>
      <c r="H58" s="189"/>
    </row>
    <row r="59" spans="1:8" ht="17.7" customHeight="1">
      <c r="B59" s="1188" t="s">
        <v>381</v>
      </c>
      <c r="C59" s="1188"/>
      <c r="D59" s="1188"/>
      <c r="E59" s="525">
        <v>0</v>
      </c>
      <c r="F59" s="525" t="s">
        <v>339</v>
      </c>
      <c r="G59" s="190"/>
      <c r="H59" s="189"/>
    </row>
    <row r="60" spans="1:8" ht="17.7" customHeight="1">
      <c r="B60" s="1188" t="s">
        <v>382</v>
      </c>
      <c r="C60" s="1188"/>
      <c r="D60" s="1188"/>
      <c r="E60" s="525">
        <v>1</v>
      </c>
      <c r="F60" s="525" t="s">
        <v>339</v>
      </c>
      <c r="G60" s="190"/>
      <c r="H60" s="189"/>
    </row>
    <row r="61" spans="1:8" ht="31.2" customHeight="1">
      <c r="A61" s="895" t="s">
        <v>383</v>
      </c>
      <c r="B61" s="895"/>
      <c r="C61" s="895"/>
      <c r="D61" s="895"/>
      <c r="E61" s="525">
        <v>0</v>
      </c>
      <c r="F61" s="525" t="s">
        <v>339</v>
      </c>
      <c r="G61" s="529">
        <v>0</v>
      </c>
      <c r="H61" s="525" t="s">
        <v>390</v>
      </c>
    </row>
    <row r="62" spans="1:8" ht="17.7" customHeight="1">
      <c r="A62" s="1188" t="s">
        <v>384</v>
      </c>
      <c r="B62" s="1188"/>
      <c r="C62" s="1188"/>
      <c r="D62" s="1188"/>
      <c r="E62" s="525">
        <f>G62*25</f>
        <v>34</v>
      </c>
      <c r="F62" s="525" t="s">
        <v>339</v>
      </c>
      <c r="G62" s="529">
        <f>D6-G61-G54</f>
        <v>1.36</v>
      </c>
      <c r="H62" s="525" t="s">
        <v>390</v>
      </c>
    </row>
    <row r="63" spans="1:8" ht="10.199999999999999" customHeight="1"/>
    <row r="66" spans="1:9">
      <c r="A66" s="186" t="s">
        <v>385</v>
      </c>
    </row>
    <row r="67" spans="1:9" ht="16.2">
      <c r="A67" s="905" t="s">
        <v>389</v>
      </c>
      <c r="B67" s="905"/>
      <c r="C67" s="905"/>
      <c r="D67" s="905"/>
      <c r="E67" s="905"/>
      <c r="F67" s="905"/>
      <c r="G67" s="905"/>
      <c r="H67" s="905"/>
      <c r="I67" s="905"/>
    </row>
    <row r="68" spans="1:9">
      <c r="A68" s="186" t="s">
        <v>387</v>
      </c>
    </row>
    <row r="70" spans="1:9">
      <c r="A70" s="906" t="s">
        <v>388</v>
      </c>
      <c r="B70" s="906"/>
      <c r="C70" s="906"/>
      <c r="D70" s="906"/>
      <c r="E70" s="906"/>
      <c r="F70" s="906"/>
      <c r="G70" s="906"/>
      <c r="H70" s="906"/>
      <c r="I70" s="906"/>
    </row>
    <row r="71" spans="1:9">
      <c r="A71" s="906"/>
      <c r="B71" s="906"/>
      <c r="C71" s="906"/>
      <c r="D71" s="906"/>
      <c r="E71" s="906"/>
      <c r="F71" s="906"/>
      <c r="G71" s="906"/>
      <c r="H71" s="906"/>
      <c r="I71" s="906"/>
    </row>
    <row r="72" spans="1:9">
      <c r="A72" s="906"/>
      <c r="B72" s="906"/>
      <c r="C72" s="906"/>
      <c r="D72" s="906"/>
      <c r="E72" s="906"/>
      <c r="F72" s="906"/>
      <c r="G72" s="906"/>
      <c r="H72" s="906"/>
      <c r="I72" s="906"/>
    </row>
  </sheetData>
  <mergeCells count="66">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B32:F32"/>
    <mergeCell ref="A22:A23"/>
    <mergeCell ref="B22:F23"/>
    <mergeCell ref="G22:H22"/>
    <mergeCell ref="A24:H24"/>
    <mergeCell ref="B25:F25"/>
    <mergeCell ref="B26:F26"/>
    <mergeCell ref="A27:H27"/>
    <mergeCell ref="B28:F28"/>
    <mergeCell ref="B29:F29"/>
    <mergeCell ref="B30:F30"/>
    <mergeCell ref="A31:H31"/>
    <mergeCell ref="A35:F35"/>
    <mergeCell ref="A36:A39"/>
    <mergeCell ref="B36:H36"/>
    <mergeCell ref="B37:H37"/>
    <mergeCell ref="B38:H38"/>
    <mergeCell ref="B39:H39"/>
    <mergeCell ref="A40:C40"/>
    <mergeCell ref="D40:H40"/>
    <mergeCell ref="A41:C41"/>
    <mergeCell ref="D41:H41"/>
    <mergeCell ref="A44:B45"/>
    <mergeCell ref="C44:H44"/>
    <mergeCell ref="C45:H45"/>
    <mergeCell ref="B59:D59"/>
    <mergeCell ref="A46:B47"/>
    <mergeCell ref="C46:H46"/>
    <mergeCell ref="C47:H47"/>
    <mergeCell ref="A50:F50"/>
    <mergeCell ref="A51:F51"/>
    <mergeCell ref="A53:F53"/>
    <mergeCell ref="A54:D54"/>
    <mergeCell ref="B55:D55"/>
    <mergeCell ref="B56:D56"/>
    <mergeCell ref="B57:D57"/>
    <mergeCell ref="B58:D58"/>
    <mergeCell ref="B60:D60"/>
    <mergeCell ref="A61:D61"/>
    <mergeCell ref="A62:D62"/>
    <mergeCell ref="A67:I67"/>
    <mergeCell ref="A70:I72"/>
  </mergeCells>
  <pageMargins left="0.25" right="0.25"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heetViews>
  <sheetFormatPr defaultColWidth="8.77734375" defaultRowHeight="13.8"/>
  <cols>
    <col min="1" max="1" width="9.21875" style="186" customWidth="1"/>
    <col min="2" max="2" width="11.77734375" style="186" customWidth="1"/>
    <col min="3" max="3" width="5.77734375" style="186" customWidth="1"/>
    <col min="4" max="4" width="21.77734375" style="186" customWidth="1"/>
    <col min="5" max="5" width="9.21875" style="186" customWidth="1"/>
    <col min="6" max="6" width="16" style="186" customWidth="1"/>
    <col min="7" max="7" width="11.5546875" style="186" customWidth="1"/>
    <col min="8" max="8" width="8.21875" style="186" customWidth="1"/>
    <col min="9" max="9" width="2.77734375" style="186" customWidth="1"/>
    <col min="10" max="16384" width="8.77734375" style="186"/>
  </cols>
  <sheetData>
    <row r="1" spans="1:9" ht="10.199999999999999" customHeight="1"/>
    <row r="2" spans="1:9" s="510" customFormat="1">
      <c r="A2" s="881" t="s">
        <v>305</v>
      </c>
      <c r="B2" s="881"/>
      <c r="C2" s="881"/>
      <c r="D2" s="881"/>
      <c r="E2" s="881"/>
      <c r="F2" s="881"/>
      <c r="G2" s="881"/>
      <c r="H2" s="881"/>
      <c r="I2" s="881"/>
    </row>
    <row r="3" spans="1:9" ht="10.199999999999999" customHeight="1"/>
    <row r="4" spans="1:9" ht="15" customHeight="1">
      <c r="A4" s="510" t="s">
        <v>306</v>
      </c>
    </row>
    <row r="5" spans="1:9" ht="17.7" customHeight="1">
      <c r="A5" s="885" t="s">
        <v>239</v>
      </c>
      <c r="B5" s="885"/>
      <c r="C5" s="885"/>
      <c r="D5" s="885"/>
      <c r="E5" s="885"/>
      <c r="F5" s="885"/>
      <c r="G5" s="885"/>
      <c r="H5" s="885"/>
    </row>
    <row r="6" spans="1:9" ht="17.7" customHeight="1">
      <c r="A6" s="1202" t="s">
        <v>138</v>
      </c>
      <c r="B6" s="1220"/>
      <c r="C6" s="1220"/>
      <c r="D6" s="1220">
        <v>5</v>
      </c>
      <c r="E6" s="1220"/>
      <c r="F6" s="1220"/>
      <c r="G6" s="1220"/>
      <c r="H6" s="1223"/>
    </row>
    <row r="7" spans="1:9">
      <c r="A7" s="1202" t="s">
        <v>137</v>
      </c>
      <c r="B7" s="1220"/>
      <c r="C7" s="1220"/>
      <c r="D7" s="1201" t="s">
        <v>1629</v>
      </c>
      <c r="E7" s="1201"/>
      <c r="F7" s="1201"/>
      <c r="G7" s="1201"/>
      <c r="H7" s="1224"/>
    </row>
    <row r="8" spans="1:9" ht="17.7" customHeight="1">
      <c r="A8" s="1202" t="s">
        <v>141</v>
      </c>
      <c r="B8" s="1220"/>
      <c r="C8" s="1220"/>
      <c r="D8" s="1185" t="s">
        <v>2541</v>
      </c>
      <c r="E8" s="1185"/>
      <c r="F8" s="1185"/>
      <c r="G8" s="1185"/>
      <c r="H8" s="1186"/>
    </row>
    <row r="9" spans="1:9" ht="21" customHeight="1">
      <c r="A9" s="1202" t="s">
        <v>310</v>
      </c>
      <c r="B9" s="1220"/>
      <c r="C9" s="1220"/>
      <c r="D9" s="1201" t="s">
        <v>2542</v>
      </c>
      <c r="E9" s="1201"/>
      <c r="F9" s="1201"/>
      <c r="G9" s="1201"/>
      <c r="H9" s="1224"/>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1202" t="s">
        <v>8</v>
      </c>
      <c r="B13" s="1220"/>
      <c r="C13" s="1220"/>
      <c r="D13" s="1220"/>
      <c r="E13" s="1220" t="s">
        <v>9</v>
      </c>
      <c r="F13" s="1220"/>
      <c r="G13" s="1220"/>
      <c r="H13" s="1223"/>
    </row>
    <row r="14" spans="1:9" ht="17.7" customHeight="1">
      <c r="A14" s="1202" t="s">
        <v>312</v>
      </c>
      <c r="B14" s="1220"/>
      <c r="C14" s="1220"/>
      <c r="D14" s="1220"/>
      <c r="E14" s="1220" t="s">
        <v>313</v>
      </c>
      <c r="F14" s="1220"/>
      <c r="G14" s="1220"/>
      <c r="H14" s="1223"/>
    </row>
    <row r="15" spans="1:9" ht="17.7" customHeight="1">
      <c r="A15" s="1202" t="s">
        <v>314</v>
      </c>
      <c r="B15" s="1220"/>
      <c r="C15" s="1220"/>
      <c r="D15" s="1220"/>
      <c r="E15" s="1221" t="s">
        <v>2277</v>
      </c>
      <c r="F15" s="1221"/>
      <c r="G15" s="1221"/>
      <c r="H15" s="1222"/>
    </row>
    <row r="16" spans="1:9" ht="17.7" customHeight="1">
      <c r="A16" s="1202" t="s">
        <v>12</v>
      </c>
      <c r="B16" s="1220"/>
      <c r="C16" s="1220"/>
      <c r="D16" s="1220"/>
      <c r="E16" s="1220" t="s">
        <v>13</v>
      </c>
      <c r="F16" s="1220"/>
      <c r="G16" s="1220"/>
      <c r="H16" s="1223"/>
    </row>
    <row r="17" spans="1:9" ht="10.199999999999999" customHeight="1"/>
    <row r="18" spans="1:9" ht="15" customHeight="1">
      <c r="A18" s="884" t="s">
        <v>316</v>
      </c>
      <c r="B18" s="884"/>
      <c r="C18" s="884"/>
      <c r="D18" s="884"/>
      <c r="E18" s="884"/>
      <c r="F18" s="884"/>
      <c r="G18" s="884"/>
      <c r="H18" s="884"/>
    </row>
    <row r="19" spans="1:9" ht="31.2" customHeight="1">
      <c r="A19" s="895" t="s">
        <v>317</v>
      </c>
      <c r="B19" s="895"/>
      <c r="C19" s="1215" t="s">
        <v>2472</v>
      </c>
      <c r="D19" s="1215"/>
      <c r="E19" s="1215"/>
      <c r="F19" s="1215"/>
      <c r="G19" s="1215"/>
      <c r="H19" s="894"/>
    </row>
    <row r="20" spans="1:9" ht="10.199999999999999" customHeight="1"/>
    <row r="21" spans="1:9" ht="15" customHeight="1">
      <c r="A21" s="888" t="s">
        <v>319</v>
      </c>
      <c r="B21" s="888"/>
      <c r="C21" s="888"/>
      <c r="D21" s="888"/>
    </row>
    <row r="22" spans="1:9">
      <c r="A22" s="1212" t="s">
        <v>30</v>
      </c>
      <c r="B22" s="1213" t="s">
        <v>31</v>
      </c>
      <c r="C22" s="1213"/>
      <c r="D22" s="1213"/>
      <c r="E22" s="1213"/>
      <c r="F22" s="1213"/>
      <c r="G22" s="1213" t="s">
        <v>320</v>
      </c>
      <c r="H22" s="1214"/>
    </row>
    <row r="23" spans="1:9" ht="27" customHeight="1">
      <c r="A23" s="1212"/>
      <c r="B23" s="1213"/>
      <c r="C23" s="1213"/>
      <c r="D23" s="1213"/>
      <c r="E23" s="1213"/>
      <c r="F23" s="1213"/>
      <c r="G23" s="520" t="s">
        <v>321</v>
      </c>
      <c r="H23" s="521" t="s">
        <v>34</v>
      </c>
    </row>
    <row r="24" spans="1:9" ht="17.7" customHeight="1">
      <c r="A24" s="1212" t="s">
        <v>35</v>
      </c>
      <c r="B24" s="1213"/>
      <c r="C24" s="1213"/>
      <c r="D24" s="1213"/>
      <c r="E24" s="1213"/>
      <c r="F24" s="1213"/>
      <c r="G24" s="1213"/>
      <c r="H24" s="1214"/>
    </row>
    <row r="25" spans="1:9" ht="45" customHeight="1">
      <c r="A25" s="543" t="s">
        <v>2543</v>
      </c>
      <c r="B25" s="894" t="s">
        <v>2544</v>
      </c>
      <c r="C25" s="895"/>
      <c r="D25" s="895"/>
      <c r="E25" s="895"/>
      <c r="F25" s="1225"/>
      <c r="G25" s="520" t="s">
        <v>2545</v>
      </c>
      <c r="H25" s="522" t="s">
        <v>51</v>
      </c>
    </row>
    <row r="26" spans="1:9" ht="17.7" customHeight="1">
      <c r="A26" s="1212" t="s">
        <v>326</v>
      </c>
      <c r="B26" s="1213"/>
      <c r="C26" s="1213"/>
      <c r="D26" s="1213"/>
      <c r="E26" s="1213"/>
      <c r="F26" s="1213"/>
      <c r="G26" s="1213"/>
      <c r="H26" s="1214"/>
      <c r="I26" s="262"/>
    </row>
    <row r="27" spans="1:9" ht="44.55" customHeight="1">
      <c r="A27" s="543" t="s">
        <v>2546</v>
      </c>
      <c r="B27" s="894" t="s">
        <v>2547</v>
      </c>
      <c r="C27" s="895"/>
      <c r="D27" s="895"/>
      <c r="E27" s="895"/>
      <c r="F27" s="1225"/>
      <c r="G27" s="543" t="s">
        <v>2548</v>
      </c>
      <c r="H27" s="521" t="s">
        <v>39</v>
      </c>
      <c r="I27" s="262"/>
    </row>
    <row r="28" spans="1:9" ht="31.5" customHeight="1">
      <c r="A28" s="543" t="s">
        <v>2549</v>
      </c>
      <c r="B28" s="894" t="s">
        <v>2550</v>
      </c>
      <c r="C28" s="895"/>
      <c r="D28" s="895"/>
      <c r="E28" s="895"/>
      <c r="F28" s="1225"/>
      <c r="G28" s="543" t="s">
        <v>87</v>
      </c>
      <c r="H28" s="476" t="s">
        <v>51</v>
      </c>
      <c r="I28" s="262"/>
    </row>
    <row r="29" spans="1:9" ht="36.450000000000003" customHeight="1">
      <c r="A29" s="543" t="s">
        <v>2551</v>
      </c>
      <c r="B29" s="964" t="s">
        <v>2552</v>
      </c>
      <c r="C29" s="990"/>
      <c r="D29" s="990"/>
      <c r="E29" s="990"/>
      <c r="F29" s="1438"/>
      <c r="G29" s="543" t="s">
        <v>2553</v>
      </c>
      <c r="H29" s="522" t="s">
        <v>39</v>
      </c>
      <c r="I29" s="262"/>
    </row>
    <row r="30" spans="1:9" ht="34.950000000000003" customHeight="1">
      <c r="A30" s="543" t="s">
        <v>2554</v>
      </c>
      <c r="B30" s="964" t="s">
        <v>2555</v>
      </c>
      <c r="C30" s="990"/>
      <c r="D30" s="990"/>
      <c r="E30" s="990"/>
      <c r="F30" s="1438"/>
      <c r="G30" s="543" t="s">
        <v>105</v>
      </c>
      <c r="H30" s="522" t="s">
        <v>39</v>
      </c>
      <c r="I30" s="262"/>
    </row>
    <row r="31" spans="1:9" ht="17.7" customHeight="1">
      <c r="A31" s="1212" t="s">
        <v>333</v>
      </c>
      <c r="B31" s="1213"/>
      <c r="C31" s="1213"/>
      <c r="D31" s="1213"/>
      <c r="E31" s="1213"/>
      <c r="F31" s="1213"/>
      <c r="G31" s="1213"/>
      <c r="H31" s="1214"/>
      <c r="I31" s="262"/>
    </row>
    <row r="32" spans="1:9" ht="36" customHeight="1">
      <c r="A32" s="520" t="s">
        <v>2556</v>
      </c>
      <c r="B32" s="964" t="s">
        <v>2557</v>
      </c>
      <c r="C32" s="990"/>
      <c r="D32" s="990"/>
      <c r="E32" s="990"/>
      <c r="F32" s="1438"/>
      <c r="G32" s="531" t="s">
        <v>120</v>
      </c>
      <c r="H32" s="522" t="s">
        <v>51</v>
      </c>
      <c r="I32" s="262"/>
    </row>
    <row r="33" spans="1:9" ht="10.199999999999999" customHeight="1">
      <c r="I33" s="262"/>
    </row>
    <row r="34" spans="1:9" ht="15" customHeight="1">
      <c r="A34" s="510" t="s">
        <v>337</v>
      </c>
      <c r="I34" s="262"/>
    </row>
    <row r="35" spans="1:9" s="510" customFormat="1" ht="17.7" customHeight="1">
      <c r="A35" s="1219" t="s">
        <v>2558</v>
      </c>
      <c r="B35" s="1219"/>
      <c r="C35" s="1219"/>
      <c r="D35" s="1219"/>
      <c r="E35" s="1219"/>
      <c r="F35" s="1219"/>
      <c r="G35" s="477" t="s">
        <v>166</v>
      </c>
      <c r="H35" s="523" t="s">
        <v>339</v>
      </c>
      <c r="I35" s="517"/>
    </row>
    <row r="36" spans="1:9" ht="64.5" customHeight="1">
      <c r="A36" s="530" t="s">
        <v>340</v>
      </c>
      <c r="B36" s="894" t="s">
        <v>2559</v>
      </c>
      <c r="C36" s="895"/>
      <c r="D36" s="895"/>
      <c r="E36" s="895"/>
      <c r="F36" s="895"/>
      <c r="G36" s="895"/>
      <c r="H36" s="895"/>
      <c r="I36" s="262"/>
    </row>
    <row r="37" spans="1:9" ht="22.05" customHeight="1">
      <c r="A37" s="1199" t="s">
        <v>348</v>
      </c>
      <c r="B37" s="1185"/>
      <c r="C37" s="1185"/>
      <c r="D37" s="1185" t="s">
        <v>2560</v>
      </c>
      <c r="E37" s="1185"/>
      <c r="F37" s="1185"/>
      <c r="G37" s="1185"/>
      <c r="H37" s="1186"/>
      <c r="I37" s="262"/>
    </row>
    <row r="38" spans="1:9" ht="36" customHeight="1">
      <c r="A38" s="1200" t="s">
        <v>350</v>
      </c>
      <c r="B38" s="1201"/>
      <c r="C38" s="1201"/>
      <c r="D38" s="894" t="s">
        <v>2561</v>
      </c>
      <c r="E38" s="895"/>
      <c r="F38" s="895"/>
      <c r="G38" s="895"/>
      <c r="H38" s="895"/>
      <c r="I38" s="514"/>
    </row>
    <row r="39" spans="1:9" ht="10.199999999999999" customHeight="1">
      <c r="I39" s="262"/>
    </row>
    <row r="40" spans="1:9" ht="15" customHeight="1">
      <c r="A40" s="510" t="s">
        <v>366</v>
      </c>
      <c r="I40" s="262"/>
    </row>
    <row r="41" spans="1:9" ht="27" customHeight="1">
      <c r="A41" s="1008" t="s">
        <v>367</v>
      </c>
      <c r="B41" s="1191"/>
      <c r="C41" s="894" t="s">
        <v>2537</v>
      </c>
      <c r="D41" s="895"/>
      <c r="E41" s="895"/>
      <c r="F41" s="895"/>
      <c r="G41" s="895"/>
      <c r="H41" s="895"/>
      <c r="I41" s="262"/>
    </row>
    <row r="42" spans="1:9" ht="27" customHeight="1">
      <c r="A42" s="885"/>
      <c r="B42" s="1011"/>
      <c r="C42" s="894" t="s">
        <v>2538</v>
      </c>
      <c r="D42" s="895"/>
      <c r="E42" s="895"/>
      <c r="F42" s="895"/>
      <c r="G42" s="895"/>
      <c r="H42" s="895"/>
      <c r="I42" s="262"/>
    </row>
    <row r="43" spans="1:9" ht="27" customHeight="1">
      <c r="A43" s="1188" t="s">
        <v>370</v>
      </c>
      <c r="B43" s="1202"/>
      <c r="C43" s="894" t="s">
        <v>2562</v>
      </c>
      <c r="D43" s="895"/>
      <c r="E43" s="895"/>
      <c r="F43" s="895"/>
      <c r="G43" s="895"/>
      <c r="H43" s="895"/>
      <c r="I43" s="262"/>
    </row>
    <row r="44" spans="1:9" ht="10.199999999999999" customHeight="1"/>
    <row r="45" spans="1:9" ht="15" customHeight="1">
      <c r="A45" s="510" t="s">
        <v>372</v>
      </c>
      <c r="B45" s="510"/>
      <c r="C45" s="510"/>
      <c r="D45" s="510"/>
      <c r="E45" s="510"/>
      <c r="F45" s="510"/>
    </row>
    <row r="46" spans="1:9" ht="16.2">
      <c r="A46" s="1188" t="s">
        <v>373</v>
      </c>
      <c r="B46" s="1188"/>
      <c r="C46" s="1188"/>
      <c r="D46" s="1188"/>
      <c r="E46" s="1188"/>
      <c r="F46" s="1188"/>
      <c r="G46" s="524">
        <v>4.5</v>
      </c>
      <c r="H46" s="525" t="s">
        <v>390</v>
      </c>
    </row>
    <row r="47" spans="1:9" ht="16.2">
      <c r="A47" s="1188" t="s">
        <v>375</v>
      </c>
      <c r="B47" s="1188"/>
      <c r="C47" s="1188"/>
      <c r="D47" s="1188"/>
      <c r="E47" s="1188"/>
      <c r="F47" s="1188"/>
      <c r="G47" s="524">
        <v>0.5</v>
      </c>
      <c r="H47" s="525" t="s">
        <v>390</v>
      </c>
    </row>
    <row r="48" spans="1:9">
      <c r="A48" s="526"/>
      <c r="B48" s="526"/>
      <c r="C48" s="526"/>
      <c r="D48" s="526"/>
      <c r="E48" s="526"/>
      <c r="F48" s="526"/>
      <c r="G48" s="527"/>
      <c r="H48" s="525"/>
    </row>
    <row r="49" spans="1:9">
      <c r="A49" s="1189" t="s">
        <v>376</v>
      </c>
      <c r="B49" s="1189"/>
      <c r="C49" s="1189"/>
      <c r="D49" s="1189"/>
      <c r="E49" s="1189"/>
      <c r="F49" s="1189"/>
      <c r="G49" s="528"/>
      <c r="H49" s="527"/>
    </row>
    <row r="50" spans="1:9" ht="17.7" customHeight="1">
      <c r="A50" s="895" t="s">
        <v>377</v>
      </c>
      <c r="B50" s="895"/>
      <c r="C50" s="895"/>
      <c r="D50" s="895"/>
      <c r="E50" s="525">
        <f>SUM(E51:E56)</f>
        <v>65</v>
      </c>
      <c r="F50" s="525" t="s">
        <v>339</v>
      </c>
      <c r="G50" s="529">
        <f>E50/25</f>
        <v>2.6</v>
      </c>
      <c r="H50" s="525" t="s">
        <v>390</v>
      </c>
    </row>
    <row r="51" spans="1:9" ht="17.7" customHeight="1">
      <c r="A51" s="186" t="s">
        <v>140</v>
      </c>
      <c r="B51" s="1188" t="s">
        <v>143</v>
      </c>
      <c r="C51" s="1188"/>
      <c r="D51" s="1188"/>
      <c r="E51" s="525">
        <v>0</v>
      </c>
      <c r="F51" s="525" t="s">
        <v>339</v>
      </c>
      <c r="G51" s="190"/>
      <c r="H51" s="189"/>
    </row>
    <row r="52" spans="1:9" ht="17.7" customHeight="1">
      <c r="B52" s="1188" t="s">
        <v>378</v>
      </c>
      <c r="C52" s="1188"/>
      <c r="D52" s="1188"/>
      <c r="E52" s="525">
        <v>0</v>
      </c>
      <c r="F52" s="525" t="s">
        <v>339</v>
      </c>
      <c r="G52" s="190"/>
      <c r="H52" s="189"/>
    </row>
    <row r="53" spans="1:9" ht="17.7" customHeight="1">
      <c r="B53" s="1188" t="s">
        <v>379</v>
      </c>
      <c r="C53" s="1188"/>
      <c r="D53" s="1188"/>
      <c r="E53" s="525">
        <v>15</v>
      </c>
      <c r="F53" s="525" t="s">
        <v>339</v>
      </c>
      <c r="G53" s="190"/>
      <c r="H53" s="189"/>
    </row>
    <row r="54" spans="1:9" ht="17.7" customHeight="1">
      <c r="B54" s="1188" t="s">
        <v>380</v>
      </c>
      <c r="C54" s="1188"/>
      <c r="D54" s="1188"/>
      <c r="E54" s="525">
        <v>50</v>
      </c>
      <c r="F54" s="525" t="s">
        <v>339</v>
      </c>
      <c r="G54" s="190"/>
      <c r="H54" s="189"/>
    </row>
    <row r="55" spans="1:9" ht="17.7" customHeight="1">
      <c r="B55" s="1188" t="s">
        <v>381</v>
      </c>
      <c r="C55" s="1188"/>
      <c r="D55" s="1188"/>
      <c r="E55" s="525">
        <v>0</v>
      </c>
      <c r="F55" s="525" t="s">
        <v>339</v>
      </c>
      <c r="G55" s="190"/>
      <c r="H55" s="189"/>
    </row>
    <row r="56" spans="1:9" ht="17.7" customHeight="1">
      <c r="B56" s="1188" t="s">
        <v>382</v>
      </c>
      <c r="C56" s="1188"/>
      <c r="D56" s="1188"/>
      <c r="E56" s="525">
        <v>0</v>
      </c>
      <c r="F56" s="525" t="s">
        <v>339</v>
      </c>
      <c r="G56" s="190"/>
      <c r="H56" s="189"/>
    </row>
    <row r="57" spans="1:9" ht="31.2" customHeight="1">
      <c r="A57" s="895" t="s">
        <v>383</v>
      </c>
      <c r="B57" s="895"/>
      <c r="C57" s="895"/>
      <c r="D57" s="895"/>
      <c r="E57" s="525">
        <v>0</v>
      </c>
      <c r="F57" s="525" t="s">
        <v>339</v>
      </c>
      <c r="G57" s="529">
        <v>0</v>
      </c>
      <c r="H57" s="525" t="s">
        <v>390</v>
      </c>
    </row>
    <row r="58" spans="1:9" ht="17.7" customHeight="1">
      <c r="A58" s="1188" t="s">
        <v>384</v>
      </c>
      <c r="B58" s="1188"/>
      <c r="C58" s="1188"/>
      <c r="D58" s="1188"/>
      <c r="E58" s="525">
        <f>G58*25</f>
        <v>60</v>
      </c>
      <c r="F58" s="525" t="s">
        <v>339</v>
      </c>
      <c r="G58" s="529">
        <f>D6-G57-G50</f>
        <v>2.4</v>
      </c>
      <c r="H58" s="525" t="s">
        <v>390</v>
      </c>
    </row>
    <row r="59" spans="1:9" ht="10.199999999999999" customHeight="1"/>
    <row r="62" spans="1:9">
      <c r="A62" s="186" t="s">
        <v>385</v>
      </c>
    </row>
    <row r="63" spans="1:9" ht="16.2">
      <c r="A63" s="905" t="s">
        <v>389</v>
      </c>
      <c r="B63" s="905"/>
      <c r="C63" s="905"/>
      <c r="D63" s="905"/>
      <c r="E63" s="905"/>
      <c r="F63" s="905"/>
      <c r="G63" s="905"/>
      <c r="H63" s="905"/>
      <c r="I63" s="905"/>
    </row>
    <row r="64" spans="1:9">
      <c r="A64" s="186" t="s">
        <v>387</v>
      </c>
    </row>
    <row r="66" spans="1:9">
      <c r="A66" s="906" t="s">
        <v>388</v>
      </c>
      <c r="B66" s="906"/>
      <c r="C66" s="906"/>
      <c r="D66" s="906"/>
      <c r="E66" s="906"/>
      <c r="F66" s="906"/>
      <c r="G66" s="906"/>
      <c r="H66" s="906"/>
      <c r="I66" s="906"/>
    </row>
    <row r="67" spans="1:9">
      <c r="A67" s="906"/>
      <c r="B67" s="906"/>
      <c r="C67" s="906"/>
      <c r="D67" s="906"/>
      <c r="E67" s="906"/>
      <c r="F67" s="906"/>
      <c r="G67" s="906"/>
      <c r="H67" s="906"/>
      <c r="I67" s="906"/>
    </row>
    <row r="68" spans="1:9">
      <c r="A68" s="906"/>
      <c r="B68" s="906"/>
      <c r="C68" s="906"/>
      <c r="D68" s="906"/>
      <c r="E68" s="906"/>
      <c r="F68" s="906"/>
      <c r="G68" s="906"/>
      <c r="H68" s="906"/>
      <c r="I68" s="906"/>
    </row>
  </sheetData>
  <mergeCells count="61">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22:A23"/>
    <mergeCell ref="B22:F23"/>
    <mergeCell ref="G22:H22"/>
    <mergeCell ref="A24:H24"/>
    <mergeCell ref="B25:F25"/>
    <mergeCell ref="A41:B42"/>
    <mergeCell ref="C41:H41"/>
    <mergeCell ref="C42:H42"/>
    <mergeCell ref="A35:F35"/>
    <mergeCell ref="B36:H36"/>
    <mergeCell ref="D38:H38"/>
    <mergeCell ref="A26:H26"/>
    <mergeCell ref="B27:F27"/>
    <mergeCell ref="A37:C37"/>
    <mergeCell ref="D37:H37"/>
    <mergeCell ref="A38:C38"/>
    <mergeCell ref="B28:F28"/>
    <mergeCell ref="B29:F29"/>
    <mergeCell ref="B30:F30"/>
    <mergeCell ref="A31:H31"/>
    <mergeCell ref="B32:F32"/>
    <mergeCell ref="A63:I63"/>
    <mergeCell ref="A66:I68"/>
    <mergeCell ref="A43:B43"/>
    <mergeCell ref="C43:H43"/>
    <mergeCell ref="A46:F46"/>
    <mergeCell ref="A47:F47"/>
    <mergeCell ref="A49:F49"/>
    <mergeCell ref="A50:D50"/>
    <mergeCell ref="B55:D55"/>
    <mergeCell ref="B56:D56"/>
    <mergeCell ref="B54:D54"/>
    <mergeCell ref="A57:D57"/>
    <mergeCell ref="A58:D58"/>
    <mergeCell ref="B51:D51"/>
    <mergeCell ref="B52:D52"/>
    <mergeCell ref="B53:D53"/>
  </mergeCells>
  <pageMargins left="0.25" right="0.25"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7"/>
  <sheetViews>
    <sheetView zoomScaleNormal="100" workbookViewId="0"/>
  </sheetViews>
  <sheetFormatPr defaultColWidth="8.88671875" defaultRowHeight="13.8"/>
  <cols>
    <col min="1" max="1" width="10.88671875" style="207" customWidth="1"/>
    <col min="2" max="4" width="9.6640625" style="207" customWidth="1"/>
    <col min="5" max="5" width="9.33203125" style="207" customWidth="1"/>
    <col min="6" max="6" width="8.6640625" style="207" customWidth="1"/>
    <col min="7" max="7" width="11.5546875" style="207" customWidth="1"/>
    <col min="8" max="8" width="8.6640625" style="207" customWidth="1"/>
    <col min="9" max="9" width="2.6640625" style="207" customWidth="1"/>
    <col min="10" max="16384" width="8.88671875" style="207"/>
  </cols>
  <sheetData>
    <row r="2" spans="1:9">
      <c r="A2" s="1053" t="s">
        <v>305</v>
      </c>
      <c r="B2" s="1053"/>
      <c r="C2" s="1053"/>
      <c r="D2" s="1053"/>
      <c r="E2" s="1053"/>
      <c r="F2" s="1053"/>
      <c r="G2" s="1053"/>
      <c r="H2" s="1053"/>
    </row>
    <row r="4" spans="1:9">
      <c r="A4" s="416" t="s">
        <v>306</v>
      </c>
    </row>
    <row r="5" spans="1:9">
      <c r="A5" s="1093" t="s">
        <v>240</v>
      </c>
      <c r="B5" s="1093"/>
      <c r="C5" s="1093"/>
      <c r="D5" s="1093"/>
      <c r="E5" s="1093"/>
      <c r="F5" s="1093"/>
      <c r="G5" s="1093"/>
      <c r="H5" s="1093"/>
    </row>
    <row r="6" spans="1:9">
      <c r="A6" s="1299" t="s">
        <v>138</v>
      </c>
      <c r="B6" s="1300"/>
      <c r="C6" s="1300"/>
      <c r="D6" s="1300">
        <v>6</v>
      </c>
      <c r="E6" s="1300"/>
      <c r="F6" s="1300"/>
      <c r="G6" s="1300"/>
      <c r="H6" s="1500"/>
    </row>
    <row r="7" spans="1:9">
      <c r="A7" s="1299" t="s">
        <v>137</v>
      </c>
      <c r="B7" s="1300"/>
      <c r="C7" s="1300"/>
      <c r="D7" s="1300" t="s">
        <v>2089</v>
      </c>
      <c r="E7" s="1300"/>
      <c r="F7" s="1300"/>
      <c r="G7" s="1300"/>
      <c r="H7" s="1500"/>
    </row>
    <row r="8" spans="1:9">
      <c r="A8" s="1299" t="s">
        <v>141</v>
      </c>
      <c r="B8" s="1300"/>
      <c r="C8" s="1300"/>
      <c r="D8" s="1300" t="s">
        <v>309</v>
      </c>
      <c r="E8" s="1300"/>
      <c r="F8" s="1300"/>
      <c r="G8" s="1300"/>
      <c r="H8" s="1500"/>
    </row>
    <row r="9" spans="1:9" ht="14.4">
      <c r="A9" s="1299" t="s">
        <v>310</v>
      </c>
      <c r="B9" s="1300"/>
      <c r="C9" s="1300"/>
      <c r="D9" s="1300" t="s">
        <v>1851</v>
      </c>
      <c r="E9" s="1300"/>
      <c r="F9" s="1300"/>
      <c r="G9" s="1300"/>
      <c r="H9" s="1500"/>
      <c r="I9"/>
    </row>
    <row r="11" spans="1:9">
      <c r="A11" s="1063" t="s">
        <v>3</v>
      </c>
      <c r="B11" s="1063"/>
      <c r="C11" s="1063"/>
      <c r="D11" s="1063"/>
      <c r="E11" s="1063"/>
      <c r="F11" s="1063"/>
      <c r="G11" s="1063"/>
      <c r="H11" s="1063"/>
    </row>
    <row r="12" spans="1:9">
      <c r="A12" s="1091" t="s">
        <v>2585</v>
      </c>
      <c r="B12" s="1091"/>
      <c r="C12" s="1091"/>
      <c r="D12" s="1091"/>
      <c r="E12" s="1091"/>
      <c r="F12" s="1091"/>
      <c r="G12" s="1091"/>
      <c r="H12" s="1091"/>
    </row>
    <row r="13" spans="1:9">
      <c r="A13" s="1299" t="s">
        <v>8</v>
      </c>
      <c r="B13" s="1300"/>
      <c r="C13" s="1300"/>
      <c r="D13" s="1300"/>
      <c r="E13" s="1300" t="s">
        <v>9</v>
      </c>
      <c r="F13" s="1300"/>
      <c r="G13" s="1300"/>
      <c r="H13" s="1500"/>
    </row>
    <row r="14" spans="1:9">
      <c r="A14" s="1299" t="s">
        <v>312</v>
      </c>
      <c r="B14" s="1300"/>
      <c r="C14" s="1300"/>
      <c r="D14" s="1300"/>
      <c r="E14" s="1300" t="s">
        <v>313</v>
      </c>
      <c r="F14" s="1300"/>
      <c r="G14" s="1300"/>
      <c r="H14" s="1500"/>
    </row>
    <row r="15" spans="1:9">
      <c r="A15" s="1299" t="s">
        <v>314</v>
      </c>
      <c r="B15" s="1300"/>
      <c r="C15" s="1300"/>
      <c r="D15" s="1300"/>
      <c r="E15" s="1300">
        <v>7</v>
      </c>
      <c r="F15" s="1300"/>
      <c r="G15" s="1300"/>
      <c r="H15" s="1500"/>
    </row>
    <row r="16" spans="1:9">
      <c r="A16" s="1299" t="s">
        <v>12</v>
      </c>
      <c r="B16" s="1300"/>
      <c r="C16" s="1300"/>
      <c r="D16" s="1300"/>
      <c r="E16" s="1300" t="s">
        <v>13</v>
      </c>
      <c r="F16" s="1300"/>
      <c r="G16" s="1300"/>
      <c r="H16" s="1500"/>
    </row>
    <row r="18" spans="1:8">
      <c r="A18" s="1120" t="s">
        <v>316</v>
      </c>
      <c r="B18" s="1120"/>
      <c r="C18" s="1120"/>
      <c r="D18" s="1120"/>
      <c r="E18" s="1120"/>
      <c r="F18" s="1120"/>
      <c r="G18" s="1120"/>
      <c r="H18" s="1120"/>
    </row>
    <row r="19" spans="1:8" ht="16.5" customHeight="1">
      <c r="A19" s="1503" t="s">
        <v>317</v>
      </c>
      <c r="B19" s="1503"/>
      <c r="C19" s="1495" t="s">
        <v>2</v>
      </c>
      <c r="D19" s="1503"/>
      <c r="E19" s="1503"/>
      <c r="F19" s="1503"/>
      <c r="G19" s="1503"/>
      <c r="H19" s="1503"/>
    </row>
    <row r="20" spans="1:8" ht="30.75" customHeight="1">
      <c r="A20" s="1211"/>
      <c r="B20" s="1211"/>
      <c r="C20" s="1210" t="s">
        <v>2216</v>
      </c>
      <c r="D20" s="1211"/>
      <c r="E20" s="1211"/>
      <c r="F20" s="1211"/>
      <c r="G20" s="1211"/>
      <c r="H20" s="1211"/>
    </row>
    <row r="21" spans="1:8">
      <c r="A21" s="465"/>
      <c r="B21" s="465"/>
    </row>
    <row r="22" spans="1:8">
      <c r="A22" s="1122" t="s">
        <v>319</v>
      </c>
      <c r="B22" s="1122"/>
      <c r="C22" s="1122"/>
      <c r="D22" s="1122"/>
    </row>
    <row r="23" spans="1:8">
      <c r="A23" s="1307" t="s">
        <v>30</v>
      </c>
      <c r="B23" s="1308" t="s">
        <v>31</v>
      </c>
      <c r="C23" s="1308"/>
      <c r="D23" s="1308"/>
      <c r="E23" s="1308"/>
      <c r="F23" s="1308"/>
      <c r="G23" s="1308" t="s">
        <v>320</v>
      </c>
      <c r="H23" s="1309"/>
    </row>
    <row r="24" spans="1:8" ht="27.6">
      <c r="A24" s="1307"/>
      <c r="B24" s="1308"/>
      <c r="C24" s="1308"/>
      <c r="D24" s="1308"/>
      <c r="E24" s="1308"/>
      <c r="F24" s="1308"/>
      <c r="G24" s="424" t="s">
        <v>448</v>
      </c>
      <c r="H24" s="425" t="s">
        <v>34</v>
      </c>
    </row>
    <row r="25" spans="1:8" s="220" customFormat="1">
      <c r="A25" s="1307" t="s">
        <v>35</v>
      </c>
      <c r="B25" s="1308"/>
      <c r="C25" s="1308"/>
      <c r="D25" s="1308"/>
      <c r="E25" s="1308"/>
      <c r="F25" s="1308"/>
      <c r="G25" s="1308"/>
      <c r="H25" s="1309"/>
    </row>
    <row r="26" spans="1:8" ht="30.75" customHeight="1">
      <c r="A26" s="423" t="s">
        <v>2215</v>
      </c>
      <c r="B26" s="1504" t="s">
        <v>2214</v>
      </c>
      <c r="C26" s="1504"/>
      <c r="D26" s="1504"/>
      <c r="E26" s="1504"/>
      <c r="F26" s="1504"/>
      <c r="G26" s="464" t="s">
        <v>58</v>
      </c>
      <c r="H26" s="301" t="s">
        <v>39</v>
      </c>
    </row>
    <row r="27" spans="1:8" ht="36" customHeight="1">
      <c r="A27" s="423" t="s">
        <v>2213</v>
      </c>
      <c r="B27" s="1504" t="s">
        <v>2212</v>
      </c>
      <c r="C27" s="1504"/>
      <c r="D27" s="1504"/>
      <c r="E27" s="1504"/>
      <c r="F27" s="1504"/>
      <c r="G27" s="464" t="s">
        <v>65</v>
      </c>
      <c r="H27" s="301" t="s">
        <v>51</v>
      </c>
    </row>
    <row r="28" spans="1:8" ht="42" customHeight="1">
      <c r="A28" s="423" t="s">
        <v>2211</v>
      </c>
      <c r="B28" s="1504" t="s">
        <v>2210</v>
      </c>
      <c r="C28" s="1504"/>
      <c r="D28" s="1504"/>
      <c r="E28" s="1504"/>
      <c r="F28" s="1504"/>
      <c r="G28" s="464" t="s">
        <v>67</v>
      </c>
      <c r="H28" s="301" t="s">
        <v>51</v>
      </c>
    </row>
    <row r="29" spans="1:8" s="220" customFormat="1">
      <c r="A29" s="1307" t="s">
        <v>326</v>
      </c>
      <c r="B29" s="1308"/>
      <c r="C29" s="1308"/>
      <c r="D29" s="1308"/>
      <c r="E29" s="1308"/>
      <c r="F29" s="1308"/>
      <c r="G29" s="1308"/>
      <c r="H29" s="1309"/>
    </row>
    <row r="30" spans="1:8" ht="37.5" customHeight="1">
      <c r="A30" s="423" t="s">
        <v>2209</v>
      </c>
      <c r="B30" s="1319" t="s">
        <v>2208</v>
      </c>
      <c r="C30" s="1319"/>
      <c r="D30" s="1319"/>
      <c r="E30" s="1319"/>
      <c r="F30" s="1319"/>
      <c r="G30" s="464" t="s">
        <v>83</v>
      </c>
      <c r="H30" s="301" t="s">
        <v>39</v>
      </c>
    </row>
    <row r="31" spans="1:8" ht="32.25" customHeight="1">
      <c r="A31" s="423" t="s">
        <v>2207</v>
      </c>
      <c r="B31" s="1501" t="s">
        <v>2206</v>
      </c>
      <c r="C31" s="1502"/>
      <c r="D31" s="1502"/>
      <c r="E31" s="1502"/>
      <c r="F31" s="1318"/>
      <c r="G31" s="464" t="s">
        <v>93</v>
      </c>
      <c r="H31" s="301" t="s">
        <v>51</v>
      </c>
    </row>
    <row r="32" spans="1:8" ht="34.5" customHeight="1">
      <c r="A32" s="423" t="s">
        <v>2205</v>
      </c>
      <c r="B32" s="1501" t="s">
        <v>2204</v>
      </c>
      <c r="C32" s="1502"/>
      <c r="D32" s="1502"/>
      <c r="E32" s="1502"/>
      <c r="F32" s="1318"/>
      <c r="G32" s="464" t="s">
        <v>117</v>
      </c>
      <c r="H32" s="301" t="s">
        <v>39</v>
      </c>
    </row>
    <row r="33" spans="1:10" s="220" customFormat="1">
      <c r="A33" s="1307" t="s">
        <v>333</v>
      </c>
      <c r="B33" s="1308"/>
      <c r="C33" s="1308"/>
      <c r="D33" s="1308"/>
      <c r="E33" s="1308"/>
      <c r="F33" s="1308"/>
      <c r="G33" s="1308"/>
      <c r="H33" s="1309"/>
    </row>
    <row r="34" spans="1:10" ht="57" customHeight="1">
      <c r="A34" s="423" t="s">
        <v>2203</v>
      </c>
      <c r="B34" s="925" t="s">
        <v>2202</v>
      </c>
      <c r="C34" s="925"/>
      <c r="D34" s="925"/>
      <c r="E34" s="925"/>
      <c r="F34" s="925"/>
      <c r="G34" s="464" t="s">
        <v>1440</v>
      </c>
      <c r="H34" s="301" t="s">
        <v>51</v>
      </c>
    </row>
    <row r="36" spans="1:10">
      <c r="A36" s="416" t="s">
        <v>337</v>
      </c>
    </row>
    <row r="37" spans="1:10" s="220" customFormat="1">
      <c r="A37" s="1303" t="s">
        <v>338</v>
      </c>
      <c r="B37" s="1303"/>
      <c r="C37" s="1303"/>
      <c r="D37" s="1303"/>
      <c r="E37" s="1303"/>
      <c r="F37" s="1303"/>
      <c r="G37" s="463">
        <v>18</v>
      </c>
      <c r="H37" s="422" t="s">
        <v>339</v>
      </c>
    </row>
    <row r="38" spans="1:10" ht="28.5" customHeight="1">
      <c r="A38" s="1084" t="s">
        <v>340</v>
      </c>
      <c r="B38" s="925" t="s">
        <v>2201</v>
      </c>
      <c r="C38" s="1300"/>
      <c r="D38" s="1300"/>
      <c r="E38" s="1300"/>
      <c r="F38" s="1300"/>
      <c r="G38" s="1300"/>
      <c r="H38" s="1500"/>
    </row>
    <row r="39" spans="1:10" ht="28.5" customHeight="1">
      <c r="A39" s="1085"/>
      <c r="B39" s="1300" t="s">
        <v>2200</v>
      </c>
      <c r="C39" s="1300"/>
      <c r="D39" s="1300"/>
      <c r="E39" s="1300"/>
      <c r="F39" s="1300"/>
      <c r="G39" s="1300"/>
      <c r="H39" s="1500"/>
    </row>
    <row r="40" spans="1:10" ht="28.5" customHeight="1">
      <c r="A40" s="1085"/>
      <c r="B40" s="1300" t="s">
        <v>2199</v>
      </c>
      <c r="C40" s="1300"/>
      <c r="D40" s="1300"/>
      <c r="E40" s="1300"/>
      <c r="F40" s="1300"/>
      <c r="G40" s="1300"/>
      <c r="H40" s="1500"/>
    </row>
    <row r="41" spans="1:10" ht="28.5" customHeight="1">
      <c r="A41" s="1085"/>
      <c r="B41" s="925" t="s">
        <v>2198</v>
      </c>
      <c r="C41" s="1300"/>
      <c r="D41" s="1300"/>
      <c r="E41" s="1300"/>
      <c r="F41" s="1300"/>
      <c r="G41" s="1300"/>
      <c r="H41" s="1500"/>
    </row>
    <row r="42" spans="1:10" ht="28.5" customHeight="1">
      <c r="A42" s="1085"/>
      <c r="B42" s="925" t="s">
        <v>2197</v>
      </c>
      <c r="C42" s="925"/>
      <c r="D42" s="925"/>
      <c r="E42" s="925"/>
      <c r="F42" s="925"/>
      <c r="G42" s="925"/>
      <c r="H42" s="1305"/>
    </row>
    <row r="43" spans="1:10" ht="28.5" customHeight="1">
      <c r="A43" s="1085"/>
      <c r="B43" s="1300" t="s">
        <v>2196</v>
      </c>
      <c r="C43" s="1300"/>
      <c r="D43" s="1300"/>
      <c r="E43" s="1300"/>
      <c r="F43" s="1300"/>
      <c r="G43" s="1300"/>
      <c r="H43" s="1500"/>
    </row>
    <row r="44" spans="1:10" ht="28.5" customHeight="1">
      <c r="A44" s="1085"/>
      <c r="B44" s="925" t="s">
        <v>2195</v>
      </c>
      <c r="C44" s="925"/>
      <c r="D44" s="925"/>
      <c r="E44" s="925"/>
      <c r="F44" s="925"/>
      <c r="G44" s="925"/>
      <c r="H44" s="1305"/>
    </row>
    <row r="45" spans="1:10" ht="28.5" customHeight="1">
      <c r="A45" s="1085"/>
      <c r="B45" s="1300" t="s">
        <v>2194</v>
      </c>
      <c r="C45" s="1300"/>
      <c r="D45" s="1300"/>
      <c r="E45" s="1300"/>
      <c r="F45" s="1300"/>
      <c r="G45" s="1300"/>
      <c r="H45" s="1500"/>
      <c r="J45" s="221"/>
    </row>
    <row r="46" spans="1:10" ht="28.5" customHeight="1">
      <c r="A46" s="1085"/>
      <c r="B46" s="1300" t="s">
        <v>2193</v>
      </c>
      <c r="C46" s="1300"/>
      <c r="D46" s="1300"/>
      <c r="E46" s="1300"/>
      <c r="F46" s="1300"/>
      <c r="G46" s="1300"/>
      <c r="H46" s="1500"/>
    </row>
    <row r="47" spans="1:10" ht="28.5" customHeight="1">
      <c r="A47" s="1085"/>
      <c r="B47" s="1293" t="s">
        <v>2192</v>
      </c>
      <c r="C47" s="1293"/>
      <c r="D47" s="1293"/>
      <c r="E47" s="1293"/>
      <c r="F47" s="1293"/>
      <c r="G47" s="1293"/>
      <c r="H47" s="1294"/>
    </row>
    <row r="48" spans="1:10" ht="19.5" customHeight="1">
      <c r="A48" s="1085"/>
      <c r="B48" s="1300" t="s">
        <v>2191</v>
      </c>
      <c r="C48" s="1300"/>
      <c r="D48" s="1300"/>
      <c r="E48" s="1300"/>
      <c r="F48" s="1300"/>
      <c r="G48" s="1300"/>
      <c r="H48" s="1500"/>
    </row>
    <row r="49" spans="1:9" ht="22.5" customHeight="1">
      <c r="A49" s="1085"/>
      <c r="B49" s="1300" t="s">
        <v>2190</v>
      </c>
      <c r="C49" s="1300"/>
      <c r="D49" s="1300"/>
      <c r="E49" s="1300"/>
      <c r="F49" s="1300"/>
      <c r="G49" s="1300"/>
      <c r="H49" s="1500"/>
    </row>
    <row r="50" spans="1:9" ht="34.5" customHeight="1">
      <c r="A50" s="1085"/>
      <c r="B50" s="1505" t="s">
        <v>2189</v>
      </c>
      <c r="C50" s="1505"/>
      <c r="D50" s="1505"/>
      <c r="E50" s="1505"/>
      <c r="F50" s="1505"/>
      <c r="G50" s="1505"/>
      <c r="H50" s="1506"/>
    </row>
    <row r="51" spans="1:9">
      <c r="A51" s="1316" t="s">
        <v>348</v>
      </c>
      <c r="B51" s="1317"/>
      <c r="C51" s="1317"/>
      <c r="D51" s="1500" t="str">
        <f>A26&amp;"; "&amp;A27&amp;"; "&amp;A28&amp;"; "&amp;A34</f>
        <v>KWZ_W1; KWZ_W2; KWZ_W3; KWZ_K1</v>
      </c>
      <c r="E51" s="1327"/>
      <c r="F51" s="1327"/>
      <c r="G51" s="1327"/>
      <c r="H51" s="1327"/>
      <c r="I51" s="221"/>
    </row>
    <row r="52" spans="1:9" ht="44.4" customHeight="1">
      <c r="A52" s="1318" t="s">
        <v>350</v>
      </c>
      <c r="B52" s="1319"/>
      <c r="C52" s="1319"/>
      <c r="D52" s="1305" t="s">
        <v>2188</v>
      </c>
      <c r="E52" s="1304"/>
      <c r="F52" s="1304"/>
      <c r="G52" s="1304"/>
      <c r="H52" s="1304"/>
    </row>
    <row r="53" spans="1:9" s="220" customFormat="1">
      <c r="A53" s="1303" t="s">
        <v>2187</v>
      </c>
      <c r="B53" s="1139"/>
      <c r="C53" s="1139"/>
      <c r="D53" s="1139"/>
      <c r="E53" s="1139"/>
      <c r="F53" s="1139"/>
      <c r="G53" s="251">
        <v>21</v>
      </c>
      <c r="H53" s="250" t="s">
        <v>339</v>
      </c>
      <c r="I53" s="207"/>
    </row>
    <row r="54" spans="1:9">
      <c r="A54" s="1084" t="s">
        <v>340</v>
      </c>
      <c r="B54" s="1503" t="s">
        <v>2186</v>
      </c>
      <c r="C54" s="1503"/>
      <c r="D54" s="1503"/>
      <c r="E54" s="1503"/>
      <c r="F54" s="1503"/>
      <c r="G54" s="1503"/>
      <c r="H54" s="1503"/>
    </row>
    <row r="55" spans="1:9">
      <c r="A55" s="1085"/>
      <c r="B55" s="1305" t="s">
        <v>2185</v>
      </c>
      <c r="C55" s="1304"/>
      <c r="D55" s="1304"/>
      <c r="E55" s="1304"/>
      <c r="F55" s="1304"/>
      <c r="G55" s="1304"/>
      <c r="H55" s="1304"/>
    </row>
    <row r="56" spans="1:9">
      <c r="A56" s="1085"/>
      <c r="B56" s="1210" t="s">
        <v>2184</v>
      </c>
      <c r="C56" s="1211"/>
      <c r="D56" s="1211"/>
      <c r="E56" s="1211"/>
      <c r="F56" s="1211"/>
      <c r="G56" s="1211"/>
      <c r="H56" s="1211"/>
    </row>
    <row r="57" spans="1:9">
      <c r="A57" s="1085"/>
      <c r="B57" s="1210" t="s">
        <v>2183</v>
      </c>
      <c r="C57" s="1211"/>
      <c r="D57" s="1211"/>
      <c r="E57" s="1211"/>
      <c r="F57" s="1211"/>
      <c r="G57" s="1211"/>
      <c r="H57" s="1211"/>
    </row>
    <row r="58" spans="1:9" ht="36" customHeight="1">
      <c r="A58" s="1085"/>
      <c r="B58" s="1210" t="s">
        <v>2182</v>
      </c>
      <c r="C58" s="1211"/>
      <c r="D58" s="1211"/>
      <c r="E58" s="1211"/>
      <c r="F58" s="1211"/>
      <c r="G58" s="1211"/>
      <c r="H58" s="1211"/>
    </row>
    <row r="59" spans="1:9">
      <c r="A59" s="1085"/>
      <c r="B59" s="1210" t="s">
        <v>2181</v>
      </c>
      <c r="C59" s="1211"/>
      <c r="D59" s="1211"/>
      <c r="E59" s="1211"/>
      <c r="F59" s="1211"/>
      <c r="G59" s="1211"/>
      <c r="H59" s="1211"/>
    </row>
    <row r="60" spans="1:9">
      <c r="A60" s="1085"/>
      <c r="B60" s="1209" t="s">
        <v>2180</v>
      </c>
      <c r="C60" s="1209"/>
      <c r="D60" s="1209"/>
      <c r="E60" s="1209"/>
      <c r="F60" s="1209"/>
      <c r="G60" s="1209"/>
      <c r="H60" s="1209"/>
    </row>
    <row r="61" spans="1:9">
      <c r="A61" s="1085"/>
      <c r="B61" s="1305" t="s">
        <v>2179</v>
      </c>
      <c r="C61" s="1304"/>
      <c r="D61" s="1304"/>
      <c r="E61" s="1304"/>
      <c r="F61" s="1304"/>
      <c r="G61" s="1304"/>
      <c r="H61" s="1304"/>
    </row>
    <row r="62" spans="1:9" ht="39" customHeight="1">
      <c r="A62" s="1085"/>
      <c r="B62" s="1209" t="s">
        <v>2178</v>
      </c>
      <c r="C62" s="1209"/>
      <c r="D62" s="1209"/>
      <c r="E62" s="1209"/>
      <c r="F62" s="1209"/>
      <c r="G62" s="1209"/>
      <c r="H62" s="1209"/>
    </row>
    <row r="63" spans="1:9">
      <c r="A63" s="1085"/>
      <c r="B63" s="1495" t="s">
        <v>2177</v>
      </c>
      <c r="C63" s="1503"/>
      <c r="D63" s="1503"/>
      <c r="E63" s="1503"/>
      <c r="F63" s="1503"/>
      <c r="G63" s="1503"/>
      <c r="H63" s="1503"/>
    </row>
    <row r="64" spans="1:9">
      <c r="A64" s="1316" t="s">
        <v>348</v>
      </c>
      <c r="B64" s="1317"/>
      <c r="C64" s="1317"/>
      <c r="D64" s="1500" t="str">
        <f>A30&amp;"; "&amp;A31&amp;"; "&amp;A32</f>
        <v>KWZ_U1; KWZ_U2; KWZ_U3</v>
      </c>
      <c r="E64" s="1327"/>
      <c r="F64" s="1327"/>
      <c r="G64" s="1327"/>
      <c r="H64" s="1327"/>
      <c r="I64" s="221"/>
    </row>
    <row r="65" spans="1:10" ht="57.75" customHeight="1">
      <c r="A65" s="1318" t="s">
        <v>350</v>
      </c>
      <c r="B65" s="1319"/>
      <c r="C65" s="1319"/>
      <c r="D65" s="1305" t="s">
        <v>2176</v>
      </c>
      <c r="E65" s="1304"/>
      <c r="F65" s="1304"/>
      <c r="G65" s="1304"/>
      <c r="H65" s="1304"/>
    </row>
    <row r="67" spans="1:10">
      <c r="A67" s="416" t="s">
        <v>366</v>
      </c>
    </row>
    <row r="68" spans="1:10" ht="19.5" customHeight="1">
      <c r="A68" s="1331" t="s">
        <v>367</v>
      </c>
      <c r="B68" s="1107"/>
      <c r="C68" s="1495" t="s">
        <v>2175</v>
      </c>
      <c r="D68" s="1503"/>
      <c r="E68" s="1503"/>
      <c r="F68" s="1503"/>
      <c r="G68" s="1503"/>
      <c r="H68" s="1503"/>
      <c r="I68" s="221"/>
      <c r="J68" s="221"/>
    </row>
    <row r="69" spans="1:10" ht="34.5" customHeight="1">
      <c r="A69" s="1091"/>
      <c r="B69" s="1092"/>
      <c r="C69" s="1305" t="s">
        <v>2174</v>
      </c>
      <c r="D69" s="1304"/>
      <c r="E69" s="1304"/>
      <c r="F69" s="1304"/>
      <c r="G69" s="1304"/>
      <c r="H69" s="1304"/>
      <c r="I69" s="221"/>
      <c r="J69" s="221"/>
    </row>
    <row r="70" spans="1:10" ht="32.25" customHeight="1">
      <c r="A70" s="1093"/>
      <c r="B70" s="1094"/>
      <c r="C70" s="1305" t="s">
        <v>2173</v>
      </c>
      <c r="D70" s="1304"/>
      <c r="E70" s="1304"/>
      <c r="F70" s="1304"/>
      <c r="G70" s="1304"/>
      <c r="H70" s="1304"/>
      <c r="I70" s="221"/>
      <c r="J70" s="221"/>
    </row>
    <row r="71" spans="1:10" ht="69" customHeight="1">
      <c r="A71" s="1331" t="s">
        <v>370</v>
      </c>
      <c r="B71" s="1331"/>
      <c r="C71" s="1305" t="s">
        <v>2172</v>
      </c>
      <c r="D71" s="1304"/>
      <c r="E71" s="1304"/>
      <c r="F71" s="1304"/>
      <c r="G71" s="1304"/>
      <c r="H71" s="1304"/>
      <c r="I71" s="221"/>
      <c r="J71" s="221"/>
    </row>
    <row r="72" spans="1:10" ht="50.25" customHeight="1">
      <c r="A72" s="1091"/>
      <c r="B72" s="1091"/>
      <c r="C72" s="1305" t="s">
        <v>2171</v>
      </c>
      <c r="D72" s="1304"/>
      <c r="E72" s="1304"/>
      <c r="F72" s="1304"/>
      <c r="G72" s="1304"/>
      <c r="H72" s="1304"/>
      <c r="I72" s="221"/>
      <c r="J72" s="221"/>
    </row>
    <row r="73" spans="1:10" ht="57" customHeight="1">
      <c r="A73" s="1093"/>
      <c r="B73" s="1093"/>
      <c r="C73" s="1210" t="s">
        <v>2170</v>
      </c>
      <c r="D73" s="1211"/>
      <c r="E73" s="1211"/>
      <c r="F73" s="1211"/>
      <c r="G73" s="1211"/>
      <c r="H73" s="1211"/>
      <c r="I73" s="221"/>
      <c r="J73" s="221"/>
    </row>
    <row r="75" spans="1:10">
      <c r="A75" s="220" t="s">
        <v>372</v>
      </c>
      <c r="B75" s="223"/>
      <c r="C75" s="223"/>
      <c r="D75" s="223"/>
      <c r="E75" s="223"/>
      <c r="F75" s="223"/>
    </row>
    <row r="76" spans="1:10" ht="30.45" customHeight="1">
      <c r="A76" s="1507" t="s">
        <v>373</v>
      </c>
      <c r="B76" s="1332"/>
      <c r="C76" s="1332"/>
      <c r="D76" s="1332"/>
      <c r="E76" s="1332"/>
      <c r="F76" s="1332"/>
      <c r="G76" s="322">
        <v>5</v>
      </c>
      <c r="H76" s="315" t="s">
        <v>601</v>
      </c>
    </row>
    <row r="77" spans="1:10" ht="16.2">
      <c r="A77" s="1332" t="s">
        <v>375</v>
      </c>
      <c r="B77" s="1332"/>
      <c r="C77" s="1332"/>
      <c r="D77" s="1332"/>
      <c r="E77" s="1332"/>
      <c r="F77" s="1332"/>
      <c r="G77" s="462">
        <v>1</v>
      </c>
      <c r="H77" s="315" t="s">
        <v>601</v>
      </c>
    </row>
    <row r="78" spans="1:10">
      <c r="A78" s="1508"/>
      <c r="B78" s="1508"/>
      <c r="C78" s="1508"/>
      <c r="D78" s="1508"/>
      <c r="E78" s="1508"/>
      <c r="F78" s="1508"/>
      <c r="G78" s="461"/>
      <c r="H78" s="460"/>
    </row>
    <row r="79" spans="1:10">
      <c r="A79" s="1509" t="s">
        <v>376</v>
      </c>
      <c r="B79" s="1509"/>
      <c r="C79" s="1509"/>
      <c r="D79" s="1509"/>
      <c r="E79" s="1509"/>
      <c r="F79" s="1509"/>
      <c r="G79" s="459"/>
      <c r="H79" s="458"/>
    </row>
    <row r="80" spans="1:10" ht="24.75" customHeight="1">
      <c r="A80" s="1304" t="s">
        <v>377</v>
      </c>
      <c r="B80" s="1304"/>
      <c r="C80" s="1304"/>
      <c r="D80" s="1304"/>
      <c r="E80" s="317">
        <f>SUM(E81:E86)</f>
        <v>50</v>
      </c>
      <c r="F80" s="317" t="s">
        <v>339</v>
      </c>
      <c r="G80" s="316">
        <f>E80/25</f>
        <v>2</v>
      </c>
      <c r="H80" s="315" t="s">
        <v>601</v>
      </c>
    </row>
    <row r="81" spans="1:9">
      <c r="A81" s="216" t="s">
        <v>140</v>
      </c>
      <c r="B81" s="1327" t="s">
        <v>143</v>
      </c>
      <c r="C81" s="1327"/>
      <c r="D81" s="1327"/>
      <c r="E81" s="317">
        <v>18</v>
      </c>
      <c r="F81" s="317" t="s">
        <v>339</v>
      </c>
      <c r="G81" s="212"/>
      <c r="H81" s="211"/>
    </row>
    <row r="82" spans="1:9">
      <c r="B82" s="1327" t="s">
        <v>378</v>
      </c>
      <c r="C82" s="1327"/>
      <c r="D82" s="1327"/>
      <c r="E82" s="317">
        <v>21</v>
      </c>
      <c r="F82" s="317" t="s">
        <v>339</v>
      </c>
      <c r="G82" s="214"/>
      <c r="H82" s="213"/>
    </row>
    <row r="83" spans="1:9">
      <c r="B83" s="1327" t="s">
        <v>379</v>
      </c>
      <c r="C83" s="1327"/>
      <c r="D83" s="1327"/>
      <c r="E83" s="317">
        <v>5</v>
      </c>
      <c r="F83" s="317" t="s">
        <v>339</v>
      </c>
      <c r="G83" s="214"/>
      <c r="H83" s="213"/>
    </row>
    <row r="84" spans="1:9">
      <c r="B84" s="1327" t="s">
        <v>380</v>
      </c>
      <c r="C84" s="1327"/>
      <c r="D84" s="1327"/>
      <c r="E84" s="317">
        <v>0</v>
      </c>
      <c r="F84" s="317" t="s">
        <v>339</v>
      </c>
      <c r="G84" s="214"/>
      <c r="H84" s="213"/>
    </row>
    <row r="85" spans="1:9">
      <c r="B85" s="1327" t="s">
        <v>381</v>
      </c>
      <c r="C85" s="1327"/>
      <c r="D85" s="1327"/>
      <c r="E85" s="317">
        <v>0</v>
      </c>
      <c r="F85" s="317" t="s">
        <v>339</v>
      </c>
      <c r="G85" s="214"/>
      <c r="H85" s="213"/>
    </row>
    <row r="86" spans="1:9">
      <c r="B86" s="1327" t="s">
        <v>382</v>
      </c>
      <c r="C86" s="1327"/>
      <c r="D86" s="1327"/>
      <c r="E86" s="317">
        <v>6</v>
      </c>
      <c r="F86" s="317" t="s">
        <v>339</v>
      </c>
      <c r="G86" s="381"/>
      <c r="H86" s="255"/>
    </row>
    <row r="87" spans="1:9" ht="24" customHeight="1">
      <c r="A87" s="1304" t="s">
        <v>383</v>
      </c>
      <c r="B87" s="1304"/>
      <c r="C87" s="1304"/>
      <c r="D87" s="1304"/>
      <c r="E87" s="317">
        <v>0</v>
      </c>
      <c r="F87" s="317" t="s">
        <v>339</v>
      </c>
      <c r="G87" s="316">
        <v>0</v>
      </c>
      <c r="H87" s="315" t="s">
        <v>601</v>
      </c>
    </row>
    <row r="88" spans="1:9" ht="16.2">
      <c r="A88" s="1327" t="s">
        <v>384</v>
      </c>
      <c r="B88" s="1327"/>
      <c r="C88" s="1327"/>
      <c r="D88" s="1327"/>
      <c r="E88" s="317">
        <f>G88*25</f>
        <v>100</v>
      </c>
      <c r="F88" s="317" t="s">
        <v>339</v>
      </c>
      <c r="G88" s="316">
        <f>D6-G80-G87</f>
        <v>4</v>
      </c>
      <c r="H88" s="315" t="s">
        <v>601</v>
      </c>
    </row>
    <row r="91" spans="1:9">
      <c r="A91" s="207" t="s">
        <v>385</v>
      </c>
    </row>
    <row r="92" spans="1:9" ht="16.2">
      <c r="A92" s="1114" t="s">
        <v>651</v>
      </c>
      <c r="B92" s="1114"/>
      <c r="C92" s="1114"/>
      <c r="D92" s="1114"/>
      <c r="E92" s="1114"/>
      <c r="F92" s="1114"/>
      <c r="G92" s="1114"/>
      <c r="H92" s="1114"/>
    </row>
    <row r="93" spans="1:9">
      <c r="A93" s="207" t="s">
        <v>387</v>
      </c>
    </row>
    <row r="95" spans="1:9">
      <c r="A95" s="1115" t="s">
        <v>388</v>
      </c>
      <c r="B95" s="1115"/>
      <c r="C95" s="1115"/>
      <c r="D95" s="1115"/>
      <c r="E95" s="1115"/>
      <c r="F95" s="1115"/>
      <c r="G95" s="1115"/>
      <c r="H95" s="1115"/>
      <c r="I95" s="1115"/>
    </row>
    <row r="96" spans="1:9">
      <c r="A96" s="1115"/>
      <c r="B96" s="1115"/>
      <c r="C96" s="1115"/>
      <c r="D96" s="1115"/>
      <c r="E96" s="1115"/>
      <c r="F96" s="1115"/>
      <c r="G96" s="1115"/>
      <c r="H96" s="1115"/>
      <c r="I96" s="1115"/>
    </row>
    <row r="97" spans="1:9">
      <c r="A97" s="1115"/>
      <c r="B97" s="1115"/>
      <c r="C97" s="1115"/>
      <c r="D97" s="1115"/>
      <c r="E97" s="1115"/>
      <c r="F97" s="1115"/>
      <c r="G97" s="1115"/>
      <c r="H97" s="1115"/>
      <c r="I97" s="1115"/>
    </row>
  </sheetData>
  <mergeCells count="96">
    <mergeCell ref="A64:C64"/>
    <mergeCell ref="D64:H64"/>
    <mergeCell ref="B82:D82"/>
    <mergeCell ref="B83:D83"/>
    <mergeCell ref="B84:D84"/>
    <mergeCell ref="B85:D85"/>
    <mergeCell ref="B86:D86"/>
    <mergeCell ref="A87:D87"/>
    <mergeCell ref="B44:H44"/>
    <mergeCell ref="D65:H65"/>
    <mergeCell ref="C73:H73"/>
    <mergeCell ref="A80:D80"/>
    <mergeCell ref="A76:F76"/>
    <mergeCell ref="A78:F78"/>
    <mergeCell ref="C68:H68"/>
    <mergeCell ref="A71:B73"/>
    <mergeCell ref="C71:H71"/>
    <mergeCell ref="A79:F79"/>
    <mergeCell ref="C72:H72"/>
    <mergeCell ref="A77:F77"/>
    <mergeCell ref="A65:C65"/>
    <mergeCell ref="A2:H2"/>
    <mergeCell ref="B49:H49"/>
    <mergeCell ref="A92:H92"/>
    <mergeCell ref="A95:I97"/>
    <mergeCell ref="A88:D88"/>
    <mergeCell ref="B81:D81"/>
    <mergeCell ref="A68:B70"/>
    <mergeCell ref="C70:H70"/>
    <mergeCell ref="C69:H69"/>
    <mergeCell ref="B55:H55"/>
    <mergeCell ref="B56:H56"/>
    <mergeCell ref="B59:H59"/>
    <mergeCell ref="B61:H61"/>
    <mergeCell ref="B62:H62"/>
    <mergeCell ref="B57:H57"/>
    <mergeCell ref="B58:H58"/>
    <mergeCell ref="B48:H48"/>
    <mergeCell ref="A11:H11"/>
    <mergeCell ref="A12:H12"/>
    <mergeCell ref="E13:H13"/>
    <mergeCell ref="C19:H19"/>
    <mergeCell ref="B27:F27"/>
    <mergeCell ref="E14:H14"/>
    <mergeCell ref="C20:H20"/>
    <mergeCell ref="E15:H15"/>
    <mergeCell ref="E16:H16"/>
    <mergeCell ref="A15:D15"/>
    <mergeCell ref="A14:D14"/>
    <mergeCell ref="A18:H18"/>
    <mergeCell ref="A16:D16"/>
    <mergeCell ref="B46:H46"/>
    <mergeCell ref="B28:F28"/>
    <mergeCell ref="A5:H5"/>
    <mergeCell ref="A53:F53"/>
    <mergeCell ref="A37:F37"/>
    <mergeCell ref="B23:F24"/>
    <mergeCell ref="A25:H25"/>
    <mergeCell ref="A6:C6"/>
    <mergeCell ref="A7:C7"/>
    <mergeCell ref="A8:C8"/>
    <mergeCell ref="A9:C9"/>
    <mergeCell ref="A38:A50"/>
    <mergeCell ref="B38:H38"/>
    <mergeCell ref="B39:H39"/>
    <mergeCell ref="B40:H40"/>
    <mergeCell ref="B47:H47"/>
    <mergeCell ref="B50:H50"/>
    <mergeCell ref="B34:F34"/>
    <mergeCell ref="A54:A63"/>
    <mergeCell ref="B54:H54"/>
    <mergeCell ref="A51:C51"/>
    <mergeCell ref="D51:H51"/>
    <mergeCell ref="B60:H60"/>
    <mergeCell ref="B63:H63"/>
    <mergeCell ref="A52:C52"/>
    <mergeCell ref="D52:H52"/>
    <mergeCell ref="B31:F31"/>
    <mergeCell ref="A19:B20"/>
    <mergeCell ref="B45:H45"/>
    <mergeCell ref="A33:H33"/>
    <mergeCell ref="A22:D22"/>
    <mergeCell ref="A23:A24"/>
    <mergeCell ref="G23:H23"/>
    <mergeCell ref="A29:H29"/>
    <mergeCell ref="B26:F26"/>
    <mergeCell ref="B30:F30"/>
    <mergeCell ref="B32:F32"/>
    <mergeCell ref="B41:H41"/>
    <mergeCell ref="B42:H42"/>
    <mergeCell ref="B43:H43"/>
    <mergeCell ref="D6:H6"/>
    <mergeCell ref="D7:H7"/>
    <mergeCell ref="D8:H8"/>
    <mergeCell ref="A13:D13"/>
    <mergeCell ref="D9:H9"/>
  </mergeCells>
  <pageMargins left="0.25" right="0.25"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241</v>
      </c>
      <c r="B5" s="843"/>
      <c r="C5" s="843"/>
      <c r="D5" s="843"/>
      <c r="E5" s="843"/>
      <c r="F5" s="843"/>
      <c r="G5" s="843"/>
      <c r="H5" s="843"/>
    </row>
    <row r="6" spans="1:9" ht="17.7" customHeight="1">
      <c r="A6" s="908" t="s">
        <v>138</v>
      </c>
      <c r="B6" s="909"/>
      <c r="C6" s="909"/>
      <c r="D6" s="909">
        <v>5</v>
      </c>
      <c r="E6" s="909"/>
      <c r="F6" s="909"/>
      <c r="G6" s="909"/>
      <c r="H6" s="910"/>
    </row>
    <row r="7" spans="1:9" ht="22.5" customHeight="1">
      <c r="A7" s="908" t="s">
        <v>137</v>
      </c>
      <c r="B7" s="909"/>
      <c r="C7" s="909"/>
      <c r="D7" s="911" t="s">
        <v>1629</v>
      </c>
      <c r="E7" s="911"/>
      <c r="F7" s="911"/>
      <c r="G7" s="911"/>
      <c r="H7" s="912"/>
    </row>
    <row r="8" spans="1:9" ht="17.7" customHeight="1">
      <c r="A8" s="908" t="s">
        <v>141</v>
      </c>
      <c r="B8" s="909"/>
      <c r="C8" s="909"/>
      <c r="D8" s="913" t="s">
        <v>416</v>
      </c>
      <c r="E8" s="913"/>
      <c r="F8" s="913"/>
      <c r="G8" s="913"/>
      <c r="H8" s="914"/>
    </row>
    <row r="9" spans="1:9" ht="33.75" customHeight="1">
      <c r="A9" s="908" t="s">
        <v>310</v>
      </c>
      <c r="B9" s="909"/>
      <c r="C9" s="909"/>
      <c r="D9" s="1170" t="s">
        <v>2245</v>
      </c>
      <c r="E9" s="1170"/>
      <c r="F9" s="1170"/>
      <c r="G9" s="1170"/>
      <c r="H9" s="1176"/>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2168</v>
      </c>
      <c r="F15" s="915"/>
      <c r="G15" s="915"/>
      <c r="H15" s="916"/>
    </row>
    <row r="16" spans="1:9" ht="17.7" customHeight="1">
      <c r="A16" s="908" t="s">
        <v>12</v>
      </c>
      <c r="B16" s="909"/>
      <c r="C16" s="909"/>
      <c r="D16" s="909"/>
      <c r="E16" s="909" t="s">
        <v>13</v>
      </c>
      <c r="F16" s="909"/>
      <c r="G16" s="909"/>
      <c r="H16" s="910"/>
    </row>
    <row r="17" spans="1:15" ht="10.199999999999999" customHeight="1"/>
    <row r="18" spans="1:15" ht="15" customHeight="1">
      <c r="A18" s="857" t="s">
        <v>316</v>
      </c>
      <c r="B18" s="857"/>
      <c r="C18" s="857"/>
      <c r="D18" s="857"/>
      <c r="E18" s="857"/>
      <c r="F18" s="857"/>
      <c r="G18" s="857"/>
      <c r="H18" s="857"/>
    </row>
    <row r="19" spans="1:15" ht="31.2" customHeight="1">
      <c r="A19" s="917" t="s">
        <v>317</v>
      </c>
      <c r="B19" s="917"/>
      <c r="C19" s="918" t="s">
        <v>512</v>
      </c>
      <c r="D19" s="918"/>
      <c r="E19" s="918"/>
      <c r="F19" s="918"/>
      <c r="G19" s="918"/>
      <c r="H19" s="919"/>
    </row>
    <row r="20" spans="1:15" ht="10.199999999999999" customHeight="1"/>
    <row r="21" spans="1:15" ht="15" customHeight="1">
      <c r="A21" s="862" t="s">
        <v>319</v>
      </c>
      <c r="B21" s="862"/>
      <c r="C21" s="862"/>
      <c r="D21" s="862"/>
    </row>
    <row r="22" spans="1:15">
      <c r="A22" s="921" t="s">
        <v>30</v>
      </c>
      <c r="B22" s="922" t="s">
        <v>31</v>
      </c>
      <c r="C22" s="922"/>
      <c r="D22" s="922"/>
      <c r="E22" s="922"/>
      <c r="F22" s="922"/>
      <c r="G22" s="922" t="s">
        <v>320</v>
      </c>
      <c r="H22" s="923"/>
    </row>
    <row r="23" spans="1:15" ht="27" customHeight="1">
      <c r="A23" s="921"/>
      <c r="B23" s="922"/>
      <c r="C23" s="922"/>
      <c r="D23" s="922"/>
      <c r="E23" s="922"/>
      <c r="F23" s="922"/>
      <c r="G23" s="411" t="s">
        <v>321</v>
      </c>
      <c r="H23" s="412" t="s">
        <v>34</v>
      </c>
    </row>
    <row r="24" spans="1:15" ht="17.7" customHeight="1">
      <c r="A24" s="921" t="s">
        <v>35</v>
      </c>
      <c r="B24" s="922"/>
      <c r="C24" s="922"/>
      <c r="D24" s="922"/>
      <c r="E24" s="922"/>
      <c r="F24" s="922"/>
      <c r="G24" s="922"/>
      <c r="H24" s="923"/>
    </row>
    <row r="25" spans="1:15" ht="39" customHeight="1">
      <c r="A25" s="644" t="s">
        <v>2244</v>
      </c>
      <c r="B25" s="919" t="s">
        <v>2243</v>
      </c>
      <c r="C25" s="917"/>
      <c r="D25" s="917"/>
      <c r="E25" s="917"/>
      <c r="F25" s="924"/>
      <c r="G25" s="644" t="s">
        <v>43</v>
      </c>
      <c r="H25" s="645" t="s">
        <v>437</v>
      </c>
      <c r="J25" s="466"/>
      <c r="K25" s="466"/>
      <c r="L25" s="466"/>
      <c r="M25" s="466"/>
      <c r="N25" s="466"/>
      <c r="O25" s="466"/>
    </row>
    <row r="26" spans="1:15" ht="38.25" customHeight="1">
      <c r="A26" s="644" t="s">
        <v>2242</v>
      </c>
      <c r="B26" s="919" t="s">
        <v>2241</v>
      </c>
      <c r="C26" s="917"/>
      <c r="D26" s="917"/>
      <c r="E26" s="917"/>
      <c r="F26" s="924"/>
      <c r="G26" s="644" t="s">
        <v>72</v>
      </c>
      <c r="H26" s="645" t="s">
        <v>39</v>
      </c>
      <c r="J26" s="466"/>
      <c r="K26" s="466"/>
      <c r="L26" s="466"/>
      <c r="M26" s="466"/>
      <c r="N26" s="466"/>
      <c r="O26" s="466"/>
    </row>
    <row r="27" spans="1:15" ht="29.25" customHeight="1">
      <c r="A27" s="644" t="s">
        <v>2240</v>
      </c>
      <c r="B27" s="919" t="s">
        <v>2239</v>
      </c>
      <c r="C27" s="917"/>
      <c r="D27" s="917"/>
      <c r="E27" s="917"/>
      <c r="F27" s="924"/>
      <c r="G27" s="644" t="s">
        <v>67</v>
      </c>
      <c r="H27" s="645" t="s">
        <v>437</v>
      </c>
      <c r="J27" s="466"/>
      <c r="K27" s="466"/>
      <c r="L27" s="466"/>
      <c r="M27" s="466"/>
      <c r="N27" s="466"/>
      <c r="O27" s="466"/>
    </row>
    <row r="28" spans="1:15" ht="17.7" customHeight="1">
      <c r="A28" s="921" t="s">
        <v>326</v>
      </c>
      <c r="B28" s="922"/>
      <c r="C28" s="922"/>
      <c r="D28" s="922"/>
      <c r="E28" s="922"/>
      <c r="F28" s="922"/>
      <c r="G28" s="922"/>
      <c r="H28" s="923"/>
    </row>
    <row r="29" spans="1:15" ht="33.75" customHeight="1">
      <c r="A29" s="644" t="s">
        <v>2238</v>
      </c>
      <c r="B29" s="919" t="s">
        <v>2237</v>
      </c>
      <c r="C29" s="917"/>
      <c r="D29" s="917"/>
      <c r="E29" s="917"/>
      <c r="F29" s="924"/>
      <c r="G29" s="644" t="s">
        <v>99</v>
      </c>
      <c r="H29" s="645" t="s">
        <v>437</v>
      </c>
      <c r="J29" s="413"/>
      <c r="K29" s="413"/>
      <c r="L29" s="413"/>
      <c r="M29" s="413"/>
      <c r="N29" s="413"/>
      <c r="O29" s="413"/>
    </row>
    <row r="30" spans="1:15" ht="36.75" customHeight="1">
      <c r="A30" s="644" t="s">
        <v>2236</v>
      </c>
      <c r="B30" s="919" t="s">
        <v>2235</v>
      </c>
      <c r="C30" s="917"/>
      <c r="D30" s="917"/>
      <c r="E30" s="917"/>
      <c r="F30" s="924"/>
      <c r="G30" s="644" t="s">
        <v>1592</v>
      </c>
      <c r="H30" s="645" t="s">
        <v>39</v>
      </c>
      <c r="J30" s="413"/>
      <c r="K30" s="413"/>
      <c r="L30" s="413"/>
      <c r="M30" s="413"/>
      <c r="N30" s="413"/>
      <c r="O30" s="413"/>
    </row>
    <row r="31" spans="1:15" ht="17.7" customHeight="1">
      <c r="A31" s="921" t="s">
        <v>333</v>
      </c>
      <c r="B31" s="922"/>
      <c r="C31" s="922"/>
      <c r="D31" s="922"/>
      <c r="E31" s="922"/>
      <c r="F31" s="922"/>
      <c r="G31" s="922"/>
      <c r="H31" s="923"/>
    </row>
    <row r="32" spans="1:15" ht="49.5" customHeight="1">
      <c r="A32" s="644" t="s">
        <v>2234</v>
      </c>
      <c r="B32" s="919" t="s">
        <v>2233</v>
      </c>
      <c r="C32" s="917"/>
      <c r="D32" s="917"/>
      <c r="E32" s="917"/>
      <c r="F32" s="924"/>
      <c r="G32" s="644" t="s">
        <v>123</v>
      </c>
      <c r="H32" s="645" t="s">
        <v>437</v>
      </c>
    </row>
    <row r="33" spans="1:9" ht="10.199999999999999" customHeight="1"/>
    <row r="34" spans="1:9" ht="15" customHeight="1">
      <c r="A34" s="400" t="s">
        <v>337</v>
      </c>
    </row>
    <row r="35" spans="1:9" s="400" customFormat="1" ht="17.7" customHeight="1">
      <c r="A35" s="920" t="s">
        <v>338</v>
      </c>
      <c r="B35" s="920"/>
      <c r="C35" s="920"/>
      <c r="D35" s="920"/>
      <c r="E35" s="920"/>
      <c r="F35" s="920"/>
      <c r="G35" s="278">
        <v>18</v>
      </c>
      <c r="H35" s="409" t="s">
        <v>339</v>
      </c>
    </row>
    <row r="36" spans="1:9" ht="35.25" customHeight="1">
      <c r="A36" s="868" t="s">
        <v>340</v>
      </c>
      <c r="B36" s="919" t="s">
        <v>2232</v>
      </c>
      <c r="C36" s="917"/>
      <c r="D36" s="917"/>
      <c r="E36" s="917"/>
      <c r="F36" s="917"/>
      <c r="G36" s="917"/>
      <c r="H36" s="917"/>
    </row>
    <row r="37" spans="1:9" ht="17.25" customHeight="1">
      <c r="A37" s="869"/>
      <c r="B37" s="919" t="s">
        <v>2231</v>
      </c>
      <c r="C37" s="917"/>
      <c r="D37" s="917"/>
      <c r="E37" s="917"/>
      <c r="F37" s="917"/>
      <c r="G37" s="917"/>
      <c r="H37" s="917"/>
    </row>
    <row r="38" spans="1:9" ht="67.8" customHeight="1">
      <c r="A38" s="869"/>
      <c r="B38" s="919" t="s">
        <v>2230</v>
      </c>
      <c r="C38" s="917"/>
      <c r="D38" s="917"/>
      <c r="E38" s="917"/>
      <c r="F38" s="917"/>
      <c r="G38" s="917"/>
      <c r="H38" s="917"/>
    </row>
    <row r="39" spans="1:9" ht="18.75" customHeight="1">
      <c r="A39" s="869"/>
      <c r="B39" s="919" t="s">
        <v>2229</v>
      </c>
      <c r="C39" s="917"/>
      <c r="D39" s="917"/>
      <c r="E39" s="917"/>
      <c r="F39" s="917"/>
      <c r="G39" s="917"/>
      <c r="H39" s="917"/>
    </row>
    <row r="40" spans="1:9" ht="20.25" customHeight="1">
      <c r="A40" s="869"/>
      <c r="B40" s="919" t="s">
        <v>2228</v>
      </c>
      <c r="C40" s="917"/>
      <c r="D40" s="917"/>
      <c r="E40" s="917"/>
      <c r="F40" s="917"/>
      <c r="G40" s="917"/>
      <c r="H40" s="917"/>
    </row>
    <row r="41" spans="1:9" ht="20.25" customHeight="1">
      <c r="A41" s="926"/>
      <c r="B41" s="919" t="s">
        <v>2227</v>
      </c>
      <c r="C41" s="917"/>
      <c r="D41" s="917"/>
      <c r="E41" s="917"/>
      <c r="F41" s="917"/>
      <c r="G41" s="917"/>
      <c r="H41" s="917"/>
    </row>
    <row r="42" spans="1:9">
      <c r="A42" s="932" t="s">
        <v>348</v>
      </c>
      <c r="B42" s="913"/>
      <c r="C42" s="913"/>
      <c r="D42" s="991" t="s">
        <v>2226</v>
      </c>
      <c r="E42" s="991"/>
      <c r="F42" s="991"/>
      <c r="G42" s="991"/>
      <c r="H42" s="992"/>
    </row>
    <row r="43" spans="1:9" ht="52.5" customHeight="1">
      <c r="A43" s="933" t="s">
        <v>350</v>
      </c>
      <c r="B43" s="911"/>
      <c r="C43" s="911"/>
      <c r="D43" s="919" t="s">
        <v>2225</v>
      </c>
      <c r="E43" s="917"/>
      <c r="F43" s="917"/>
      <c r="G43" s="917"/>
      <c r="H43" s="917"/>
      <c r="I43" s="428"/>
    </row>
    <row r="44" spans="1:9" s="400" customFormat="1" ht="17.7" customHeight="1">
      <c r="A44" s="920" t="s">
        <v>486</v>
      </c>
      <c r="B44" s="920"/>
      <c r="C44" s="920"/>
      <c r="D44" s="920"/>
      <c r="E44" s="920"/>
      <c r="F44" s="920"/>
      <c r="G44" s="278">
        <v>9</v>
      </c>
      <c r="H44" s="409" t="s">
        <v>339</v>
      </c>
    </row>
    <row r="45" spans="1:9" ht="33.75" customHeight="1">
      <c r="A45" s="869"/>
      <c r="B45" s="918" t="s">
        <v>2224</v>
      </c>
      <c r="C45" s="918"/>
      <c r="D45" s="918"/>
      <c r="E45" s="918"/>
      <c r="F45" s="918"/>
      <c r="G45" s="918"/>
      <c r="H45" s="919"/>
    </row>
    <row r="46" spans="1:9" ht="17.25" customHeight="1">
      <c r="A46" s="869"/>
      <c r="B46" s="909" t="s">
        <v>2223</v>
      </c>
      <c r="C46" s="909"/>
      <c r="D46" s="909"/>
      <c r="E46" s="909"/>
      <c r="F46" s="909"/>
      <c r="G46" s="909"/>
      <c r="H46" s="910"/>
    </row>
    <row r="47" spans="1:9">
      <c r="A47" s="932" t="s">
        <v>348</v>
      </c>
      <c r="B47" s="913"/>
      <c r="C47" s="913"/>
      <c r="D47" s="991" t="s">
        <v>2222</v>
      </c>
      <c r="E47" s="991"/>
      <c r="F47" s="991"/>
      <c r="G47" s="991"/>
      <c r="H47" s="992"/>
    </row>
    <row r="48" spans="1:9" ht="39" customHeight="1">
      <c r="A48" s="933" t="s">
        <v>350</v>
      </c>
      <c r="B48" s="911"/>
      <c r="C48" s="911"/>
      <c r="D48" s="882" t="s">
        <v>2221</v>
      </c>
      <c r="E48" s="883"/>
      <c r="F48" s="883"/>
      <c r="G48" s="883"/>
      <c r="H48" s="883"/>
      <c r="I48" s="428"/>
    </row>
    <row r="49" spans="1:8" ht="10.199999999999999" customHeight="1"/>
    <row r="50" spans="1:8" ht="15" customHeight="1">
      <c r="A50" s="400" t="s">
        <v>366</v>
      </c>
    </row>
    <row r="51" spans="1:8" ht="42" customHeight="1">
      <c r="A51" s="940" t="s">
        <v>367</v>
      </c>
      <c r="B51" s="908"/>
      <c r="C51" s="919" t="s">
        <v>2220</v>
      </c>
      <c r="D51" s="917"/>
      <c r="E51" s="917"/>
      <c r="F51" s="917"/>
      <c r="G51" s="917"/>
      <c r="H51" s="917"/>
    </row>
    <row r="52" spans="1:8" ht="36.75" customHeight="1">
      <c r="A52" s="940"/>
      <c r="B52" s="908"/>
      <c r="C52" s="918" t="s">
        <v>2219</v>
      </c>
      <c r="D52" s="918"/>
      <c r="E52" s="918"/>
      <c r="F52" s="918"/>
      <c r="G52" s="918"/>
      <c r="H52" s="919"/>
    </row>
    <row r="53" spans="1:8" ht="30.75" customHeight="1">
      <c r="A53" s="940"/>
      <c r="B53" s="908"/>
      <c r="C53" s="918" t="s">
        <v>2218</v>
      </c>
      <c r="D53" s="918"/>
      <c r="E53" s="918"/>
      <c r="F53" s="918"/>
      <c r="G53" s="918"/>
      <c r="H53" s="919"/>
    </row>
    <row r="54" spans="1:8" ht="27" customHeight="1">
      <c r="A54" s="909" t="s">
        <v>370</v>
      </c>
      <c r="B54" s="909"/>
      <c r="C54" s="918" t="s">
        <v>2217</v>
      </c>
      <c r="D54" s="918"/>
      <c r="E54" s="918"/>
      <c r="F54" s="918"/>
      <c r="G54" s="918"/>
      <c r="H54" s="919"/>
    </row>
    <row r="55" spans="1:8" ht="10.199999999999999" customHeight="1"/>
    <row r="56" spans="1:8" ht="15" customHeight="1">
      <c r="A56" s="400" t="s">
        <v>372</v>
      </c>
      <c r="B56" s="400"/>
      <c r="C56" s="400"/>
      <c r="D56" s="400"/>
      <c r="E56" s="400"/>
      <c r="F56" s="400"/>
    </row>
    <row r="57" spans="1:8" ht="16.2">
      <c r="A57" s="940" t="s">
        <v>373</v>
      </c>
      <c r="B57" s="940"/>
      <c r="C57" s="940"/>
      <c r="D57" s="940"/>
      <c r="E57" s="940"/>
      <c r="F57" s="940"/>
      <c r="G57" s="280">
        <v>4</v>
      </c>
      <c r="H57" s="419" t="s">
        <v>390</v>
      </c>
    </row>
    <row r="58" spans="1:8" ht="16.2">
      <c r="A58" s="940" t="s">
        <v>375</v>
      </c>
      <c r="B58" s="940"/>
      <c r="C58" s="940"/>
      <c r="D58" s="940"/>
      <c r="E58" s="940"/>
      <c r="F58" s="940"/>
      <c r="G58" s="280">
        <v>1</v>
      </c>
      <c r="H58" s="419" t="s">
        <v>390</v>
      </c>
    </row>
    <row r="59" spans="1:8">
      <c r="A59" s="408"/>
      <c r="B59" s="408"/>
      <c r="C59" s="408"/>
      <c r="D59" s="408"/>
      <c r="E59" s="408"/>
      <c r="F59" s="408"/>
      <c r="G59" s="283"/>
      <c r="H59" s="419"/>
    </row>
    <row r="60" spans="1:8">
      <c r="A60" s="944" t="s">
        <v>376</v>
      </c>
      <c r="B60" s="944"/>
      <c r="C60" s="944"/>
      <c r="D60" s="944"/>
      <c r="E60" s="944"/>
      <c r="F60" s="944"/>
      <c r="G60" s="414"/>
      <c r="H60" s="283"/>
    </row>
    <row r="61" spans="1:8" ht="17.7" customHeight="1">
      <c r="A61" s="917" t="s">
        <v>377</v>
      </c>
      <c r="B61" s="917"/>
      <c r="C61" s="917"/>
      <c r="D61" s="917"/>
      <c r="E61" s="419">
        <f>SUM(E62:E67)</f>
        <v>32</v>
      </c>
      <c r="F61" s="419" t="s">
        <v>339</v>
      </c>
      <c r="G61" s="285">
        <f>E61/25</f>
        <v>1.28</v>
      </c>
      <c r="H61" s="419" t="s">
        <v>390</v>
      </c>
    </row>
    <row r="62" spans="1:8" ht="17.7" customHeight="1">
      <c r="A62" s="158" t="s">
        <v>140</v>
      </c>
      <c r="B62" s="940" t="s">
        <v>143</v>
      </c>
      <c r="C62" s="940"/>
      <c r="D62" s="940"/>
      <c r="E62" s="419">
        <v>18</v>
      </c>
      <c r="F62" s="419" t="s">
        <v>339</v>
      </c>
      <c r="G62" s="413"/>
      <c r="H62" s="161"/>
    </row>
    <row r="63" spans="1:8" ht="17.7" customHeight="1">
      <c r="B63" s="940" t="s">
        <v>378</v>
      </c>
      <c r="C63" s="940"/>
      <c r="D63" s="940"/>
      <c r="E63" s="419">
        <v>9</v>
      </c>
      <c r="F63" s="419" t="s">
        <v>339</v>
      </c>
      <c r="G63" s="413"/>
      <c r="H63" s="161"/>
    </row>
    <row r="64" spans="1:8" ht="17.7" customHeight="1">
      <c r="B64" s="940" t="s">
        <v>379</v>
      </c>
      <c r="C64" s="940"/>
      <c r="D64" s="940"/>
      <c r="E64" s="419">
        <v>2</v>
      </c>
      <c r="F64" s="419" t="s">
        <v>339</v>
      </c>
      <c r="G64" s="413"/>
      <c r="H64" s="161"/>
    </row>
    <row r="65" spans="1:9" ht="17.7" customHeight="1">
      <c r="B65" s="940" t="s">
        <v>380</v>
      </c>
      <c r="C65" s="940"/>
      <c r="D65" s="940"/>
      <c r="E65" s="419">
        <v>0</v>
      </c>
      <c r="F65" s="419" t="s">
        <v>339</v>
      </c>
      <c r="G65" s="413"/>
      <c r="H65" s="161"/>
    </row>
    <row r="66" spans="1:9" ht="17.7" customHeight="1">
      <c r="B66" s="940" t="s">
        <v>381</v>
      </c>
      <c r="C66" s="940"/>
      <c r="D66" s="940"/>
      <c r="E66" s="419">
        <v>0</v>
      </c>
      <c r="F66" s="419" t="s">
        <v>339</v>
      </c>
      <c r="G66" s="413"/>
      <c r="H66" s="161"/>
    </row>
    <row r="67" spans="1:9" ht="17.7" customHeight="1">
      <c r="B67" s="940" t="s">
        <v>382</v>
      </c>
      <c r="C67" s="940"/>
      <c r="D67" s="940"/>
      <c r="E67" s="419">
        <v>3</v>
      </c>
      <c r="F67" s="419" t="s">
        <v>339</v>
      </c>
      <c r="G67" s="413"/>
      <c r="H67" s="161"/>
    </row>
    <row r="68" spans="1:9" ht="31.2" customHeight="1">
      <c r="A68" s="917" t="s">
        <v>383</v>
      </c>
      <c r="B68" s="917"/>
      <c r="C68" s="917"/>
      <c r="D68" s="917"/>
      <c r="E68" s="419">
        <v>0</v>
      </c>
      <c r="F68" s="419" t="s">
        <v>339</v>
      </c>
      <c r="G68" s="285">
        <v>0</v>
      </c>
      <c r="H68" s="419" t="s">
        <v>390</v>
      </c>
    </row>
    <row r="69" spans="1:9" ht="17.7" customHeight="1">
      <c r="A69" s="940" t="s">
        <v>384</v>
      </c>
      <c r="B69" s="940"/>
      <c r="C69" s="940"/>
      <c r="D69" s="940"/>
      <c r="E69" s="419">
        <f>G69*25</f>
        <v>93</v>
      </c>
      <c r="F69" s="419" t="s">
        <v>339</v>
      </c>
      <c r="G69" s="285">
        <f>D6-G68-G61</f>
        <v>3.7199999999999998</v>
      </c>
      <c r="H69" s="419" t="s">
        <v>390</v>
      </c>
    </row>
    <row r="70" spans="1:9" ht="10.199999999999999" customHeight="1"/>
    <row r="73" spans="1:9">
      <c r="A73" s="158" t="s">
        <v>385</v>
      </c>
    </row>
    <row r="74" spans="1:9" ht="16.2">
      <c r="A74" s="849" t="s">
        <v>389</v>
      </c>
      <c r="B74" s="849"/>
      <c r="C74" s="849"/>
      <c r="D74" s="849"/>
      <c r="E74" s="849"/>
      <c r="F74" s="849"/>
      <c r="G74" s="849"/>
      <c r="H74" s="849"/>
      <c r="I74" s="849"/>
    </row>
    <row r="75" spans="1:9">
      <c r="A75" s="158" t="s">
        <v>387</v>
      </c>
    </row>
    <row r="77" spans="1:9">
      <c r="A77" s="850" t="s">
        <v>388</v>
      </c>
      <c r="B77" s="850"/>
      <c r="C77" s="850"/>
      <c r="D77" s="850"/>
      <c r="E77" s="850"/>
      <c r="F77" s="850"/>
      <c r="G77" s="850"/>
      <c r="H77" s="850"/>
      <c r="I77" s="850"/>
    </row>
    <row r="78" spans="1:9">
      <c r="A78" s="850"/>
      <c r="B78" s="850"/>
      <c r="C78" s="850"/>
      <c r="D78" s="850"/>
      <c r="E78" s="850"/>
      <c r="F78" s="850"/>
      <c r="G78" s="850"/>
      <c r="H78" s="850"/>
      <c r="I78" s="850"/>
    </row>
    <row r="79" spans="1:9">
      <c r="A79" s="850"/>
      <c r="B79" s="850"/>
      <c r="C79" s="850"/>
      <c r="D79" s="850"/>
      <c r="E79" s="850"/>
      <c r="F79" s="850"/>
      <c r="G79" s="850"/>
      <c r="H79" s="850"/>
      <c r="I79" s="850"/>
    </row>
  </sheetData>
  <mergeCells count="76">
    <mergeCell ref="A60:F60"/>
    <mergeCell ref="A54:B54"/>
    <mergeCell ref="C54:H54"/>
    <mergeCell ref="A57:F57"/>
    <mergeCell ref="A58:F58"/>
    <mergeCell ref="A47:C47"/>
    <mergeCell ref="D47:H47"/>
    <mergeCell ref="A48:C48"/>
    <mergeCell ref="A51:B53"/>
    <mergeCell ref="C51:H51"/>
    <mergeCell ref="C53:H53"/>
    <mergeCell ref="C52:H52"/>
    <mergeCell ref="D48:H48"/>
    <mergeCell ref="A69:D69"/>
    <mergeCell ref="A61:D61"/>
    <mergeCell ref="B62:D62"/>
    <mergeCell ref="B63:D63"/>
    <mergeCell ref="B64:D64"/>
    <mergeCell ref="A68:D68"/>
    <mergeCell ref="B65:D65"/>
    <mergeCell ref="B66:D66"/>
    <mergeCell ref="B67:D67"/>
    <mergeCell ref="A42:C42"/>
    <mergeCell ref="D42:H42"/>
    <mergeCell ref="A43:C43"/>
    <mergeCell ref="A45:A46"/>
    <mergeCell ref="A44:F44"/>
    <mergeCell ref="B46:H46"/>
    <mergeCell ref="B45:H45"/>
    <mergeCell ref="D43:H43"/>
    <mergeCell ref="B29:F29"/>
    <mergeCell ref="A31:H31"/>
    <mergeCell ref="B26:F26"/>
    <mergeCell ref="A35:F35"/>
    <mergeCell ref="A36:A41"/>
    <mergeCell ref="B36:H36"/>
    <mergeCell ref="B41:H41"/>
    <mergeCell ref="B37:H37"/>
    <mergeCell ref="B38:H38"/>
    <mergeCell ref="B40:H40"/>
    <mergeCell ref="B32:F32"/>
    <mergeCell ref="B39:H39"/>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74:I74"/>
    <mergeCell ref="A77:I79"/>
    <mergeCell ref="A12:H12"/>
    <mergeCell ref="B25:F25"/>
    <mergeCell ref="B30:F30"/>
    <mergeCell ref="B27:F27"/>
    <mergeCell ref="A28:H28"/>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242</v>
      </c>
      <c r="B5" s="843"/>
      <c r="C5" s="843"/>
      <c r="D5" s="843"/>
      <c r="E5" s="843"/>
      <c r="F5" s="843"/>
      <c r="G5" s="843"/>
      <c r="H5" s="843"/>
    </row>
    <row r="6" spans="1:9" ht="17.7" customHeight="1">
      <c r="A6" s="908" t="s">
        <v>138</v>
      </c>
      <c r="B6" s="909"/>
      <c r="C6" s="909"/>
      <c r="D6" s="909">
        <v>6</v>
      </c>
      <c r="E6" s="909"/>
      <c r="F6" s="909"/>
      <c r="G6" s="909"/>
      <c r="H6" s="910"/>
    </row>
    <row r="7" spans="1:9" ht="24.75" customHeight="1">
      <c r="A7" s="908" t="s">
        <v>137</v>
      </c>
      <c r="B7" s="909"/>
      <c r="C7" s="909"/>
      <c r="D7" s="911" t="s">
        <v>1629</v>
      </c>
      <c r="E7" s="911"/>
      <c r="F7" s="911"/>
      <c r="G7" s="911"/>
      <c r="H7" s="912"/>
    </row>
    <row r="8" spans="1:9" ht="17.7" customHeight="1">
      <c r="A8" s="908" t="s">
        <v>141</v>
      </c>
      <c r="B8" s="909"/>
      <c r="C8" s="909"/>
      <c r="D8" s="913" t="s">
        <v>309</v>
      </c>
      <c r="E8" s="913"/>
      <c r="F8" s="913"/>
      <c r="G8" s="913"/>
      <c r="H8" s="914"/>
    </row>
    <row r="9" spans="1:9" ht="39" customHeight="1">
      <c r="A9" s="908" t="s">
        <v>310</v>
      </c>
      <c r="B9" s="909"/>
      <c r="C9" s="909"/>
      <c r="D9" s="911" t="s">
        <v>2278</v>
      </c>
      <c r="E9" s="911"/>
      <c r="F9" s="911"/>
      <c r="G9" s="911"/>
      <c r="H9" s="912"/>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2277</v>
      </c>
      <c r="F15" s="915"/>
      <c r="G15" s="915"/>
      <c r="H15" s="916"/>
    </row>
    <row r="16" spans="1:9" ht="17.7" customHeight="1">
      <c r="A16" s="908" t="s">
        <v>12</v>
      </c>
      <c r="B16" s="909"/>
      <c r="C16" s="909"/>
      <c r="D16" s="909"/>
      <c r="E16" s="909" t="s">
        <v>13</v>
      </c>
      <c r="F16" s="909"/>
      <c r="G16" s="909"/>
      <c r="H16" s="910"/>
    </row>
    <row r="17" spans="1:10" ht="10.199999999999999" customHeight="1"/>
    <row r="18" spans="1:10" ht="15" customHeight="1">
      <c r="A18" s="857" t="s">
        <v>316</v>
      </c>
      <c r="B18" s="857"/>
      <c r="C18" s="857"/>
      <c r="D18" s="857"/>
      <c r="E18" s="857"/>
      <c r="F18" s="857"/>
      <c r="G18" s="857"/>
      <c r="H18" s="857"/>
    </row>
    <row r="19" spans="1:10" ht="31.2" customHeight="1">
      <c r="A19" s="917" t="s">
        <v>317</v>
      </c>
      <c r="B19" s="917"/>
      <c r="C19" s="918" t="s">
        <v>797</v>
      </c>
      <c r="D19" s="918"/>
      <c r="E19" s="918"/>
      <c r="F19" s="918"/>
      <c r="G19" s="918"/>
      <c r="H19" s="919"/>
    </row>
    <row r="20" spans="1:10" ht="10.199999999999999" customHeight="1"/>
    <row r="21" spans="1:10" ht="15" customHeight="1">
      <c r="A21" s="862" t="s">
        <v>319</v>
      </c>
      <c r="B21" s="862"/>
      <c r="C21" s="862"/>
      <c r="D21" s="862"/>
    </row>
    <row r="22" spans="1:10">
      <c r="A22" s="921" t="s">
        <v>30</v>
      </c>
      <c r="B22" s="922" t="s">
        <v>31</v>
      </c>
      <c r="C22" s="922"/>
      <c r="D22" s="922"/>
      <c r="E22" s="922"/>
      <c r="F22" s="922"/>
      <c r="G22" s="922" t="s">
        <v>320</v>
      </c>
      <c r="H22" s="923"/>
    </row>
    <row r="23" spans="1:10" ht="27" customHeight="1">
      <c r="A23" s="921"/>
      <c r="B23" s="922"/>
      <c r="C23" s="922"/>
      <c r="D23" s="922"/>
      <c r="E23" s="922"/>
      <c r="F23" s="922"/>
      <c r="G23" s="411" t="s">
        <v>321</v>
      </c>
      <c r="H23" s="412" t="s">
        <v>34</v>
      </c>
    </row>
    <row r="24" spans="1:10" ht="17.7" customHeight="1">
      <c r="A24" s="921" t="s">
        <v>35</v>
      </c>
      <c r="B24" s="922"/>
      <c r="C24" s="922"/>
      <c r="D24" s="922"/>
      <c r="E24" s="922"/>
      <c r="F24" s="922"/>
      <c r="G24" s="922"/>
      <c r="H24" s="923"/>
    </row>
    <row r="25" spans="1:10" ht="53.25" customHeight="1">
      <c r="A25" s="411" t="s">
        <v>2276</v>
      </c>
      <c r="B25" s="918" t="s">
        <v>2275</v>
      </c>
      <c r="C25" s="918"/>
      <c r="D25" s="918"/>
      <c r="E25" s="918"/>
      <c r="F25" s="918"/>
      <c r="G25" s="411" t="s">
        <v>2274</v>
      </c>
      <c r="H25" s="277" t="s">
        <v>39</v>
      </c>
      <c r="I25" s="168"/>
      <c r="J25" s="168"/>
    </row>
    <row r="26" spans="1:10" ht="53.25" customHeight="1">
      <c r="A26" s="411" t="s">
        <v>2273</v>
      </c>
      <c r="B26" s="918" t="s">
        <v>2272</v>
      </c>
      <c r="C26" s="918"/>
      <c r="D26" s="918"/>
      <c r="E26" s="918"/>
      <c r="F26" s="918"/>
      <c r="G26" s="411" t="s">
        <v>54</v>
      </c>
      <c r="H26" s="277" t="s">
        <v>39</v>
      </c>
      <c r="I26" s="168"/>
      <c r="J26" s="168"/>
    </row>
    <row r="27" spans="1:10" ht="17.7" customHeight="1">
      <c r="A27" s="921" t="s">
        <v>326</v>
      </c>
      <c r="B27" s="922"/>
      <c r="C27" s="922"/>
      <c r="D27" s="922"/>
      <c r="E27" s="922"/>
      <c r="F27" s="922"/>
      <c r="G27" s="922"/>
      <c r="H27" s="923"/>
      <c r="I27" s="168"/>
      <c r="J27" s="168"/>
    </row>
    <row r="28" spans="1:10" ht="51.75" customHeight="1">
      <c r="A28" s="411" t="s">
        <v>2271</v>
      </c>
      <c r="B28" s="918" t="s">
        <v>2270</v>
      </c>
      <c r="C28" s="918"/>
      <c r="D28" s="918"/>
      <c r="E28" s="918"/>
      <c r="F28" s="918"/>
      <c r="G28" s="411" t="s">
        <v>2269</v>
      </c>
      <c r="H28" s="277" t="s">
        <v>39</v>
      </c>
      <c r="I28" s="168"/>
      <c r="J28" s="168"/>
    </row>
    <row r="29" spans="1:10" ht="42" customHeight="1">
      <c r="A29" s="411" t="s">
        <v>2268</v>
      </c>
      <c r="B29" s="918" t="s">
        <v>2267</v>
      </c>
      <c r="C29" s="918"/>
      <c r="D29" s="918"/>
      <c r="E29" s="918"/>
      <c r="F29" s="918"/>
      <c r="G29" s="411" t="s">
        <v>113</v>
      </c>
      <c r="H29" s="277" t="s">
        <v>39</v>
      </c>
      <c r="I29" s="168"/>
      <c r="J29" s="168"/>
    </row>
    <row r="30" spans="1:10" ht="17.7" customHeight="1">
      <c r="A30" s="921" t="s">
        <v>333</v>
      </c>
      <c r="B30" s="922"/>
      <c r="C30" s="922"/>
      <c r="D30" s="922"/>
      <c r="E30" s="922"/>
      <c r="F30" s="922"/>
      <c r="G30" s="922"/>
      <c r="H30" s="923"/>
      <c r="I30" s="168"/>
      <c r="J30" s="168"/>
    </row>
    <row r="31" spans="1:10" ht="42.75" customHeight="1">
      <c r="A31" s="411" t="s">
        <v>2266</v>
      </c>
      <c r="B31" s="918" t="s">
        <v>2265</v>
      </c>
      <c r="C31" s="918"/>
      <c r="D31" s="918"/>
      <c r="E31" s="918"/>
      <c r="F31" s="918"/>
      <c r="G31" s="411" t="s">
        <v>120</v>
      </c>
      <c r="H31" s="277" t="s">
        <v>39</v>
      </c>
      <c r="I31" s="168"/>
      <c r="J31" s="168"/>
    </row>
    <row r="32" spans="1:10" ht="10.199999999999999" customHeight="1">
      <c r="I32" s="168"/>
      <c r="J32" s="168"/>
    </row>
    <row r="33" spans="1:10" ht="15" customHeight="1">
      <c r="A33" s="400" t="s">
        <v>337</v>
      </c>
      <c r="I33" s="168"/>
      <c r="J33" s="168"/>
    </row>
    <row r="34" spans="1:10" s="400" customFormat="1" ht="17.7" customHeight="1">
      <c r="A34" s="920" t="s">
        <v>338</v>
      </c>
      <c r="B34" s="920"/>
      <c r="C34" s="920"/>
      <c r="D34" s="920"/>
      <c r="E34" s="920"/>
      <c r="F34" s="920"/>
      <c r="G34" s="278">
        <v>18</v>
      </c>
      <c r="H34" s="409" t="s">
        <v>339</v>
      </c>
      <c r="I34" s="169"/>
      <c r="J34" s="169"/>
    </row>
    <row r="35" spans="1:10" ht="27" customHeight="1">
      <c r="A35" s="868" t="s">
        <v>340</v>
      </c>
      <c r="B35" s="909" t="s">
        <v>2264</v>
      </c>
      <c r="C35" s="909"/>
      <c r="D35" s="909"/>
      <c r="E35" s="909"/>
      <c r="F35" s="909"/>
      <c r="G35" s="909"/>
      <c r="H35" s="910"/>
      <c r="I35" s="168"/>
      <c r="J35" s="168"/>
    </row>
    <row r="36" spans="1:10" ht="27" customHeight="1">
      <c r="A36" s="869"/>
      <c r="B36" s="918" t="s">
        <v>2263</v>
      </c>
      <c r="C36" s="918"/>
      <c r="D36" s="918"/>
      <c r="E36" s="918"/>
      <c r="F36" s="918"/>
      <c r="G36" s="918"/>
      <c r="H36" s="919"/>
      <c r="I36" s="168"/>
      <c r="J36" s="168"/>
    </row>
    <row r="37" spans="1:10" ht="27" customHeight="1">
      <c r="A37" s="869"/>
      <c r="B37" s="918" t="s">
        <v>2262</v>
      </c>
      <c r="C37" s="918"/>
      <c r="D37" s="918"/>
      <c r="E37" s="918"/>
      <c r="F37" s="918"/>
      <c r="G37" s="918"/>
      <c r="H37" s="919"/>
      <c r="I37" s="168"/>
      <c r="J37" s="168"/>
    </row>
    <row r="38" spans="1:10" ht="27" customHeight="1">
      <c r="A38" s="869"/>
      <c r="B38" s="918" t="s">
        <v>2261</v>
      </c>
      <c r="C38" s="918"/>
      <c r="D38" s="918"/>
      <c r="E38" s="918"/>
      <c r="F38" s="918"/>
      <c r="G38" s="918"/>
      <c r="H38" s="919"/>
      <c r="I38" s="168"/>
      <c r="J38" s="168"/>
    </row>
    <row r="39" spans="1:10" ht="27" customHeight="1">
      <c r="A39" s="869"/>
      <c r="B39" s="918" t="s">
        <v>2260</v>
      </c>
      <c r="C39" s="918"/>
      <c r="D39" s="918"/>
      <c r="E39" s="918"/>
      <c r="F39" s="918"/>
      <c r="G39" s="918"/>
      <c r="H39" s="919"/>
      <c r="I39" s="168"/>
      <c r="J39" s="168"/>
    </row>
    <row r="40" spans="1:10" ht="27" customHeight="1">
      <c r="A40" s="869"/>
      <c r="B40" s="918" t="s">
        <v>2259</v>
      </c>
      <c r="C40" s="918"/>
      <c r="D40" s="918"/>
      <c r="E40" s="918"/>
      <c r="F40" s="918"/>
      <c r="G40" s="918"/>
      <c r="H40" s="919"/>
      <c r="I40" s="168"/>
      <c r="J40" s="168"/>
    </row>
    <row r="41" spans="1:10" ht="27" customHeight="1">
      <c r="A41" s="926"/>
      <c r="B41" s="918" t="s">
        <v>2258</v>
      </c>
      <c r="C41" s="918"/>
      <c r="D41" s="918"/>
      <c r="E41" s="918"/>
      <c r="F41" s="918"/>
      <c r="G41" s="918"/>
      <c r="H41" s="919"/>
      <c r="I41" s="168"/>
      <c r="J41" s="168"/>
    </row>
    <row r="42" spans="1:10">
      <c r="A42" s="932" t="s">
        <v>348</v>
      </c>
      <c r="B42" s="913"/>
      <c r="C42" s="913"/>
      <c r="D42" s="913" t="s">
        <v>2257</v>
      </c>
      <c r="E42" s="913"/>
      <c r="F42" s="913"/>
      <c r="G42" s="913"/>
      <c r="H42" s="914"/>
      <c r="I42" s="168"/>
      <c r="J42" s="168"/>
    </row>
    <row r="43" spans="1:10" ht="52.5" customHeight="1">
      <c r="A43" s="933" t="s">
        <v>350</v>
      </c>
      <c r="B43" s="911"/>
      <c r="C43" s="911"/>
      <c r="D43" s="919" t="s">
        <v>2256</v>
      </c>
      <c r="E43" s="917"/>
      <c r="F43" s="917"/>
      <c r="G43" s="917"/>
      <c r="H43" s="917"/>
      <c r="I43" s="168"/>
    </row>
    <row r="44" spans="1:10" s="400" customFormat="1" ht="17.7" customHeight="1">
      <c r="A44" s="920" t="s">
        <v>486</v>
      </c>
      <c r="B44" s="920"/>
      <c r="C44" s="920"/>
      <c r="D44" s="920"/>
      <c r="E44" s="920"/>
      <c r="F44" s="920"/>
      <c r="G44" s="278">
        <v>18</v>
      </c>
      <c r="H44" s="409" t="s">
        <v>339</v>
      </c>
      <c r="I44" s="168"/>
    </row>
    <row r="45" spans="1:10" ht="28.5" customHeight="1">
      <c r="A45" s="868" t="s">
        <v>340</v>
      </c>
      <c r="B45" s="909" t="s">
        <v>2255</v>
      </c>
      <c r="C45" s="909"/>
      <c r="D45" s="909"/>
      <c r="E45" s="909"/>
      <c r="F45" s="909"/>
      <c r="G45" s="909"/>
      <c r="H45" s="910"/>
      <c r="I45" s="168"/>
    </row>
    <row r="46" spans="1:10" ht="28.5" customHeight="1">
      <c r="A46" s="869"/>
      <c r="B46" s="918" t="s">
        <v>2254</v>
      </c>
      <c r="C46" s="909"/>
      <c r="D46" s="909"/>
      <c r="E46" s="909"/>
      <c r="F46" s="909"/>
      <c r="G46" s="909"/>
      <c r="H46" s="910"/>
      <c r="I46" s="168"/>
    </row>
    <row r="47" spans="1:10" ht="28.5" customHeight="1">
      <c r="A47" s="869"/>
      <c r="B47" s="909" t="s">
        <v>2253</v>
      </c>
      <c r="C47" s="909"/>
      <c r="D47" s="909"/>
      <c r="E47" s="909"/>
      <c r="F47" s="909"/>
      <c r="G47" s="909"/>
      <c r="H47" s="910"/>
      <c r="I47" s="168"/>
    </row>
    <row r="48" spans="1:10" ht="28.5" customHeight="1">
      <c r="A48" s="869"/>
      <c r="B48" s="918" t="s">
        <v>2252</v>
      </c>
      <c r="C48" s="909"/>
      <c r="D48" s="909"/>
      <c r="E48" s="909"/>
      <c r="F48" s="909"/>
      <c r="G48" s="909"/>
      <c r="H48" s="910"/>
      <c r="I48" s="168"/>
    </row>
    <row r="49" spans="1:9" ht="28.5" customHeight="1">
      <c r="A49" s="926"/>
      <c r="B49" s="1155" t="s">
        <v>2251</v>
      </c>
      <c r="C49" s="1155"/>
      <c r="D49" s="1155"/>
      <c r="E49" s="1155"/>
      <c r="F49" s="1155"/>
      <c r="G49" s="1155"/>
      <c r="H49" s="1156"/>
      <c r="I49" s="168"/>
    </row>
    <row r="50" spans="1:9">
      <c r="A50" s="932" t="s">
        <v>348</v>
      </c>
      <c r="B50" s="913"/>
      <c r="C50" s="913"/>
      <c r="D50" s="1143" t="s">
        <v>2661</v>
      </c>
      <c r="E50" s="1143"/>
      <c r="F50" s="1143"/>
      <c r="G50" s="1143"/>
      <c r="H50" s="993"/>
      <c r="I50" s="168"/>
    </row>
    <row r="51" spans="1:9" ht="43.5" customHeight="1">
      <c r="A51" s="933" t="s">
        <v>350</v>
      </c>
      <c r="B51" s="911"/>
      <c r="C51" s="911"/>
      <c r="D51" s="919" t="s">
        <v>2250</v>
      </c>
      <c r="E51" s="917"/>
      <c r="F51" s="917"/>
      <c r="G51" s="917"/>
      <c r="H51" s="917"/>
      <c r="I51" s="168"/>
    </row>
    <row r="52" spans="1:9" ht="10.199999999999999" customHeight="1">
      <c r="I52" s="168"/>
    </row>
    <row r="53" spans="1:9" ht="15" customHeight="1">
      <c r="A53" s="400" t="s">
        <v>366</v>
      </c>
      <c r="I53" s="168"/>
    </row>
    <row r="54" spans="1:9" ht="33" customHeight="1">
      <c r="A54" s="940" t="s">
        <v>367</v>
      </c>
      <c r="B54" s="908"/>
      <c r="C54" s="919" t="s">
        <v>2249</v>
      </c>
      <c r="D54" s="917"/>
      <c r="E54" s="917"/>
      <c r="F54" s="917"/>
      <c r="G54" s="917"/>
      <c r="H54" s="917"/>
      <c r="I54" s="168"/>
    </row>
    <row r="55" spans="1:9" ht="33" customHeight="1">
      <c r="A55" s="940"/>
      <c r="B55" s="908"/>
      <c r="C55" s="918" t="s">
        <v>2248</v>
      </c>
      <c r="D55" s="918"/>
      <c r="E55" s="918"/>
      <c r="F55" s="918"/>
      <c r="G55" s="918"/>
      <c r="H55" s="919"/>
      <c r="I55" s="168"/>
    </row>
    <row r="56" spans="1:9" ht="51" customHeight="1">
      <c r="A56" s="940"/>
      <c r="B56" s="908"/>
      <c r="C56" s="918" t="s">
        <v>2247</v>
      </c>
      <c r="D56" s="918"/>
      <c r="E56" s="918"/>
      <c r="F56" s="918"/>
      <c r="G56" s="918"/>
      <c r="H56" s="919"/>
      <c r="I56" s="168"/>
    </row>
    <row r="57" spans="1:9" ht="37.5" customHeight="1">
      <c r="A57" s="940" t="s">
        <v>370</v>
      </c>
      <c r="B57" s="908"/>
      <c r="C57" s="918" t="s">
        <v>2246</v>
      </c>
      <c r="D57" s="918"/>
      <c r="E57" s="918"/>
      <c r="F57" s="918"/>
      <c r="G57" s="918"/>
      <c r="H57" s="919"/>
      <c r="I57" s="168"/>
    </row>
    <row r="58" spans="1:9" ht="10.199999999999999" customHeight="1"/>
    <row r="59" spans="1:9" ht="15" customHeight="1">
      <c r="A59" s="400" t="s">
        <v>372</v>
      </c>
      <c r="B59" s="400"/>
      <c r="C59" s="400"/>
      <c r="D59" s="400"/>
      <c r="E59" s="400"/>
      <c r="F59" s="400"/>
    </row>
    <row r="60" spans="1:9" ht="16.2">
      <c r="A60" s="940" t="s">
        <v>373</v>
      </c>
      <c r="B60" s="940"/>
      <c r="C60" s="940"/>
      <c r="D60" s="940"/>
      <c r="E60" s="940"/>
      <c r="F60" s="940"/>
      <c r="G60" s="280">
        <v>6</v>
      </c>
      <c r="H60" s="419" t="s">
        <v>390</v>
      </c>
    </row>
    <row r="61" spans="1:9" ht="16.2">
      <c r="A61" s="940" t="s">
        <v>375</v>
      </c>
      <c r="B61" s="940"/>
      <c r="C61" s="940"/>
      <c r="D61" s="940"/>
      <c r="E61" s="940"/>
      <c r="F61" s="940"/>
      <c r="G61" s="280">
        <v>0</v>
      </c>
      <c r="H61" s="614" t="s">
        <v>390</v>
      </c>
    </row>
    <row r="62" spans="1:9">
      <c r="A62" s="408"/>
      <c r="B62" s="408"/>
      <c r="C62" s="408"/>
      <c r="D62" s="408"/>
      <c r="E62" s="408"/>
      <c r="F62" s="408"/>
      <c r="G62" s="283"/>
      <c r="H62" s="419"/>
    </row>
    <row r="63" spans="1:9">
      <c r="A63" s="944" t="s">
        <v>376</v>
      </c>
      <c r="B63" s="944"/>
      <c r="C63" s="944"/>
      <c r="D63" s="944"/>
      <c r="E63" s="944"/>
      <c r="F63" s="944"/>
      <c r="G63" s="414"/>
      <c r="H63" s="283"/>
    </row>
    <row r="64" spans="1:9" ht="32.25" customHeight="1">
      <c r="A64" s="917" t="s">
        <v>377</v>
      </c>
      <c r="B64" s="917"/>
      <c r="C64" s="917"/>
      <c r="D64" s="917"/>
      <c r="E64" s="419">
        <f>SUM(E65:E70)</f>
        <v>44</v>
      </c>
      <c r="F64" s="419" t="s">
        <v>339</v>
      </c>
      <c r="G64" s="285">
        <f>E64/25</f>
        <v>1.76</v>
      </c>
      <c r="H64" s="419" t="s">
        <v>390</v>
      </c>
    </row>
    <row r="65" spans="1:10" ht="17.7" customHeight="1">
      <c r="A65" s="158" t="s">
        <v>140</v>
      </c>
      <c r="B65" s="940" t="s">
        <v>143</v>
      </c>
      <c r="C65" s="940"/>
      <c r="D65" s="940"/>
      <c r="E65" s="419">
        <v>18</v>
      </c>
      <c r="F65" s="419" t="s">
        <v>339</v>
      </c>
      <c r="G65" s="413"/>
      <c r="H65" s="161"/>
    </row>
    <row r="66" spans="1:10" ht="17.7" customHeight="1">
      <c r="B66" s="940" t="s">
        <v>378</v>
      </c>
      <c r="C66" s="940"/>
      <c r="D66" s="940"/>
      <c r="E66" s="419">
        <v>18</v>
      </c>
      <c r="F66" s="419" t="s">
        <v>339</v>
      </c>
      <c r="G66" s="413"/>
      <c r="H66" s="161"/>
    </row>
    <row r="67" spans="1:10" ht="17.7" customHeight="1">
      <c r="B67" s="940" t="s">
        <v>379</v>
      </c>
      <c r="C67" s="940"/>
      <c r="D67" s="940"/>
      <c r="E67" s="419">
        <v>5</v>
      </c>
      <c r="F67" s="419" t="s">
        <v>339</v>
      </c>
      <c r="G67" s="413"/>
      <c r="H67" s="161"/>
    </row>
    <row r="68" spans="1:10" ht="17.7" customHeight="1">
      <c r="B68" s="940" t="s">
        <v>380</v>
      </c>
      <c r="C68" s="940"/>
      <c r="D68" s="940"/>
      <c r="E68" s="419">
        <v>0</v>
      </c>
      <c r="F68" s="419" t="s">
        <v>339</v>
      </c>
      <c r="G68" s="413"/>
      <c r="H68" s="161"/>
    </row>
    <row r="69" spans="1:10" ht="17.7" customHeight="1">
      <c r="B69" s="940" t="s">
        <v>381</v>
      </c>
      <c r="C69" s="940"/>
      <c r="D69" s="940"/>
      <c r="E69" s="419">
        <v>0</v>
      </c>
      <c r="F69" s="419" t="s">
        <v>339</v>
      </c>
      <c r="G69" s="413"/>
      <c r="H69" s="161"/>
    </row>
    <row r="70" spans="1:10" ht="17.7" customHeight="1">
      <c r="B70" s="940" t="s">
        <v>382</v>
      </c>
      <c r="C70" s="940"/>
      <c r="D70" s="940"/>
      <c r="E70" s="419">
        <v>3</v>
      </c>
      <c r="F70" s="419" t="s">
        <v>339</v>
      </c>
      <c r="G70" s="413"/>
      <c r="H70" s="161"/>
    </row>
    <row r="71" spans="1:10" ht="31.2" customHeight="1">
      <c r="A71" s="917" t="s">
        <v>383</v>
      </c>
      <c r="B71" s="917"/>
      <c r="C71" s="917"/>
      <c r="D71" s="917"/>
      <c r="E71" s="419">
        <v>0</v>
      </c>
      <c r="F71" s="419" t="s">
        <v>339</v>
      </c>
      <c r="G71" s="285">
        <v>0</v>
      </c>
      <c r="H71" s="419" t="s">
        <v>390</v>
      </c>
    </row>
    <row r="72" spans="1:10" ht="17.7" customHeight="1">
      <c r="A72" s="940" t="s">
        <v>384</v>
      </c>
      <c r="B72" s="940"/>
      <c r="C72" s="940"/>
      <c r="D72" s="940"/>
      <c r="E72" s="419">
        <f>G72*25</f>
        <v>106</v>
      </c>
      <c r="F72" s="419" t="s">
        <v>339</v>
      </c>
      <c r="G72" s="285">
        <f>D6-G71-G64</f>
        <v>4.24</v>
      </c>
      <c r="H72" s="419" t="s">
        <v>390</v>
      </c>
    </row>
    <row r="73" spans="1:10" ht="10.199999999999999" customHeight="1"/>
    <row r="76" spans="1:10">
      <c r="A76" s="158" t="s">
        <v>385</v>
      </c>
    </row>
    <row r="77" spans="1:10" ht="16.2">
      <c r="A77" s="849" t="s">
        <v>389</v>
      </c>
      <c r="B77" s="849"/>
      <c r="C77" s="849"/>
      <c r="D77" s="849"/>
      <c r="E77" s="849"/>
      <c r="F77" s="849"/>
      <c r="G77" s="849"/>
      <c r="H77" s="849"/>
      <c r="I77" s="849"/>
    </row>
    <row r="78" spans="1:10">
      <c r="A78" s="158" t="s">
        <v>387</v>
      </c>
    </row>
    <row r="80" spans="1:10">
      <c r="A80" s="850" t="s">
        <v>388</v>
      </c>
      <c r="B80" s="850"/>
      <c r="C80" s="850"/>
      <c r="D80" s="850"/>
      <c r="E80" s="850"/>
      <c r="F80" s="850"/>
      <c r="G80" s="850"/>
      <c r="H80" s="850"/>
      <c r="I80" s="850"/>
      <c r="J80" s="850"/>
    </row>
    <row r="81" spans="1:10">
      <c r="A81" s="850"/>
      <c r="B81" s="850"/>
      <c r="C81" s="850"/>
      <c r="D81" s="850"/>
      <c r="E81" s="850"/>
      <c r="F81" s="850"/>
      <c r="G81" s="850"/>
      <c r="H81" s="850"/>
      <c r="I81" s="850"/>
      <c r="J81" s="850"/>
    </row>
    <row r="82" spans="1:10">
      <c r="A82" s="850"/>
      <c r="B82" s="850"/>
      <c r="C82" s="850"/>
      <c r="D82" s="850"/>
      <c r="E82" s="850"/>
      <c r="F82" s="850"/>
      <c r="G82" s="850"/>
      <c r="H82" s="850"/>
      <c r="I82" s="850"/>
      <c r="J82" s="850"/>
    </row>
  </sheetData>
  <mergeCells count="79">
    <mergeCell ref="B45:H45"/>
    <mergeCell ref="B48:H48"/>
    <mergeCell ref="B49:H49"/>
    <mergeCell ref="A44:F44"/>
    <mergeCell ref="B47:H47"/>
    <mergeCell ref="B46:H46"/>
    <mergeCell ref="A45:A49"/>
    <mergeCell ref="A63:F63"/>
    <mergeCell ref="A50:C50"/>
    <mergeCell ref="D50:H50"/>
    <mergeCell ref="A51:C51"/>
    <mergeCell ref="A54:B56"/>
    <mergeCell ref="C54:H54"/>
    <mergeCell ref="C56:H56"/>
    <mergeCell ref="C55:H55"/>
    <mergeCell ref="A57:B57"/>
    <mergeCell ref="C57:H57"/>
    <mergeCell ref="A61:F61"/>
    <mergeCell ref="D51:H51"/>
    <mergeCell ref="A60:F60"/>
    <mergeCell ref="A72:D72"/>
    <mergeCell ref="A64:D64"/>
    <mergeCell ref="B65:D65"/>
    <mergeCell ref="B66:D66"/>
    <mergeCell ref="B67:D67"/>
    <mergeCell ref="B68:D68"/>
    <mergeCell ref="B69:D69"/>
    <mergeCell ref="B70:D70"/>
    <mergeCell ref="A71:D71"/>
    <mergeCell ref="A42:C42"/>
    <mergeCell ref="D42:H42"/>
    <mergeCell ref="A43:C43"/>
    <mergeCell ref="A34:F34"/>
    <mergeCell ref="A35:A41"/>
    <mergeCell ref="B35:H35"/>
    <mergeCell ref="B40:H40"/>
    <mergeCell ref="B41:H41"/>
    <mergeCell ref="B36:H36"/>
    <mergeCell ref="B37:H37"/>
    <mergeCell ref="B38:H38"/>
    <mergeCell ref="B39:H39"/>
    <mergeCell ref="D43:H43"/>
    <mergeCell ref="A16:D16"/>
    <mergeCell ref="E16:H16"/>
    <mergeCell ref="A19:B19"/>
    <mergeCell ref="C19:H19"/>
    <mergeCell ref="B31:F31"/>
    <mergeCell ref="A21:D21"/>
    <mergeCell ref="A22:A23"/>
    <mergeCell ref="B22:F23"/>
    <mergeCell ref="G22:H22"/>
    <mergeCell ref="A24:H24"/>
    <mergeCell ref="B25:F25"/>
    <mergeCell ref="B29:F29"/>
    <mergeCell ref="A27:H27"/>
    <mergeCell ref="B28:F28"/>
    <mergeCell ref="A30:H30"/>
    <mergeCell ref="B26:F26"/>
    <mergeCell ref="E13:H13"/>
    <mergeCell ref="A14:D14"/>
    <mergeCell ref="E14:H14"/>
    <mergeCell ref="A15:D15"/>
    <mergeCell ref="E15:H15"/>
    <mergeCell ref="A77:I77"/>
    <mergeCell ref="A80:J82"/>
    <mergeCell ref="A12:H12"/>
    <mergeCell ref="A2:I2"/>
    <mergeCell ref="A5:H5"/>
    <mergeCell ref="A6:C6"/>
    <mergeCell ref="D6:H6"/>
    <mergeCell ref="A7:C7"/>
    <mergeCell ref="D7:H7"/>
    <mergeCell ref="A8:C8"/>
    <mergeCell ref="A18:H18"/>
    <mergeCell ref="D8:H8"/>
    <mergeCell ref="A9:C9"/>
    <mergeCell ref="D9:H9"/>
    <mergeCell ref="A11:H11"/>
    <mergeCell ref="A13:D13"/>
  </mergeCells>
  <pageMargins left="0.25" right="0.25" top="0.75" bottom="0.75" header="0.3" footer="0.3"/>
  <pageSetup paperSize="9" scale="98" fitToHeight="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heetViews>
  <sheetFormatPr defaultColWidth="8.77734375" defaultRowHeight="13.8"/>
  <cols>
    <col min="1" max="1" width="9.21875" style="186" customWidth="1"/>
    <col min="2" max="2" width="11.77734375" style="186" customWidth="1"/>
    <col min="3" max="3" width="5.77734375" style="186" customWidth="1"/>
    <col min="4" max="4" width="21.77734375" style="186" customWidth="1"/>
    <col min="5" max="5" width="9.21875" style="186" customWidth="1"/>
    <col min="6" max="6" width="16" style="186" customWidth="1"/>
    <col min="7" max="7" width="11.5546875" style="186" customWidth="1"/>
    <col min="8" max="8" width="8.21875" style="186" customWidth="1"/>
    <col min="9" max="9" width="2.77734375" style="186" customWidth="1"/>
    <col min="10" max="16384" width="8.77734375" style="186"/>
  </cols>
  <sheetData>
    <row r="1" spans="1:9" ht="10.199999999999999" customHeight="1"/>
    <row r="2" spans="1:9" s="510" customFormat="1">
      <c r="A2" s="881" t="s">
        <v>305</v>
      </c>
      <c r="B2" s="881"/>
      <c r="C2" s="881"/>
      <c r="D2" s="881"/>
      <c r="E2" s="881"/>
      <c r="F2" s="881"/>
      <c r="G2" s="881"/>
      <c r="H2" s="881"/>
      <c r="I2" s="881"/>
    </row>
    <row r="3" spans="1:9" ht="10.199999999999999" customHeight="1"/>
    <row r="4" spans="1:9" ht="15" customHeight="1">
      <c r="A4" s="510" t="s">
        <v>306</v>
      </c>
    </row>
    <row r="5" spans="1:9" ht="17.7" customHeight="1">
      <c r="A5" s="885" t="s">
        <v>2516</v>
      </c>
      <c r="B5" s="885"/>
      <c r="C5" s="885"/>
      <c r="D5" s="885"/>
      <c r="E5" s="885"/>
      <c r="F5" s="885"/>
      <c r="G5" s="885"/>
      <c r="H5" s="885"/>
    </row>
    <row r="6" spans="1:9" ht="17.7" customHeight="1">
      <c r="A6" s="1202" t="s">
        <v>138</v>
      </c>
      <c r="B6" s="1220"/>
      <c r="C6" s="1220"/>
      <c r="D6" s="1220">
        <v>3</v>
      </c>
      <c r="E6" s="1220"/>
      <c r="F6" s="1220"/>
      <c r="G6" s="1220"/>
      <c r="H6" s="1223"/>
    </row>
    <row r="7" spans="1:9">
      <c r="A7" s="1202" t="s">
        <v>137</v>
      </c>
      <c r="B7" s="1220"/>
      <c r="C7" s="1220"/>
      <c r="D7" s="1201" t="s">
        <v>1629</v>
      </c>
      <c r="E7" s="1201"/>
      <c r="F7" s="1201"/>
      <c r="G7" s="1201"/>
      <c r="H7" s="1224"/>
    </row>
    <row r="8" spans="1:9" ht="17.7" customHeight="1">
      <c r="A8" s="1202" t="s">
        <v>141</v>
      </c>
      <c r="B8" s="1220"/>
      <c r="C8" s="1220"/>
      <c r="D8" s="1185" t="s">
        <v>309</v>
      </c>
      <c r="E8" s="1185"/>
      <c r="F8" s="1185"/>
      <c r="G8" s="1185"/>
      <c r="H8" s="1186"/>
    </row>
    <row r="9" spans="1:9" ht="34.049999999999997" customHeight="1">
      <c r="A9" s="1202" t="s">
        <v>310</v>
      </c>
      <c r="B9" s="1220"/>
      <c r="C9" s="1220"/>
      <c r="D9" s="1201" t="s">
        <v>2563</v>
      </c>
      <c r="E9" s="1201"/>
      <c r="F9" s="1201"/>
      <c r="G9" s="1201"/>
      <c r="H9" s="1224"/>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1202" t="s">
        <v>8</v>
      </c>
      <c r="B13" s="1220"/>
      <c r="C13" s="1220"/>
      <c r="D13" s="1220"/>
      <c r="E13" s="1220" t="s">
        <v>9</v>
      </c>
      <c r="F13" s="1220"/>
      <c r="G13" s="1220"/>
      <c r="H13" s="1223"/>
    </row>
    <row r="14" spans="1:9" ht="17.7" customHeight="1">
      <c r="A14" s="1202" t="s">
        <v>312</v>
      </c>
      <c r="B14" s="1220"/>
      <c r="C14" s="1220"/>
      <c r="D14" s="1220"/>
      <c r="E14" s="1220" t="s">
        <v>313</v>
      </c>
      <c r="F14" s="1220"/>
      <c r="G14" s="1220"/>
      <c r="H14" s="1223"/>
    </row>
    <row r="15" spans="1:9" ht="17.7" customHeight="1">
      <c r="A15" s="1202" t="s">
        <v>314</v>
      </c>
      <c r="B15" s="1220"/>
      <c r="C15" s="1220"/>
      <c r="D15" s="1220"/>
      <c r="E15" s="1221" t="s">
        <v>2277</v>
      </c>
      <c r="F15" s="1221"/>
      <c r="G15" s="1221"/>
      <c r="H15" s="1222"/>
    </row>
    <row r="16" spans="1:9" ht="17.7" customHeight="1">
      <c r="A16" s="1202" t="s">
        <v>12</v>
      </c>
      <c r="B16" s="1220"/>
      <c r="C16" s="1220"/>
      <c r="D16" s="1220"/>
      <c r="E16" s="1220" t="s">
        <v>13</v>
      </c>
      <c r="F16" s="1220"/>
      <c r="G16" s="1220"/>
      <c r="H16" s="1223"/>
    </row>
    <row r="17" spans="1:10" ht="10.199999999999999" customHeight="1"/>
    <row r="18" spans="1:10" ht="15" customHeight="1">
      <c r="A18" s="884" t="s">
        <v>316</v>
      </c>
      <c r="B18" s="884"/>
      <c r="C18" s="884"/>
      <c r="D18" s="884"/>
      <c r="E18" s="884"/>
      <c r="F18" s="884"/>
      <c r="G18" s="884"/>
      <c r="H18" s="884"/>
    </row>
    <row r="19" spans="1:10" ht="31.2" customHeight="1">
      <c r="A19" s="895" t="s">
        <v>317</v>
      </c>
      <c r="B19" s="895"/>
      <c r="C19" s="1215" t="s">
        <v>2472</v>
      </c>
      <c r="D19" s="1215"/>
      <c r="E19" s="1215"/>
      <c r="F19" s="1215"/>
      <c r="G19" s="1215"/>
      <c r="H19" s="894"/>
    </row>
    <row r="20" spans="1:10" ht="10.199999999999999" customHeight="1"/>
    <row r="21" spans="1:10" ht="15" customHeight="1">
      <c r="A21" s="888" t="s">
        <v>319</v>
      </c>
      <c r="B21" s="888"/>
      <c r="C21" s="888"/>
      <c r="D21" s="888"/>
    </row>
    <row r="22" spans="1:10">
      <c r="A22" s="1212" t="s">
        <v>30</v>
      </c>
      <c r="B22" s="1213" t="s">
        <v>31</v>
      </c>
      <c r="C22" s="1213"/>
      <c r="D22" s="1213"/>
      <c r="E22" s="1213"/>
      <c r="F22" s="1213"/>
      <c r="G22" s="1213" t="s">
        <v>320</v>
      </c>
      <c r="H22" s="1214"/>
    </row>
    <row r="23" spans="1:10" ht="27" customHeight="1">
      <c r="A23" s="1212"/>
      <c r="B23" s="1213"/>
      <c r="C23" s="1213"/>
      <c r="D23" s="1213"/>
      <c r="E23" s="1213"/>
      <c r="F23" s="1213"/>
      <c r="G23" s="520" t="s">
        <v>321</v>
      </c>
      <c r="H23" s="521" t="s">
        <v>34</v>
      </c>
    </row>
    <row r="24" spans="1:10" ht="17.7" customHeight="1">
      <c r="A24" s="1212" t="s">
        <v>35</v>
      </c>
      <c r="B24" s="1213"/>
      <c r="C24" s="1213"/>
      <c r="D24" s="1213"/>
      <c r="E24" s="1213"/>
      <c r="F24" s="1213"/>
      <c r="G24" s="1213"/>
      <c r="H24" s="1214"/>
    </row>
    <row r="25" spans="1:10" ht="34.5" customHeight="1">
      <c r="A25" s="543" t="s">
        <v>2518</v>
      </c>
      <c r="B25" s="894" t="s">
        <v>2519</v>
      </c>
      <c r="C25" s="895"/>
      <c r="D25" s="895"/>
      <c r="E25" s="895"/>
      <c r="F25" s="1225"/>
      <c r="G25" s="520" t="s">
        <v>63</v>
      </c>
      <c r="H25" s="522" t="s">
        <v>51</v>
      </c>
    </row>
    <row r="26" spans="1:10" ht="33" customHeight="1">
      <c r="A26" s="543" t="s">
        <v>2520</v>
      </c>
      <c r="B26" s="964" t="s">
        <v>2521</v>
      </c>
      <c r="C26" s="990"/>
      <c r="D26" s="990"/>
      <c r="E26" s="990"/>
      <c r="F26" s="1438"/>
      <c r="G26" s="520" t="s">
        <v>77</v>
      </c>
      <c r="H26" s="522" t="s">
        <v>51</v>
      </c>
      <c r="I26" s="262"/>
      <c r="J26" s="158"/>
    </row>
    <row r="27" spans="1:10" ht="17.7" customHeight="1">
      <c r="A27" s="1212" t="s">
        <v>326</v>
      </c>
      <c r="B27" s="1213"/>
      <c r="C27" s="1213"/>
      <c r="D27" s="1213"/>
      <c r="E27" s="1213"/>
      <c r="F27" s="1213"/>
      <c r="G27" s="1213"/>
      <c r="H27" s="1214"/>
      <c r="I27" s="262"/>
    </row>
    <row r="28" spans="1:10" ht="31.5" customHeight="1">
      <c r="A28" s="543" t="s">
        <v>2522</v>
      </c>
      <c r="B28" s="894" t="s">
        <v>2564</v>
      </c>
      <c r="C28" s="895"/>
      <c r="D28" s="895"/>
      <c r="E28" s="895"/>
      <c r="F28" s="1225"/>
      <c r="G28" s="543" t="s">
        <v>83</v>
      </c>
      <c r="H28" s="521" t="s">
        <v>39</v>
      </c>
      <c r="I28" s="262"/>
    </row>
    <row r="29" spans="1:10" ht="48.45" customHeight="1">
      <c r="A29" s="543" t="s">
        <v>2524</v>
      </c>
      <c r="B29" s="964" t="s">
        <v>2565</v>
      </c>
      <c r="C29" s="990"/>
      <c r="D29" s="990"/>
      <c r="E29" s="990"/>
      <c r="F29" s="1438"/>
      <c r="G29" s="543" t="s">
        <v>2526</v>
      </c>
      <c r="H29" s="522" t="s">
        <v>39</v>
      </c>
      <c r="I29" s="262"/>
    </row>
    <row r="30" spans="1:10" ht="34.950000000000003" customHeight="1">
      <c r="A30" s="543" t="s">
        <v>2527</v>
      </c>
      <c r="B30" s="964" t="s">
        <v>2566</v>
      </c>
      <c r="C30" s="990"/>
      <c r="D30" s="990"/>
      <c r="E30" s="990"/>
      <c r="F30" s="1438"/>
      <c r="G30" s="543" t="s">
        <v>108</v>
      </c>
      <c r="H30" s="522" t="s">
        <v>51</v>
      </c>
      <c r="I30" s="262"/>
    </row>
    <row r="31" spans="1:10" ht="17.7" customHeight="1">
      <c r="A31" s="1212" t="s">
        <v>333</v>
      </c>
      <c r="B31" s="1213"/>
      <c r="C31" s="1213"/>
      <c r="D31" s="1213"/>
      <c r="E31" s="1213"/>
      <c r="F31" s="1213"/>
      <c r="G31" s="1213"/>
      <c r="H31" s="1214"/>
      <c r="I31" s="262"/>
    </row>
    <row r="32" spans="1:10" ht="36" customHeight="1">
      <c r="A32" s="520" t="s">
        <v>2529</v>
      </c>
      <c r="B32" s="964" t="s">
        <v>2530</v>
      </c>
      <c r="C32" s="990"/>
      <c r="D32" s="990"/>
      <c r="E32" s="990"/>
      <c r="F32" s="1438"/>
      <c r="G32" s="531" t="s">
        <v>120</v>
      </c>
      <c r="H32" s="522" t="s">
        <v>51</v>
      </c>
      <c r="I32" s="262"/>
    </row>
    <row r="33" spans="1:9" ht="10.199999999999999" customHeight="1">
      <c r="I33" s="262"/>
    </row>
    <row r="34" spans="1:9" ht="15" customHeight="1">
      <c r="A34" s="510" t="s">
        <v>337</v>
      </c>
      <c r="I34" s="262"/>
    </row>
    <row r="35" spans="1:9" s="510" customFormat="1" ht="17.7" customHeight="1">
      <c r="A35" s="1219" t="s">
        <v>2476</v>
      </c>
      <c r="B35" s="1219"/>
      <c r="C35" s="1219"/>
      <c r="D35" s="1219"/>
      <c r="E35" s="1219"/>
      <c r="F35" s="1219"/>
      <c r="G35" s="477">
        <v>30</v>
      </c>
      <c r="H35" s="523" t="s">
        <v>339</v>
      </c>
      <c r="I35" s="517"/>
    </row>
    <row r="36" spans="1:9" ht="19.95" customHeight="1">
      <c r="A36" s="1203" t="s">
        <v>340</v>
      </c>
      <c r="B36" s="894" t="s">
        <v>2531</v>
      </c>
      <c r="C36" s="895"/>
      <c r="D36" s="895"/>
      <c r="E36" s="895"/>
      <c r="F36" s="895"/>
      <c r="G36" s="895"/>
      <c r="H36" s="895"/>
      <c r="I36" s="262"/>
    </row>
    <row r="37" spans="1:9" ht="19.95" customHeight="1">
      <c r="A37" s="1026"/>
      <c r="B37" s="894" t="s">
        <v>2532</v>
      </c>
      <c r="C37" s="895"/>
      <c r="D37" s="895"/>
      <c r="E37" s="895"/>
      <c r="F37" s="895"/>
      <c r="G37" s="895"/>
      <c r="H37" s="895"/>
      <c r="I37" s="262"/>
    </row>
    <row r="38" spans="1:9" ht="19.95" customHeight="1">
      <c r="A38" s="1026"/>
      <c r="B38" s="1215" t="s">
        <v>2533</v>
      </c>
      <c r="C38" s="1215"/>
      <c r="D38" s="1215"/>
      <c r="E38" s="1215"/>
      <c r="F38" s="1215"/>
      <c r="G38" s="1215"/>
      <c r="H38" s="894"/>
      <c r="I38" s="262"/>
    </row>
    <row r="39" spans="1:9" ht="19.95" customHeight="1">
      <c r="A39" s="1026"/>
      <c r="B39" s="1215" t="s">
        <v>2534</v>
      </c>
      <c r="C39" s="1215"/>
      <c r="D39" s="1215"/>
      <c r="E39" s="1215"/>
      <c r="F39" s="1215"/>
      <c r="G39" s="1215"/>
      <c r="H39" s="894"/>
      <c r="I39" s="262"/>
    </row>
    <row r="40" spans="1:9" ht="22.05" customHeight="1">
      <c r="A40" s="1199" t="s">
        <v>348</v>
      </c>
      <c r="B40" s="1185"/>
      <c r="C40" s="1185"/>
      <c r="D40" s="1185" t="s">
        <v>2535</v>
      </c>
      <c r="E40" s="1185"/>
      <c r="F40" s="1185"/>
      <c r="G40" s="1185"/>
      <c r="H40" s="1186"/>
      <c r="I40" s="262"/>
    </row>
    <row r="41" spans="1:9" ht="101.55" customHeight="1">
      <c r="A41" s="1200" t="s">
        <v>350</v>
      </c>
      <c r="B41" s="1201"/>
      <c r="C41" s="1201"/>
      <c r="D41" s="894" t="s">
        <v>2536</v>
      </c>
      <c r="E41" s="895"/>
      <c r="F41" s="895"/>
      <c r="G41" s="895"/>
      <c r="H41" s="895"/>
      <c r="I41" s="514"/>
    </row>
    <row r="42" spans="1:9" ht="10.199999999999999" customHeight="1">
      <c r="I42" s="262"/>
    </row>
    <row r="43" spans="1:9" ht="15" customHeight="1">
      <c r="A43" s="510" t="s">
        <v>366</v>
      </c>
      <c r="I43" s="262"/>
    </row>
    <row r="44" spans="1:9" ht="27" customHeight="1">
      <c r="A44" s="1008" t="s">
        <v>367</v>
      </c>
      <c r="B44" s="1191"/>
      <c r="C44" s="894" t="s">
        <v>2537</v>
      </c>
      <c r="D44" s="895"/>
      <c r="E44" s="895"/>
      <c r="F44" s="895"/>
      <c r="G44" s="895"/>
      <c r="H44" s="895"/>
      <c r="I44" s="262"/>
    </row>
    <row r="45" spans="1:9" ht="27" customHeight="1">
      <c r="A45" s="885"/>
      <c r="B45" s="1011"/>
      <c r="C45" s="894" t="s">
        <v>2538</v>
      </c>
      <c r="D45" s="895"/>
      <c r="E45" s="895"/>
      <c r="F45" s="895"/>
      <c r="G45" s="895"/>
      <c r="H45" s="895"/>
      <c r="I45" s="262"/>
    </row>
    <row r="46" spans="1:9" ht="27" customHeight="1">
      <c r="A46" s="1008" t="s">
        <v>370</v>
      </c>
      <c r="B46" s="1191"/>
      <c r="C46" s="894" t="s">
        <v>2539</v>
      </c>
      <c r="D46" s="895"/>
      <c r="E46" s="895"/>
      <c r="F46" s="895"/>
      <c r="G46" s="895"/>
      <c r="H46" s="895"/>
      <c r="I46" s="262"/>
    </row>
    <row r="47" spans="1:9" ht="27" customHeight="1">
      <c r="A47" s="885"/>
      <c r="B47" s="1011"/>
      <c r="C47" s="1436" t="s">
        <v>2540</v>
      </c>
      <c r="D47" s="1437"/>
      <c r="E47" s="1437"/>
      <c r="F47" s="1437"/>
      <c r="G47" s="1437"/>
      <c r="H47" s="1437"/>
      <c r="I47" s="262"/>
    </row>
    <row r="48" spans="1:9" ht="10.199999999999999" customHeight="1"/>
    <row r="49" spans="1:8" ht="15" customHeight="1">
      <c r="A49" s="510" t="s">
        <v>372</v>
      </c>
      <c r="B49" s="510"/>
      <c r="C49" s="510"/>
      <c r="D49" s="510"/>
      <c r="E49" s="510"/>
      <c r="F49" s="510"/>
    </row>
    <row r="50" spans="1:8" ht="16.2">
      <c r="A50" s="1188" t="s">
        <v>373</v>
      </c>
      <c r="B50" s="1188"/>
      <c r="C50" s="1188"/>
      <c r="D50" s="1188"/>
      <c r="E50" s="1188"/>
      <c r="F50" s="1188"/>
      <c r="G50" s="524">
        <v>2.2000000000000002</v>
      </c>
      <c r="H50" s="525" t="s">
        <v>390</v>
      </c>
    </row>
    <row r="51" spans="1:8" ht="16.2">
      <c r="A51" s="1188" t="s">
        <v>375</v>
      </c>
      <c r="B51" s="1188"/>
      <c r="C51" s="1188"/>
      <c r="D51" s="1188"/>
      <c r="E51" s="1188"/>
      <c r="F51" s="1188"/>
      <c r="G51" s="524">
        <v>0.8</v>
      </c>
      <c r="H51" s="525" t="s">
        <v>390</v>
      </c>
    </row>
    <row r="52" spans="1:8">
      <c r="A52" s="526"/>
      <c r="B52" s="526"/>
      <c r="C52" s="526"/>
      <c r="D52" s="526"/>
      <c r="E52" s="526"/>
      <c r="F52" s="526"/>
      <c r="G52" s="527"/>
      <c r="H52" s="525"/>
    </row>
    <row r="53" spans="1:8">
      <c r="A53" s="1189" t="s">
        <v>376</v>
      </c>
      <c r="B53" s="1189"/>
      <c r="C53" s="1189"/>
      <c r="D53" s="1189"/>
      <c r="E53" s="1189"/>
      <c r="F53" s="1189"/>
      <c r="G53" s="528"/>
      <c r="H53" s="527"/>
    </row>
    <row r="54" spans="1:8" ht="17.7" customHeight="1">
      <c r="A54" s="895" t="s">
        <v>377</v>
      </c>
      <c r="B54" s="895"/>
      <c r="C54" s="895"/>
      <c r="D54" s="895"/>
      <c r="E54" s="525">
        <f>SUM(E55:E60)</f>
        <v>41</v>
      </c>
      <c r="F54" s="525" t="s">
        <v>339</v>
      </c>
      <c r="G54" s="529">
        <f>E54/25</f>
        <v>1.64</v>
      </c>
      <c r="H54" s="525" t="s">
        <v>390</v>
      </c>
    </row>
    <row r="55" spans="1:8" ht="17.7" customHeight="1">
      <c r="A55" s="186" t="s">
        <v>140</v>
      </c>
      <c r="B55" s="1188" t="s">
        <v>143</v>
      </c>
      <c r="C55" s="1188"/>
      <c r="D55" s="1188"/>
      <c r="E55" s="525">
        <v>0</v>
      </c>
      <c r="F55" s="525" t="s">
        <v>339</v>
      </c>
      <c r="G55" s="190"/>
      <c r="H55" s="189"/>
    </row>
    <row r="56" spans="1:8" ht="17.7" customHeight="1">
      <c r="B56" s="1188" t="s">
        <v>378</v>
      </c>
      <c r="C56" s="1188"/>
      <c r="D56" s="1188"/>
      <c r="E56" s="525">
        <v>30</v>
      </c>
      <c r="F56" s="525" t="s">
        <v>339</v>
      </c>
      <c r="G56" s="190"/>
      <c r="H56" s="189"/>
    </row>
    <row r="57" spans="1:8" ht="17.7" customHeight="1">
      <c r="B57" s="1188" t="s">
        <v>379</v>
      </c>
      <c r="C57" s="1188"/>
      <c r="D57" s="1188"/>
      <c r="E57" s="525">
        <v>10</v>
      </c>
      <c r="F57" s="525" t="s">
        <v>339</v>
      </c>
      <c r="G57" s="190"/>
      <c r="H57" s="189"/>
    </row>
    <row r="58" spans="1:8" ht="17.7" customHeight="1">
      <c r="B58" s="1188" t="s">
        <v>380</v>
      </c>
      <c r="C58" s="1188"/>
      <c r="D58" s="1188"/>
      <c r="E58" s="525">
        <v>0</v>
      </c>
      <c r="F58" s="525" t="s">
        <v>339</v>
      </c>
      <c r="G58" s="190"/>
      <c r="H58" s="189"/>
    </row>
    <row r="59" spans="1:8" ht="17.7" customHeight="1">
      <c r="B59" s="1188" t="s">
        <v>381</v>
      </c>
      <c r="C59" s="1188"/>
      <c r="D59" s="1188"/>
      <c r="E59" s="525">
        <v>0</v>
      </c>
      <c r="F59" s="525" t="s">
        <v>339</v>
      </c>
      <c r="G59" s="190"/>
      <c r="H59" s="189"/>
    </row>
    <row r="60" spans="1:8" ht="17.7" customHeight="1">
      <c r="B60" s="1188" t="s">
        <v>382</v>
      </c>
      <c r="C60" s="1188"/>
      <c r="D60" s="1188"/>
      <c r="E60" s="525">
        <v>1</v>
      </c>
      <c r="F60" s="525" t="s">
        <v>339</v>
      </c>
      <c r="G60" s="190"/>
      <c r="H60" s="189"/>
    </row>
    <row r="61" spans="1:8" ht="31.2" customHeight="1">
      <c r="A61" s="895" t="s">
        <v>383</v>
      </c>
      <c r="B61" s="895"/>
      <c r="C61" s="895"/>
      <c r="D61" s="895"/>
      <c r="E61" s="525">
        <v>0</v>
      </c>
      <c r="F61" s="525" t="s">
        <v>339</v>
      </c>
      <c r="G61" s="529">
        <v>0</v>
      </c>
      <c r="H61" s="525" t="s">
        <v>390</v>
      </c>
    </row>
    <row r="62" spans="1:8" ht="17.7" customHeight="1">
      <c r="A62" s="1188" t="s">
        <v>384</v>
      </c>
      <c r="B62" s="1188"/>
      <c r="C62" s="1188"/>
      <c r="D62" s="1188"/>
      <c r="E62" s="525">
        <f>G62*25</f>
        <v>34</v>
      </c>
      <c r="F62" s="525" t="s">
        <v>339</v>
      </c>
      <c r="G62" s="529">
        <f>D6-G61-G54</f>
        <v>1.36</v>
      </c>
      <c r="H62" s="525" t="s">
        <v>390</v>
      </c>
    </row>
    <row r="63" spans="1:8" ht="10.199999999999999" customHeight="1"/>
    <row r="66" spans="1:9">
      <c r="A66" s="186" t="s">
        <v>385</v>
      </c>
    </row>
    <row r="67" spans="1:9" ht="16.2">
      <c r="A67" s="905" t="s">
        <v>389</v>
      </c>
      <c r="B67" s="905"/>
      <c r="C67" s="905"/>
      <c r="D67" s="905"/>
      <c r="E67" s="905"/>
      <c r="F67" s="905"/>
      <c r="G67" s="905"/>
      <c r="H67" s="905"/>
      <c r="I67" s="905"/>
    </row>
    <row r="68" spans="1:9">
      <c r="A68" s="186" t="s">
        <v>387</v>
      </c>
    </row>
    <row r="70" spans="1:9">
      <c r="A70" s="906" t="s">
        <v>388</v>
      </c>
      <c r="B70" s="906"/>
      <c r="C70" s="906"/>
      <c r="D70" s="906"/>
      <c r="E70" s="906"/>
      <c r="F70" s="906"/>
      <c r="G70" s="906"/>
      <c r="H70" s="906"/>
      <c r="I70" s="906"/>
    </row>
    <row r="71" spans="1:9">
      <c r="A71" s="906"/>
      <c r="B71" s="906"/>
      <c r="C71" s="906"/>
      <c r="D71" s="906"/>
      <c r="E71" s="906"/>
      <c r="F71" s="906"/>
      <c r="G71" s="906"/>
      <c r="H71" s="906"/>
      <c r="I71" s="906"/>
    </row>
    <row r="72" spans="1:9">
      <c r="A72" s="906"/>
      <c r="B72" s="906"/>
      <c r="C72" s="906"/>
      <c r="D72" s="906"/>
      <c r="E72" s="906"/>
      <c r="F72" s="906"/>
      <c r="G72" s="906"/>
      <c r="H72" s="906"/>
      <c r="I72" s="906"/>
    </row>
  </sheetData>
  <mergeCells count="66">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B32:F32"/>
    <mergeCell ref="A22:A23"/>
    <mergeCell ref="B22:F23"/>
    <mergeCell ref="G22:H22"/>
    <mergeCell ref="A24:H24"/>
    <mergeCell ref="B25:F25"/>
    <mergeCell ref="B26:F26"/>
    <mergeCell ref="A27:H27"/>
    <mergeCell ref="B28:F28"/>
    <mergeCell ref="B29:F29"/>
    <mergeCell ref="B30:F30"/>
    <mergeCell ref="A31:H31"/>
    <mergeCell ref="A35:F35"/>
    <mergeCell ref="A36:A39"/>
    <mergeCell ref="B36:H36"/>
    <mergeCell ref="B37:H37"/>
    <mergeCell ref="B38:H38"/>
    <mergeCell ref="B39:H39"/>
    <mergeCell ref="A40:C40"/>
    <mergeCell ref="D40:H40"/>
    <mergeCell ref="A41:C41"/>
    <mergeCell ref="D41:H41"/>
    <mergeCell ref="A44:B45"/>
    <mergeCell ref="C44:H44"/>
    <mergeCell ref="C45:H45"/>
    <mergeCell ref="B59:D59"/>
    <mergeCell ref="A46:B47"/>
    <mergeCell ref="C46:H46"/>
    <mergeCell ref="C47:H47"/>
    <mergeCell ref="A50:F50"/>
    <mergeCell ref="A51:F51"/>
    <mergeCell ref="A53:F53"/>
    <mergeCell ref="A54:D54"/>
    <mergeCell ref="B55:D55"/>
    <mergeCell ref="B56:D56"/>
    <mergeCell ref="B57:D57"/>
    <mergeCell ref="B58:D58"/>
    <mergeCell ref="B60:D60"/>
    <mergeCell ref="A61:D61"/>
    <mergeCell ref="A62:D62"/>
    <mergeCell ref="A67:I67"/>
    <mergeCell ref="A70:I72"/>
  </mergeCells>
  <pageMargins left="0.25" right="0.25"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heetViews>
  <sheetFormatPr defaultColWidth="8.77734375" defaultRowHeight="13.8"/>
  <cols>
    <col min="1" max="1" width="9.21875" style="186" customWidth="1"/>
    <col min="2" max="2" width="11.77734375" style="186" customWidth="1"/>
    <col min="3" max="3" width="5.77734375" style="186" customWidth="1"/>
    <col min="4" max="4" width="21.77734375" style="186" customWidth="1"/>
    <col min="5" max="5" width="9.21875" style="186" customWidth="1"/>
    <col min="6" max="6" width="16" style="186" customWidth="1"/>
    <col min="7" max="7" width="11.5546875" style="186" customWidth="1"/>
    <col min="8" max="8" width="8.21875" style="186" customWidth="1"/>
    <col min="9" max="9" width="2.77734375" style="186" customWidth="1"/>
    <col min="10" max="16384" width="8.77734375" style="186"/>
  </cols>
  <sheetData>
    <row r="1" spans="1:9" ht="10.199999999999999" customHeight="1"/>
    <row r="2" spans="1:9" s="510" customFormat="1">
      <c r="A2" s="881" t="s">
        <v>305</v>
      </c>
      <c r="B2" s="881"/>
      <c r="C2" s="881"/>
      <c r="D2" s="881"/>
      <c r="E2" s="881"/>
      <c r="F2" s="881"/>
      <c r="G2" s="881"/>
      <c r="H2" s="881"/>
      <c r="I2" s="881"/>
    </row>
    <row r="3" spans="1:9" ht="10.199999999999999" customHeight="1"/>
    <row r="4" spans="1:9" ht="15" customHeight="1">
      <c r="A4" s="510" t="s">
        <v>306</v>
      </c>
    </row>
    <row r="5" spans="1:9" ht="17.7" customHeight="1">
      <c r="A5" s="885" t="s">
        <v>239</v>
      </c>
      <c r="B5" s="885"/>
      <c r="C5" s="885"/>
      <c r="D5" s="885"/>
      <c r="E5" s="885"/>
      <c r="F5" s="885"/>
      <c r="G5" s="885"/>
      <c r="H5" s="885"/>
    </row>
    <row r="6" spans="1:9" ht="17.7" customHeight="1">
      <c r="A6" s="1202" t="s">
        <v>138</v>
      </c>
      <c r="B6" s="1220"/>
      <c r="C6" s="1220"/>
      <c r="D6" s="1220">
        <v>5</v>
      </c>
      <c r="E6" s="1220"/>
      <c r="F6" s="1220"/>
      <c r="G6" s="1220"/>
      <c r="H6" s="1223"/>
    </row>
    <row r="7" spans="1:9">
      <c r="A7" s="1202" t="s">
        <v>137</v>
      </c>
      <c r="B7" s="1220"/>
      <c r="C7" s="1220"/>
      <c r="D7" s="1201" t="s">
        <v>1629</v>
      </c>
      <c r="E7" s="1201"/>
      <c r="F7" s="1201"/>
      <c r="G7" s="1201"/>
      <c r="H7" s="1224"/>
    </row>
    <row r="8" spans="1:9" ht="17.7" customHeight="1">
      <c r="A8" s="1202" t="s">
        <v>141</v>
      </c>
      <c r="B8" s="1220"/>
      <c r="C8" s="1220"/>
      <c r="D8" s="1185" t="s">
        <v>2541</v>
      </c>
      <c r="E8" s="1185"/>
      <c r="F8" s="1185"/>
      <c r="G8" s="1185"/>
      <c r="H8" s="1186"/>
    </row>
    <row r="9" spans="1:9" ht="21" customHeight="1">
      <c r="A9" s="1202" t="s">
        <v>310</v>
      </c>
      <c r="B9" s="1220"/>
      <c r="C9" s="1220"/>
      <c r="D9" s="1201" t="s">
        <v>2542</v>
      </c>
      <c r="E9" s="1201"/>
      <c r="F9" s="1201"/>
      <c r="G9" s="1201"/>
      <c r="H9" s="1224"/>
    </row>
    <row r="10" spans="1:9" ht="10.199999999999999" customHeight="1"/>
    <row r="11" spans="1:9" ht="15" customHeight="1">
      <c r="A11" s="884" t="s">
        <v>3</v>
      </c>
      <c r="B11" s="884"/>
      <c r="C11" s="884"/>
      <c r="D11" s="884"/>
      <c r="E11" s="884"/>
      <c r="F11" s="884"/>
      <c r="G11" s="884"/>
      <c r="H11" s="884"/>
    </row>
    <row r="12" spans="1:9" ht="17.7" customHeight="1">
      <c r="A12" s="849" t="s">
        <v>2585</v>
      </c>
      <c r="B12" s="849"/>
      <c r="C12" s="849"/>
      <c r="D12" s="849"/>
      <c r="E12" s="849"/>
      <c r="F12" s="849"/>
      <c r="G12" s="849"/>
      <c r="H12" s="849"/>
    </row>
    <row r="13" spans="1:9" ht="17.7" customHeight="1">
      <c r="A13" s="1202" t="s">
        <v>8</v>
      </c>
      <c r="B13" s="1220"/>
      <c r="C13" s="1220"/>
      <c r="D13" s="1220"/>
      <c r="E13" s="1220" t="s">
        <v>9</v>
      </c>
      <c r="F13" s="1220"/>
      <c r="G13" s="1220"/>
      <c r="H13" s="1223"/>
    </row>
    <row r="14" spans="1:9" ht="17.7" customHeight="1">
      <c r="A14" s="1202" t="s">
        <v>312</v>
      </c>
      <c r="B14" s="1220"/>
      <c r="C14" s="1220"/>
      <c r="D14" s="1220"/>
      <c r="E14" s="1220" t="s">
        <v>313</v>
      </c>
      <c r="F14" s="1220"/>
      <c r="G14" s="1220"/>
      <c r="H14" s="1223"/>
    </row>
    <row r="15" spans="1:9" ht="17.7" customHeight="1">
      <c r="A15" s="1202" t="s">
        <v>314</v>
      </c>
      <c r="B15" s="1220"/>
      <c r="C15" s="1220"/>
      <c r="D15" s="1220"/>
      <c r="E15" s="1221" t="s">
        <v>2277</v>
      </c>
      <c r="F15" s="1221"/>
      <c r="G15" s="1221"/>
      <c r="H15" s="1222"/>
    </row>
    <row r="16" spans="1:9" ht="17.7" customHeight="1">
      <c r="A16" s="1202" t="s">
        <v>12</v>
      </c>
      <c r="B16" s="1220"/>
      <c r="C16" s="1220"/>
      <c r="D16" s="1220"/>
      <c r="E16" s="1220" t="s">
        <v>13</v>
      </c>
      <c r="F16" s="1220"/>
      <c r="G16" s="1220"/>
      <c r="H16" s="1223"/>
    </row>
    <row r="17" spans="1:9" ht="10.199999999999999" customHeight="1"/>
    <row r="18" spans="1:9" ht="15" customHeight="1">
      <c r="A18" s="884" t="s">
        <v>316</v>
      </c>
      <c r="B18" s="884"/>
      <c r="C18" s="884"/>
      <c r="D18" s="884"/>
      <c r="E18" s="884"/>
      <c r="F18" s="884"/>
      <c r="G18" s="884"/>
      <c r="H18" s="884"/>
    </row>
    <row r="19" spans="1:9" ht="31.2" customHeight="1">
      <c r="A19" s="895" t="s">
        <v>317</v>
      </c>
      <c r="B19" s="895"/>
      <c r="C19" s="1215" t="s">
        <v>2472</v>
      </c>
      <c r="D19" s="1215"/>
      <c r="E19" s="1215"/>
      <c r="F19" s="1215"/>
      <c r="G19" s="1215"/>
      <c r="H19" s="894"/>
    </row>
    <row r="20" spans="1:9" ht="10.199999999999999" customHeight="1"/>
    <row r="21" spans="1:9" ht="15" customHeight="1">
      <c r="A21" s="888" t="s">
        <v>319</v>
      </c>
      <c r="B21" s="888"/>
      <c r="C21" s="888"/>
      <c r="D21" s="888"/>
    </row>
    <row r="22" spans="1:9">
      <c r="A22" s="1212" t="s">
        <v>30</v>
      </c>
      <c r="B22" s="1213" t="s">
        <v>31</v>
      </c>
      <c r="C22" s="1213"/>
      <c r="D22" s="1213"/>
      <c r="E22" s="1213"/>
      <c r="F22" s="1213"/>
      <c r="G22" s="1213" t="s">
        <v>320</v>
      </c>
      <c r="H22" s="1214"/>
    </row>
    <row r="23" spans="1:9" ht="27" customHeight="1">
      <c r="A23" s="1212"/>
      <c r="B23" s="1213"/>
      <c r="C23" s="1213"/>
      <c r="D23" s="1213"/>
      <c r="E23" s="1213"/>
      <c r="F23" s="1213"/>
      <c r="G23" s="520" t="s">
        <v>321</v>
      </c>
      <c r="H23" s="521" t="s">
        <v>34</v>
      </c>
    </row>
    <row r="24" spans="1:9" ht="17.7" customHeight="1">
      <c r="A24" s="1212" t="s">
        <v>35</v>
      </c>
      <c r="B24" s="1213"/>
      <c r="C24" s="1213"/>
      <c r="D24" s="1213"/>
      <c r="E24" s="1213"/>
      <c r="F24" s="1213"/>
      <c r="G24" s="1213"/>
      <c r="H24" s="1214"/>
    </row>
    <row r="25" spans="1:9" ht="45" customHeight="1">
      <c r="A25" s="543" t="s">
        <v>2567</v>
      </c>
      <c r="B25" s="894" t="s">
        <v>2544</v>
      </c>
      <c r="C25" s="895"/>
      <c r="D25" s="895"/>
      <c r="E25" s="895"/>
      <c r="F25" s="1225"/>
      <c r="G25" s="520" t="s">
        <v>2545</v>
      </c>
      <c r="H25" s="522" t="s">
        <v>51</v>
      </c>
    </row>
    <row r="26" spans="1:9" ht="17.7" customHeight="1">
      <c r="A26" s="1212" t="s">
        <v>326</v>
      </c>
      <c r="B26" s="1213"/>
      <c r="C26" s="1213"/>
      <c r="D26" s="1213"/>
      <c r="E26" s="1213"/>
      <c r="F26" s="1213"/>
      <c r="G26" s="1213"/>
      <c r="H26" s="1214"/>
      <c r="I26" s="262"/>
    </row>
    <row r="27" spans="1:9" ht="44.55" customHeight="1">
      <c r="A27" s="543" t="s">
        <v>2568</v>
      </c>
      <c r="B27" s="894" t="s">
        <v>2547</v>
      </c>
      <c r="C27" s="895"/>
      <c r="D27" s="895"/>
      <c r="E27" s="895"/>
      <c r="F27" s="1225"/>
      <c r="G27" s="543" t="s">
        <v>2548</v>
      </c>
      <c r="H27" s="521" t="s">
        <v>39</v>
      </c>
      <c r="I27" s="262"/>
    </row>
    <row r="28" spans="1:9" ht="48" customHeight="1">
      <c r="A28" s="543" t="s">
        <v>2569</v>
      </c>
      <c r="B28" s="894" t="s">
        <v>2570</v>
      </c>
      <c r="C28" s="895"/>
      <c r="D28" s="895"/>
      <c r="E28" s="895"/>
      <c r="F28" s="1225"/>
      <c r="G28" s="543" t="s">
        <v>87</v>
      </c>
      <c r="H28" s="522" t="s">
        <v>51</v>
      </c>
      <c r="I28" s="262"/>
    </row>
    <row r="29" spans="1:9" ht="36.450000000000003" customHeight="1">
      <c r="A29" s="543" t="s">
        <v>2571</v>
      </c>
      <c r="B29" s="964" t="s">
        <v>2572</v>
      </c>
      <c r="C29" s="990"/>
      <c r="D29" s="990"/>
      <c r="E29" s="990"/>
      <c r="F29" s="1438"/>
      <c r="G29" s="543" t="s">
        <v>2553</v>
      </c>
      <c r="H29" s="522" t="s">
        <v>39</v>
      </c>
      <c r="I29" s="262"/>
    </row>
    <row r="30" spans="1:9" ht="34.950000000000003" customHeight="1">
      <c r="A30" s="543" t="s">
        <v>2573</v>
      </c>
      <c r="B30" s="964" t="s">
        <v>2574</v>
      </c>
      <c r="C30" s="990"/>
      <c r="D30" s="990"/>
      <c r="E30" s="990"/>
      <c r="F30" s="1438"/>
      <c r="G30" s="543" t="s">
        <v>105</v>
      </c>
      <c r="H30" s="522" t="s">
        <v>39</v>
      </c>
      <c r="I30" s="262"/>
    </row>
    <row r="31" spans="1:9" ht="17.7" customHeight="1">
      <c r="A31" s="1212" t="s">
        <v>333</v>
      </c>
      <c r="B31" s="1213"/>
      <c r="C31" s="1213"/>
      <c r="D31" s="1213"/>
      <c r="E31" s="1213"/>
      <c r="F31" s="1213"/>
      <c r="G31" s="1213"/>
      <c r="H31" s="1214"/>
      <c r="I31" s="262"/>
    </row>
    <row r="32" spans="1:9" ht="45.45" customHeight="1">
      <c r="A32" s="520" t="s">
        <v>2575</v>
      </c>
      <c r="B32" s="964" t="s">
        <v>2576</v>
      </c>
      <c r="C32" s="990"/>
      <c r="D32" s="990"/>
      <c r="E32" s="990"/>
      <c r="F32" s="1438"/>
      <c r="G32" s="531" t="s">
        <v>120</v>
      </c>
      <c r="H32" s="522" t="s">
        <v>51</v>
      </c>
      <c r="I32" s="262"/>
    </row>
    <row r="33" spans="1:9" ht="10.199999999999999" customHeight="1">
      <c r="I33" s="262"/>
    </row>
    <row r="34" spans="1:9" ht="15" customHeight="1">
      <c r="A34" s="510" t="s">
        <v>337</v>
      </c>
      <c r="I34" s="262"/>
    </row>
    <row r="35" spans="1:9" s="510" customFormat="1" ht="17.7" customHeight="1">
      <c r="A35" s="1219" t="s">
        <v>2558</v>
      </c>
      <c r="B35" s="1219"/>
      <c r="C35" s="1219"/>
      <c r="D35" s="1219"/>
      <c r="E35" s="1219"/>
      <c r="F35" s="1219"/>
      <c r="G35" s="477" t="s">
        <v>166</v>
      </c>
      <c r="H35" s="523" t="s">
        <v>339</v>
      </c>
      <c r="I35" s="517"/>
    </row>
    <row r="36" spans="1:9" ht="73.95" customHeight="1">
      <c r="A36" s="530" t="s">
        <v>340</v>
      </c>
      <c r="B36" s="894" t="s">
        <v>2577</v>
      </c>
      <c r="C36" s="895"/>
      <c r="D36" s="895"/>
      <c r="E36" s="895"/>
      <c r="F36" s="895"/>
      <c r="G36" s="895"/>
      <c r="H36" s="895"/>
      <c r="I36" s="262"/>
    </row>
    <row r="37" spans="1:9" ht="22.05" customHeight="1">
      <c r="A37" s="1199" t="s">
        <v>348</v>
      </c>
      <c r="B37" s="1185"/>
      <c r="C37" s="1185"/>
      <c r="D37" s="1185" t="s">
        <v>2578</v>
      </c>
      <c r="E37" s="1185"/>
      <c r="F37" s="1185"/>
      <c r="G37" s="1185"/>
      <c r="H37" s="1186"/>
      <c r="I37" s="262"/>
    </row>
    <row r="38" spans="1:9" ht="36" customHeight="1">
      <c r="A38" s="1200" t="s">
        <v>350</v>
      </c>
      <c r="B38" s="1201"/>
      <c r="C38" s="1201"/>
      <c r="D38" s="894" t="s">
        <v>2561</v>
      </c>
      <c r="E38" s="895"/>
      <c r="F38" s="895"/>
      <c r="G38" s="895"/>
      <c r="H38" s="895"/>
      <c r="I38" s="514"/>
    </row>
    <row r="39" spans="1:9" ht="10.199999999999999" customHeight="1">
      <c r="I39" s="262"/>
    </row>
    <row r="40" spans="1:9" ht="15" customHeight="1">
      <c r="A40" s="510" t="s">
        <v>366</v>
      </c>
      <c r="I40" s="262"/>
    </row>
    <row r="41" spans="1:9" ht="27" customHeight="1">
      <c r="A41" s="1008" t="s">
        <v>367</v>
      </c>
      <c r="B41" s="1191"/>
      <c r="C41" s="894" t="s">
        <v>2537</v>
      </c>
      <c r="D41" s="895"/>
      <c r="E41" s="895"/>
      <c r="F41" s="895"/>
      <c r="G41" s="895"/>
      <c r="H41" s="895"/>
      <c r="I41" s="262"/>
    </row>
    <row r="42" spans="1:9" ht="27" customHeight="1">
      <c r="A42" s="885"/>
      <c r="B42" s="1011"/>
      <c r="C42" s="894" t="s">
        <v>2538</v>
      </c>
      <c r="D42" s="895"/>
      <c r="E42" s="895"/>
      <c r="F42" s="895"/>
      <c r="G42" s="895"/>
      <c r="H42" s="895"/>
      <c r="I42" s="262"/>
    </row>
    <row r="43" spans="1:9" ht="27" customHeight="1">
      <c r="A43" s="1188" t="s">
        <v>370</v>
      </c>
      <c r="B43" s="1202"/>
      <c r="C43" s="894" t="s">
        <v>2579</v>
      </c>
      <c r="D43" s="895"/>
      <c r="E43" s="895"/>
      <c r="F43" s="895"/>
      <c r="G43" s="895"/>
      <c r="H43" s="895"/>
      <c r="I43" s="262"/>
    </row>
    <row r="44" spans="1:9" ht="10.199999999999999" customHeight="1"/>
    <row r="45" spans="1:9" ht="15" customHeight="1">
      <c r="A45" s="510" t="s">
        <v>372</v>
      </c>
      <c r="B45" s="510"/>
      <c r="C45" s="510"/>
      <c r="D45" s="510"/>
      <c r="E45" s="510"/>
      <c r="F45" s="510"/>
    </row>
    <row r="46" spans="1:9" ht="16.2">
      <c r="A46" s="1188" t="s">
        <v>373</v>
      </c>
      <c r="B46" s="1188"/>
      <c r="C46" s="1188"/>
      <c r="D46" s="1188"/>
      <c r="E46" s="1188"/>
      <c r="F46" s="1188"/>
      <c r="G46" s="524">
        <v>4.5</v>
      </c>
      <c r="H46" s="525" t="s">
        <v>390</v>
      </c>
    </row>
    <row r="47" spans="1:9" ht="16.2">
      <c r="A47" s="1188" t="s">
        <v>375</v>
      </c>
      <c r="B47" s="1188"/>
      <c r="C47" s="1188"/>
      <c r="D47" s="1188"/>
      <c r="E47" s="1188"/>
      <c r="F47" s="1188"/>
      <c r="G47" s="524">
        <v>0.5</v>
      </c>
      <c r="H47" s="525" t="s">
        <v>390</v>
      </c>
    </row>
    <row r="48" spans="1:9">
      <c r="A48" s="526"/>
      <c r="B48" s="526"/>
      <c r="C48" s="526"/>
      <c r="D48" s="526"/>
      <c r="E48" s="526"/>
      <c r="F48" s="526"/>
      <c r="G48" s="527"/>
      <c r="H48" s="525"/>
    </row>
    <row r="49" spans="1:9">
      <c r="A49" s="1189" t="s">
        <v>376</v>
      </c>
      <c r="B49" s="1189"/>
      <c r="C49" s="1189"/>
      <c r="D49" s="1189"/>
      <c r="E49" s="1189"/>
      <c r="F49" s="1189"/>
      <c r="G49" s="528"/>
      <c r="H49" s="527"/>
    </row>
    <row r="50" spans="1:9" ht="17.7" customHeight="1">
      <c r="A50" s="895" t="s">
        <v>377</v>
      </c>
      <c r="B50" s="895"/>
      <c r="C50" s="895"/>
      <c r="D50" s="895"/>
      <c r="E50" s="525">
        <f>SUM(E51:E56)</f>
        <v>65</v>
      </c>
      <c r="F50" s="525" t="s">
        <v>339</v>
      </c>
      <c r="G50" s="529">
        <f>E50/25</f>
        <v>2.6</v>
      </c>
      <c r="H50" s="525" t="s">
        <v>390</v>
      </c>
    </row>
    <row r="51" spans="1:9" ht="17.7" customHeight="1">
      <c r="A51" s="186" t="s">
        <v>140</v>
      </c>
      <c r="B51" s="1188" t="s">
        <v>143</v>
      </c>
      <c r="C51" s="1188"/>
      <c r="D51" s="1188"/>
      <c r="E51" s="525">
        <v>0</v>
      </c>
      <c r="F51" s="525" t="s">
        <v>339</v>
      </c>
      <c r="G51" s="190"/>
      <c r="H51" s="189"/>
    </row>
    <row r="52" spans="1:9" ht="17.7" customHeight="1">
      <c r="B52" s="1188" t="s">
        <v>378</v>
      </c>
      <c r="C52" s="1188"/>
      <c r="D52" s="1188"/>
      <c r="E52" s="525">
        <v>0</v>
      </c>
      <c r="F52" s="525" t="s">
        <v>339</v>
      </c>
      <c r="G52" s="190"/>
      <c r="H52" s="189"/>
    </row>
    <row r="53" spans="1:9" ht="17.7" customHeight="1">
      <c r="B53" s="1188" t="s">
        <v>379</v>
      </c>
      <c r="C53" s="1188"/>
      <c r="D53" s="1188"/>
      <c r="E53" s="525">
        <v>15</v>
      </c>
      <c r="F53" s="525" t="s">
        <v>339</v>
      </c>
      <c r="G53" s="190"/>
      <c r="H53" s="189"/>
    </row>
    <row r="54" spans="1:9" ht="17.7" customHeight="1">
      <c r="B54" s="1188" t="s">
        <v>380</v>
      </c>
      <c r="C54" s="1188"/>
      <c r="D54" s="1188"/>
      <c r="E54" s="525">
        <v>50</v>
      </c>
      <c r="F54" s="525" t="s">
        <v>339</v>
      </c>
      <c r="G54" s="190"/>
      <c r="H54" s="189"/>
    </row>
    <row r="55" spans="1:9" ht="17.7" customHeight="1">
      <c r="B55" s="1188" t="s">
        <v>381</v>
      </c>
      <c r="C55" s="1188"/>
      <c r="D55" s="1188"/>
      <c r="E55" s="525">
        <v>0</v>
      </c>
      <c r="F55" s="525" t="s">
        <v>339</v>
      </c>
      <c r="G55" s="190"/>
      <c r="H55" s="189"/>
    </row>
    <row r="56" spans="1:9" ht="17.7" customHeight="1">
      <c r="B56" s="1188" t="s">
        <v>382</v>
      </c>
      <c r="C56" s="1188"/>
      <c r="D56" s="1188"/>
      <c r="E56" s="525">
        <v>0</v>
      </c>
      <c r="F56" s="525" t="s">
        <v>339</v>
      </c>
      <c r="G56" s="190"/>
      <c r="H56" s="189"/>
    </row>
    <row r="57" spans="1:9" ht="31.2" customHeight="1">
      <c r="A57" s="895" t="s">
        <v>383</v>
      </c>
      <c r="B57" s="895"/>
      <c r="C57" s="895"/>
      <c r="D57" s="895"/>
      <c r="E57" s="525">
        <v>0</v>
      </c>
      <c r="F57" s="525" t="s">
        <v>339</v>
      </c>
      <c r="G57" s="529">
        <v>0</v>
      </c>
      <c r="H57" s="525" t="s">
        <v>390</v>
      </c>
    </row>
    <row r="58" spans="1:9" ht="17.7" customHeight="1">
      <c r="A58" s="1188" t="s">
        <v>384</v>
      </c>
      <c r="B58" s="1188"/>
      <c r="C58" s="1188"/>
      <c r="D58" s="1188"/>
      <c r="E58" s="525">
        <f>G58*25</f>
        <v>60</v>
      </c>
      <c r="F58" s="525" t="s">
        <v>339</v>
      </c>
      <c r="G58" s="529">
        <f>D6-G57-G50</f>
        <v>2.4</v>
      </c>
      <c r="H58" s="525" t="s">
        <v>390</v>
      </c>
    </row>
    <row r="59" spans="1:9" ht="10.199999999999999" customHeight="1"/>
    <row r="62" spans="1:9">
      <c r="A62" s="186" t="s">
        <v>385</v>
      </c>
    </row>
    <row r="63" spans="1:9" ht="16.2">
      <c r="A63" s="905" t="s">
        <v>389</v>
      </c>
      <c r="B63" s="905"/>
      <c r="C63" s="905"/>
      <c r="D63" s="905"/>
      <c r="E63" s="905"/>
      <c r="F63" s="905"/>
      <c r="G63" s="905"/>
      <c r="H63" s="905"/>
      <c r="I63" s="905"/>
    </row>
    <row r="64" spans="1:9">
      <c r="A64" s="186" t="s">
        <v>387</v>
      </c>
    </row>
    <row r="66" spans="1:9">
      <c r="A66" s="906" t="s">
        <v>388</v>
      </c>
      <c r="B66" s="906"/>
      <c r="C66" s="906"/>
      <c r="D66" s="906"/>
      <c r="E66" s="906"/>
      <c r="F66" s="906"/>
      <c r="G66" s="906"/>
      <c r="H66" s="906"/>
      <c r="I66" s="906"/>
    </row>
    <row r="67" spans="1:9">
      <c r="A67" s="906"/>
      <c r="B67" s="906"/>
      <c r="C67" s="906"/>
      <c r="D67" s="906"/>
      <c r="E67" s="906"/>
      <c r="F67" s="906"/>
      <c r="G67" s="906"/>
      <c r="H67" s="906"/>
      <c r="I67" s="906"/>
    </row>
    <row r="68" spans="1:9">
      <c r="A68" s="906"/>
      <c r="B68" s="906"/>
      <c r="C68" s="906"/>
      <c r="D68" s="906"/>
      <c r="E68" s="906"/>
      <c r="F68" s="906"/>
      <c r="G68" s="906"/>
      <c r="H68" s="906"/>
      <c r="I68" s="906"/>
    </row>
  </sheetData>
  <mergeCells count="61">
    <mergeCell ref="A12:H12"/>
    <mergeCell ref="A2:I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B32:F32"/>
    <mergeCell ref="A22:A23"/>
    <mergeCell ref="B22:F23"/>
    <mergeCell ref="G22:H22"/>
    <mergeCell ref="A24:H24"/>
    <mergeCell ref="B25:F25"/>
    <mergeCell ref="A26:H26"/>
    <mergeCell ref="B27:F27"/>
    <mergeCell ref="B28:F28"/>
    <mergeCell ref="B29:F29"/>
    <mergeCell ref="B30:F30"/>
    <mergeCell ref="A31:H31"/>
    <mergeCell ref="A35:F35"/>
    <mergeCell ref="B36:H36"/>
    <mergeCell ref="A37:C37"/>
    <mergeCell ref="D37:H37"/>
    <mergeCell ref="A38:C38"/>
    <mergeCell ref="D38:H38"/>
    <mergeCell ref="B53:D53"/>
    <mergeCell ref="A41:B42"/>
    <mergeCell ref="C41:H41"/>
    <mergeCell ref="C42:H42"/>
    <mergeCell ref="A43:B43"/>
    <mergeCell ref="C43:H43"/>
    <mergeCell ref="A46:F46"/>
    <mergeCell ref="A47:F47"/>
    <mergeCell ref="A49:F49"/>
    <mergeCell ref="A50:D50"/>
    <mergeCell ref="B51:D51"/>
    <mergeCell ref="B52:D52"/>
    <mergeCell ref="A66:I68"/>
    <mergeCell ref="B54:D54"/>
    <mergeCell ref="B55:D55"/>
    <mergeCell ref="B56:D56"/>
    <mergeCell ref="A57:D57"/>
    <mergeCell ref="A58:D58"/>
    <mergeCell ref="A63:I63"/>
  </mergeCells>
  <pageMargins left="0.25" right="0.25"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243</v>
      </c>
      <c r="B5" s="843"/>
      <c r="C5" s="843"/>
      <c r="D5" s="843"/>
      <c r="E5" s="843"/>
      <c r="F5" s="843"/>
      <c r="G5" s="843"/>
      <c r="H5" s="843"/>
    </row>
    <row r="6" spans="1:9" ht="17.7" customHeight="1">
      <c r="A6" s="908" t="s">
        <v>138</v>
      </c>
      <c r="B6" s="909"/>
      <c r="C6" s="909"/>
      <c r="D6" s="909">
        <v>5</v>
      </c>
      <c r="E6" s="909"/>
      <c r="F6" s="909"/>
      <c r="G6" s="909"/>
      <c r="H6" s="910"/>
    </row>
    <row r="7" spans="1:9" ht="24.6" customHeight="1">
      <c r="A7" s="908" t="s">
        <v>137</v>
      </c>
      <c r="B7" s="909"/>
      <c r="C7" s="909"/>
      <c r="D7" s="911" t="s">
        <v>1629</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1486" t="s">
        <v>2298</v>
      </c>
      <c r="E9" s="1486"/>
      <c r="F9" s="1486"/>
      <c r="G9" s="1486"/>
      <c r="H9" s="1243"/>
    </row>
    <row r="10" spans="1:9" ht="10.199999999999999" customHeight="1"/>
    <row r="11" spans="1:9" ht="15" customHeight="1">
      <c r="A11" s="857" t="s">
        <v>3</v>
      </c>
      <c r="B11" s="857"/>
      <c r="C11" s="857"/>
      <c r="D11" s="857"/>
      <c r="E11" s="857"/>
      <c r="F11" s="857"/>
      <c r="G11" s="857"/>
      <c r="H11" s="857"/>
    </row>
    <row r="12" spans="1:9" ht="17.7" customHeight="1">
      <c r="A12" s="849" t="s">
        <v>23</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2277</v>
      </c>
      <c r="F15" s="915"/>
      <c r="G15" s="915"/>
      <c r="H15" s="916"/>
    </row>
    <row r="16" spans="1:9" ht="17.7" customHeight="1">
      <c r="A16" s="908" t="s">
        <v>12</v>
      </c>
      <c r="B16" s="909"/>
      <c r="C16" s="909"/>
      <c r="D16" s="909"/>
      <c r="E16" s="909" t="s">
        <v>13</v>
      </c>
      <c r="F16" s="909"/>
      <c r="G16" s="909"/>
      <c r="H16" s="910"/>
    </row>
    <row r="17" spans="1:9" ht="10.199999999999999" customHeight="1"/>
    <row r="18" spans="1:9" ht="15" customHeight="1">
      <c r="A18" s="857" t="s">
        <v>316</v>
      </c>
      <c r="B18" s="857"/>
      <c r="C18" s="857"/>
      <c r="D18" s="857"/>
      <c r="E18" s="857"/>
      <c r="F18" s="857"/>
      <c r="G18" s="857"/>
      <c r="H18" s="857"/>
    </row>
    <row r="19" spans="1:9" ht="31.2" customHeight="1">
      <c r="A19" s="917" t="s">
        <v>317</v>
      </c>
      <c r="B19" s="917"/>
      <c r="C19" s="919" t="s">
        <v>1415</v>
      </c>
      <c r="D19" s="917"/>
      <c r="E19" s="917"/>
      <c r="F19" s="917"/>
      <c r="G19" s="917"/>
      <c r="H19" s="917"/>
    </row>
    <row r="20" spans="1:9" ht="10.199999999999999" customHeight="1"/>
    <row r="21" spans="1:9" ht="15" customHeight="1">
      <c r="A21" s="862" t="s">
        <v>319</v>
      </c>
      <c r="B21" s="862"/>
      <c r="C21" s="862"/>
      <c r="D21" s="862"/>
    </row>
    <row r="22" spans="1:9">
      <c r="A22" s="921" t="s">
        <v>30</v>
      </c>
      <c r="B22" s="922" t="s">
        <v>31</v>
      </c>
      <c r="C22" s="922"/>
      <c r="D22" s="922"/>
      <c r="E22" s="922"/>
      <c r="F22" s="922"/>
      <c r="G22" s="922" t="s">
        <v>320</v>
      </c>
      <c r="H22" s="923"/>
    </row>
    <row r="23" spans="1:9" ht="27" customHeight="1">
      <c r="A23" s="921"/>
      <c r="B23" s="922"/>
      <c r="C23" s="922"/>
      <c r="D23" s="922"/>
      <c r="E23" s="922"/>
      <c r="F23" s="922"/>
      <c r="G23" s="411" t="s">
        <v>321</v>
      </c>
      <c r="H23" s="412" t="s">
        <v>34</v>
      </c>
    </row>
    <row r="24" spans="1:9" ht="17.7" customHeight="1">
      <c r="A24" s="921" t="s">
        <v>35</v>
      </c>
      <c r="B24" s="922"/>
      <c r="C24" s="922"/>
      <c r="D24" s="922"/>
      <c r="E24" s="922"/>
      <c r="F24" s="922"/>
      <c r="G24" s="922"/>
      <c r="H24" s="923"/>
    </row>
    <row r="25" spans="1:9" ht="69.75" customHeight="1">
      <c r="A25" s="411" t="s">
        <v>2297</v>
      </c>
      <c r="B25" s="1483" t="s">
        <v>2296</v>
      </c>
      <c r="C25" s="1483"/>
      <c r="D25" s="1483"/>
      <c r="E25" s="1483"/>
      <c r="F25" s="1483"/>
      <c r="G25" s="411" t="s">
        <v>2580</v>
      </c>
      <c r="H25" s="277" t="s">
        <v>39</v>
      </c>
      <c r="I25" s="168"/>
    </row>
    <row r="26" spans="1:9" ht="17.7" customHeight="1">
      <c r="A26" s="921" t="s">
        <v>326</v>
      </c>
      <c r="B26" s="922"/>
      <c r="C26" s="922"/>
      <c r="D26" s="922"/>
      <c r="E26" s="922"/>
      <c r="F26" s="922"/>
      <c r="G26" s="922"/>
      <c r="H26" s="923"/>
      <c r="I26" s="168"/>
    </row>
    <row r="27" spans="1:9" ht="52.5" customHeight="1">
      <c r="A27" s="411" t="s">
        <v>2285</v>
      </c>
      <c r="B27" s="918" t="s">
        <v>2295</v>
      </c>
      <c r="C27" s="918"/>
      <c r="D27" s="918"/>
      <c r="E27" s="918"/>
      <c r="F27" s="918"/>
      <c r="G27" s="411" t="s">
        <v>2581</v>
      </c>
      <c r="H27" s="426" t="s">
        <v>51</v>
      </c>
      <c r="I27" s="168"/>
    </row>
    <row r="28" spans="1:9" ht="17.7" customHeight="1">
      <c r="A28" s="921" t="s">
        <v>333</v>
      </c>
      <c r="B28" s="922"/>
      <c r="C28" s="922"/>
      <c r="D28" s="922"/>
      <c r="E28" s="922"/>
      <c r="F28" s="922"/>
      <c r="G28" s="922"/>
      <c r="H28" s="923"/>
      <c r="I28" s="168"/>
    </row>
    <row r="29" spans="1:9" ht="32.4" customHeight="1">
      <c r="A29" s="411" t="s">
        <v>2294</v>
      </c>
      <c r="B29" s="918" t="s">
        <v>2293</v>
      </c>
      <c r="C29" s="918"/>
      <c r="D29" s="918"/>
      <c r="E29" s="918"/>
      <c r="F29" s="918"/>
      <c r="G29" s="411" t="s">
        <v>1515</v>
      </c>
      <c r="H29" s="277" t="s">
        <v>51</v>
      </c>
      <c r="I29" s="168"/>
    </row>
    <row r="30" spans="1:9" ht="10.199999999999999" customHeight="1">
      <c r="I30" s="168"/>
    </row>
    <row r="31" spans="1:9" ht="15" customHeight="1">
      <c r="A31" s="400" t="s">
        <v>337</v>
      </c>
      <c r="I31" s="168"/>
    </row>
    <row r="32" spans="1:9" s="400" customFormat="1" ht="17.7" customHeight="1">
      <c r="A32" s="920" t="s">
        <v>338</v>
      </c>
      <c r="B32" s="920"/>
      <c r="C32" s="920"/>
      <c r="D32" s="920"/>
      <c r="E32" s="920"/>
      <c r="F32" s="920"/>
      <c r="G32" s="278">
        <v>15</v>
      </c>
      <c r="H32" s="409" t="s">
        <v>339</v>
      </c>
      <c r="I32" s="169"/>
    </row>
    <row r="33" spans="1:9" ht="51" customHeight="1">
      <c r="A33" s="868" t="s">
        <v>340</v>
      </c>
      <c r="B33" s="918" t="s">
        <v>2292</v>
      </c>
      <c r="C33" s="918"/>
      <c r="D33" s="918"/>
      <c r="E33" s="918"/>
      <c r="F33" s="918"/>
      <c r="G33" s="918"/>
      <c r="H33" s="919"/>
      <c r="I33" s="168"/>
    </row>
    <row r="34" spans="1:9" ht="65.25" customHeight="1">
      <c r="A34" s="869"/>
      <c r="B34" s="918" t="s">
        <v>2291</v>
      </c>
      <c r="C34" s="918"/>
      <c r="D34" s="918"/>
      <c r="E34" s="918"/>
      <c r="F34" s="918"/>
      <c r="G34" s="918"/>
      <c r="H34" s="919"/>
      <c r="I34" s="168"/>
    </row>
    <row r="35" spans="1:9" ht="41.25" customHeight="1">
      <c r="A35" s="869"/>
      <c r="B35" s="918" t="s">
        <v>2290</v>
      </c>
      <c r="C35" s="918"/>
      <c r="D35" s="918"/>
      <c r="E35" s="918"/>
      <c r="F35" s="918"/>
      <c r="G35" s="918"/>
      <c r="H35" s="919"/>
      <c r="I35" s="168"/>
    </row>
    <row r="36" spans="1:9" ht="54" customHeight="1">
      <c r="A36" s="869"/>
      <c r="B36" s="918" t="s">
        <v>2289</v>
      </c>
      <c r="C36" s="918"/>
      <c r="D36" s="918"/>
      <c r="E36" s="918"/>
      <c r="F36" s="918"/>
      <c r="G36" s="918"/>
      <c r="H36" s="919"/>
      <c r="I36" s="168"/>
    </row>
    <row r="37" spans="1:9">
      <c r="A37" s="932" t="s">
        <v>348</v>
      </c>
      <c r="B37" s="913"/>
      <c r="C37" s="913"/>
      <c r="D37" s="913" t="s">
        <v>2288</v>
      </c>
      <c r="E37" s="913"/>
      <c r="F37" s="913"/>
      <c r="G37" s="913"/>
      <c r="H37" s="914"/>
      <c r="I37" s="168"/>
    </row>
    <row r="38" spans="1:9" ht="52.5" customHeight="1">
      <c r="A38" s="933" t="s">
        <v>350</v>
      </c>
      <c r="B38" s="911"/>
      <c r="C38" s="911"/>
      <c r="D38" s="919" t="s">
        <v>1397</v>
      </c>
      <c r="E38" s="917"/>
      <c r="F38" s="917"/>
      <c r="G38" s="917"/>
      <c r="H38" s="917"/>
      <c r="I38" s="428"/>
    </row>
    <row r="39" spans="1:9" s="400" customFormat="1" ht="17.7" customHeight="1">
      <c r="A39" s="920" t="s">
        <v>486</v>
      </c>
      <c r="B39" s="920"/>
      <c r="C39" s="920"/>
      <c r="D39" s="920"/>
      <c r="E39" s="920"/>
      <c r="F39" s="920"/>
      <c r="G39" s="278">
        <v>15</v>
      </c>
      <c r="H39" s="409" t="s">
        <v>339</v>
      </c>
      <c r="I39" s="169"/>
    </row>
    <row r="40" spans="1:9" ht="87" customHeight="1">
      <c r="A40" s="868" t="s">
        <v>340</v>
      </c>
      <c r="B40" s="936" t="s">
        <v>2287</v>
      </c>
      <c r="C40" s="936"/>
      <c r="D40" s="936"/>
      <c r="E40" s="936"/>
      <c r="F40" s="936"/>
      <c r="G40" s="936"/>
      <c r="H40" s="937"/>
      <c r="I40" s="168"/>
    </row>
    <row r="41" spans="1:9" ht="34.200000000000003" customHeight="1">
      <c r="A41" s="869"/>
      <c r="B41" s="919" t="s">
        <v>2286</v>
      </c>
      <c r="C41" s="917"/>
      <c r="D41" s="917"/>
      <c r="E41" s="917"/>
      <c r="F41" s="917"/>
      <c r="G41" s="917"/>
      <c r="H41" s="917"/>
      <c r="I41" s="168"/>
    </row>
    <row r="42" spans="1:9">
      <c r="A42" s="932" t="s">
        <v>348</v>
      </c>
      <c r="B42" s="913"/>
      <c r="C42" s="913"/>
      <c r="D42" s="980" t="s">
        <v>2662</v>
      </c>
      <c r="E42" s="980"/>
      <c r="F42" s="980"/>
      <c r="G42" s="980"/>
      <c r="H42" s="981"/>
      <c r="I42" s="168"/>
    </row>
    <row r="43" spans="1:9" ht="45" customHeight="1">
      <c r="A43" s="933" t="s">
        <v>350</v>
      </c>
      <c r="B43" s="911"/>
      <c r="C43" s="911"/>
      <c r="D43" s="1248" t="s">
        <v>2284</v>
      </c>
      <c r="E43" s="1249"/>
      <c r="F43" s="1249"/>
      <c r="G43" s="1249"/>
      <c r="H43" s="1249"/>
      <c r="I43" s="428"/>
    </row>
    <row r="44" spans="1:9" ht="10.199999999999999" customHeight="1">
      <c r="I44" s="168"/>
    </row>
    <row r="45" spans="1:9" ht="15" customHeight="1">
      <c r="A45" s="400" t="s">
        <v>366</v>
      </c>
      <c r="I45" s="168"/>
    </row>
    <row r="46" spans="1:9" ht="36.6" customHeight="1">
      <c r="A46" s="940" t="s">
        <v>367</v>
      </c>
      <c r="B46" s="908"/>
      <c r="C46" s="892" t="s">
        <v>2283</v>
      </c>
      <c r="D46" s="892"/>
      <c r="E46" s="892"/>
      <c r="F46" s="892"/>
      <c r="G46" s="892"/>
      <c r="H46" s="1354"/>
      <c r="I46" s="168"/>
    </row>
    <row r="47" spans="1:9" ht="38.25" customHeight="1">
      <c r="A47" s="940"/>
      <c r="B47" s="908"/>
      <c r="C47" s="892" t="s">
        <v>2282</v>
      </c>
      <c r="D47" s="892"/>
      <c r="E47" s="892"/>
      <c r="F47" s="892"/>
      <c r="G47" s="892"/>
      <c r="H47" s="1354"/>
      <c r="I47" s="168"/>
    </row>
    <row r="48" spans="1:9" ht="36.6" customHeight="1">
      <c r="A48" s="940"/>
      <c r="B48" s="908"/>
      <c r="C48" s="892" t="s">
        <v>2281</v>
      </c>
      <c r="D48" s="892"/>
      <c r="E48" s="892"/>
      <c r="F48" s="892"/>
      <c r="G48" s="892"/>
      <c r="H48" s="1354"/>
      <c r="I48" s="168"/>
    </row>
    <row r="49" spans="1:9" ht="51.6" customHeight="1">
      <c r="A49" s="941" t="s">
        <v>370</v>
      </c>
      <c r="B49" s="942"/>
      <c r="C49" s="892" t="s">
        <v>2280</v>
      </c>
      <c r="D49" s="892"/>
      <c r="E49" s="892"/>
      <c r="F49" s="892"/>
      <c r="G49" s="892"/>
      <c r="H49" s="1354"/>
      <c r="I49" s="168"/>
    </row>
    <row r="50" spans="1:9" ht="51.6" customHeight="1">
      <c r="A50" s="843"/>
      <c r="B50" s="943"/>
      <c r="C50" s="892" t="s">
        <v>2279</v>
      </c>
      <c r="D50" s="892"/>
      <c r="E50" s="892"/>
      <c r="F50" s="892"/>
      <c r="G50" s="892"/>
      <c r="H50" s="1354"/>
      <c r="I50" s="168"/>
    </row>
    <row r="51" spans="1:9" ht="22.95" customHeight="1"/>
    <row r="52" spans="1:9" ht="15" customHeight="1">
      <c r="A52" s="400" t="s">
        <v>372</v>
      </c>
      <c r="B52" s="400"/>
      <c r="C52" s="400"/>
      <c r="D52" s="400"/>
      <c r="E52" s="400"/>
      <c r="F52" s="400"/>
    </row>
    <row r="53" spans="1:9" ht="16.2">
      <c r="A53" s="940" t="s">
        <v>373</v>
      </c>
      <c r="B53" s="940"/>
      <c r="C53" s="940"/>
      <c r="D53" s="940"/>
      <c r="E53" s="940"/>
      <c r="F53" s="940"/>
      <c r="G53" s="280">
        <v>4.5</v>
      </c>
      <c r="H53" s="419" t="s">
        <v>390</v>
      </c>
    </row>
    <row r="54" spans="1:9" ht="16.2">
      <c r="A54" s="940" t="s">
        <v>375</v>
      </c>
      <c r="B54" s="940"/>
      <c r="C54" s="940"/>
      <c r="D54" s="940"/>
      <c r="E54" s="940"/>
      <c r="F54" s="940"/>
      <c r="G54" s="280">
        <v>0.5</v>
      </c>
      <c r="H54" s="614" t="s">
        <v>390</v>
      </c>
    </row>
    <row r="55" spans="1:9">
      <c r="A55" s="408"/>
      <c r="B55" s="408"/>
      <c r="C55" s="408"/>
      <c r="D55" s="408"/>
      <c r="E55" s="408"/>
      <c r="F55" s="408"/>
      <c r="G55" s="283"/>
      <c r="H55" s="419"/>
    </row>
    <row r="56" spans="1:9">
      <c r="A56" s="944" t="s">
        <v>376</v>
      </c>
      <c r="B56" s="944"/>
      <c r="C56" s="944"/>
      <c r="D56" s="944"/>
      <c r="E56" s="944"/>
      <c r="F56" s="944"/>
      <c r="G56" s="414"/>
      <c r="H56" s="283"/>
    </row>
    <row r="57" spans="1:9" ht="17.7" customHeight="1">
      <c r="A57" s="917" t="s">
        <v>377</v>
      </c>
      <c r="B57" s="917"/>
      <c r="C57" s="917"/>
      <c r="D57" s="917"/>
      <c r="E57" s="419">
        <f>SUM(E58:E63)</f>
        <v>34</v>
      </c>
      <c r="F57" s="419" t="s">
        <v>339</v>
      </c>
      <c r="G57" s="285">
        <f>E57/25</f>
        <v>1.36</v>
      </c>
      <c r="H57" s="419" t="s">
        <v>390</v>
      </c>
    </row>
    <row r="58" spans="1:9" ht="17.7" customHeight="1">
      <c r="A58" s="158" t="s">
        <v>140</v>
      </c>
      <c r="B58" s="940" t="s">
        <v>143</v>
      </c>
      <c r="C58" s="940"/>
      <c r="D58" s="940"/>
      <c r="E58" s="419">
        <v>15</v>
      </c>
      <c r="F58" s="419" t="s">
        <v>339</v>
      </c>
      <c r="G58" s="413"/>
      <c r="H58" s="161"/>
    </row>
    <row r="59" spans="1:9" ht="17.7" customHeight="1">
      <c r="B59" s="940" t="s">
        <v>378</v>
      </c>
      <c r="C59" s="940"/>
      <c r="D59" s="940"/>
      <c r="E59" s="419">
        <v>15</v>
      </c>
      <c r="F59" s="419" t="s">
        <v>339</v>
      </c>
      <c r="G59" s="413"/>
      <c r="H59" s="161"/>
    </row>
    <row r="60" spans="1:9" ht="17.7" customHeight="1">
      <c r="B60" s="940" t="s">
        <v>379</v>
      </c>
      <c r="C60" s="940"/>
      <c r="D60" s="940"/>
      <c r="E60" s="419">
        <v>2</v>
      </c>
      <c r="F60" s="419" t="s">
        <v>339</v>
      </c>
      <c r="G60" s="413"/>
      <c r="H60" s="161"/>
    </row>
    <row r="61" spans="1:9" ht="17.7" customHeight="1">
      <c r="B61" s="940" t="s">
        <v>380</v>
      </c>
      <c r="C61" s="940"/>
      <c r="D61" s="940"/>
      <c r="E61" s="419">
        <v>0</v>
      </c>
      <c r="F61" s="419" t="s">
        <v>339</v>
      </c>
      <c r="G61" s="413"/>
      <c r="H61" s="161"/>
    </row>
    <row r="62" spans="1:9" ht="17.7" customHeight="1">
      <c r="B62" s="940" t="s">
        <v>381</v>
      </c>
      <c r="C62" s="940"/>
      <c r="D62" s="940"/>
      <c r="E62" s="419">
        <v>0</v>
      </c>
      <c r="F62" s="419" t="s">
        <v>339</v>
      </c>
      <c r="G62" s="413"/>
      <c r="H62" s="161"/>
    </row>
    <row r="63" spans="1:9" ht="17.7" customHeight="1">
      <c r="B63" s="940" t="s">
        <v>382</v>
      </c>
      <c r="C63" s="940"/>
      <c r="D63" s="940"/>
      <c r="E63" s="419">
        <v>2</v>
      </c>
      <c r="F63" s="419" t="s">
        <v>339</v>
      </c>
      <c r="G63" s="413"/>
      <c r="H63" s="161"/>
    </row>
    <row r="64" spans="1:9" ht="31.2" customHeight="1">
      <c r="A64" s="917" t="s">
        <v>383</v>
      </c>
      <c r="B64" s="917"/>
      <c r="C64" s="917"/>
      <c r="D64" s="917"/>
      <c r="E64" s="419">
        <v>0</v>
      </c>
      <c r="F64" s="419" t="s">
        <v>339</v>
      </c>
      <c r="G64" s="285">
        <v>0</v>
      </c>
      <c r="H64" s="419" t="s">
        <v>390</v>
      </c>
    </row>
    <row r="65" spans="1:9" ht="17.7" customHeight="1">
      <c r="A65" s="940" t="s">
        <v>384</v>
      </c>
      <c r="B65" s="940"/>
      <c r="C65" s="940"/>
      <c r="D65" s="940"/>
      <c r="E65" s="419">
        <f>G65*25</f>
        <v>90.999999999999986</v>
      </c>
      <c r="F65" s="419" t="s">
        <v>339</v>
      </c>
      <c r="G65" s="285">
        <f>D6-G64-G57</f>
        <v>3.6399999999999997</v>
      </c>
      <c r="H65" s="419" t="s">
        <v>390</v>
      </c>
    </row>
    <row r="66" spans="1:9" ht="10.199999999999999" customHeight="1"/>
    <row r="69" spans="1:9">
      <c r="A69" s="158" t="s">
        <v>385</v>
      </c>
    </row>
    <row r="70" spans="1:9" ht="16.2">
      <c r="A70" s="849" t="s">
        <v>389</v>
      </c>
      <c r="B70" s="849"/>
      <c r="C70" s="849"/>
      <c r="D70" s="849"/>
      <c r="E70" s="849"/>
      <c r="F70" s="849"/>
      <c r="G70" s="849"/>
      <c r="H70" s="849"/>
      <c r="I70" s="849"/>
    </row>
    <row r="71" spans="1:9">
      <c r="A71" s="158" t="s">
        <v>387</v>
      </c>
    </row>
    <row r="73" spans="1:9">
      <c r="A73" s="850" t="s">
        <v>388</v>
      </c>
      <c r="B73" s="850"/>
      <c r="C73" s="850"/>
      <c r="D73" s="850"/>
      <c r="E73" s="850"/>
      <c r="F73" s="850"/>
      <c r="G73" s="850"/>
      <c r="H73" s="850"/>
      <c r="I73" s="850"/>
    </row>
    <row r="74" spans="1:9">
      <c r="A74" s="850"/>
      <c r="B74" s="850"/>
      <c r="C74" s="850"/>
      <c r="D74" s="850"/>
      <c r="E74" s="850"/>
      <c r="F74" s="850"/>
      <c r="G74" s="850"/>
      <c r="H74" s="850"/>
      <c r="I74" s="850"/>
    </row>
    <row r="75" spans="1:9">
      <c r="A75" s="850"/>
      <c r="B75" s="850"/>
      <c r="C75" s="850"/>
      <c r="D75" s="850"/>
      <c r="E75" s="850"/>
      <c r="F75" s="850"/>
      <c r="G75" s="850"/>
      <c r="H75" s="850"/>
      <c r="I75" s="850"/>
    </row>
  </sheetData>
  <mergeCells count="72">
    <mergeCell ref="A64:D64"/>
    <mergeCell ref="A70:I70"/>
    <mergeCell ref="A73:I75"/>
    <mergeCell ref="A65:D65"/>
    <mergeCell ref="A57:D57"/>
    <mergeCell ref="B58:D58"/>
    <mergeCell ref="B59:D59"/>
    <mergeCell ref="B60:D60"/>
    <mergeCell ref="B61:D61"/>
    <mergeCell ref="B62:D62"/>
    <mergeCell ref="B63:D63"/>
    <mergeCell ref="A15:D15"/>
    <mergeCell ref="E15:H15"/>
    <mergeCell ref="A16:D16"/>
    <mergeCell ref="E16:H16"/>
    <mergeCell ref="D38:H38"/>
    <mergeCell ref="A18:H18"/>
    <mergeCell ref="B34:H34"/>
    <mergeCell ref="B35:H35"/>
    <mergeCell ref="B36:H36"/>
    <mergeCell ref="A37:C37"/>
    <mergeCell ref="D37:H37"/>
    <mergeCell ref="A38:C38"/>
    <mergeCell ref="A13:D13"/>
    <mergeCell ref="A56:F56"/>
    <mergeCell ref="A46:B48"/>
    <mergeCell ref="A53:F53"/>
    <mergeCell ref="A54:F54"/>
    <mergeCell ref="C48:H48"/>
    <mergeCell ref="D43:H43"/>
    <mergeCell ref="E13:H13"/>
    <mergeCell ref="A14:D14"/>
    <mergeCell ref="E14:H14"/>
    <mergeCell ref="B29:F29"/>
    <mergeCell ref="B25:F25"/>
    <mergeCell ref="A26:H26"/>
    <mergeCell ref="A32:F32"/>
    <mergeCell ref="A33:A36"/>
    <mergeCell ref="B33:H33"/>
    <mergeCell ref="D7:H7"/>
    <mergeCell ref="A8:C8"/>
    <mergeCell ref="D8:H8"/>
    <mergeCell ref="A9:C9"/>
    <mergeCell ref="D9:H9"/>
    <mergeCell ref="A11:H11"/>
    <mergeCell ref="B27:F27"/>
    <mergeCell ref="A28:H28"/>
    <mergeCell ref="A12:H12"/>
    <mergeCell ref="A2:I2"/>
    <mergeCell ref="A5:H5"/>
    <mergeCell ref="A6:C6"/>
    <mergeCell ref="D6:H6"/>
    <mergeCell ref="A7:C7"/>
    <mergeCell ref="A19:B19"/>
    <mergeCell ref="C19:H19"/>
    <mergeCell ref="A21:D21"/>
    <mergeCell ref="A22:A23"/>
    <mergeCell ref="B22:F23"/>
    <mergeCell ref="G22:H22"/>
    <mergeCell ref="A24:H24"/>
    <mergeCell ref="A39:F39"/>
    <mergeCell ref="A40:A41"/>
    <mergeCell ref="B40:H40"/>
    <mergeCell ref="B41:H41"/>
    <mergeCell ref="C47:H47"/>
    <mergeCell ref="A49:B50"/>
    <mergeCell ref="C50:H50"/>
    <mergeCell ref="C49:H49"/>
    <mergeCell ref="A42:C42"/>
    <mergeCell ref="D42:H42"/>
    <mergeCell ref="A43:C43"/>
    <mergeCell ref="C46:H46"/>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zoomScaleSheetLayoutView="9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167" customFormat="1">
      <c r="A2" s="842" t="s">
        <v>305</v>
      </c>
      <c r="B2" s="842"/>
      <c r="C2" s="842"/>
      <c r="D2" s="842"/>
      <c r="E2" s="842"/>
      <c r="F2" s="842"/>
      <c r="G2" s="842"/>
      <c r="H2" s="842"/>
      <c r="I2" s="842"/>
    </row>
    <row r="3" spans="1:9" ht="10.199999999999999" customHeight="1"/>
    <row r="4" spans="1:9" ht="15" customHeight="1">
      <c r="A4" s="167" t="s">
        <v>306</v>
      </c>
    </row>
    <row r="5" spans="1:9" ht="17.7" customHeight="1">
      <c r="A5" s="843" t="s">
        <v>154</v>
      </c>
      <c r="B5" s="843"/>
      <c r="C5" s="843"/>
      <c r="D5" s="843"/>
      <c r="E5" s="843"/>
      <c r="F5" s="843"/>
      <c r="G5" s="843"/>
      <c r="H5" s="843"/>
    </row>
    <row r="6" spans="1:9" ht="17.7" customHeight="1">
      <c r="A6" s="844" t="s">
        <v>138</v>
      </c>
      <c r="B6" s="845"/>
      <c r="C6" s="845"/>
      <c r="D6" s="845">
        <v>3</v>
      </c>
      <c r="E6" s="845"/>
      <c r="F6" s="845"/>
      <c r="G6" s="845"/>
      <c r="H6" s="846"/>
    </row>
    <row r="7" spans="1:9" ht="15" customHeight="1">
      <c r="A7" s="844" t="s">
        <v>137</v>
      </c>
      <c r="B7" s="845"/>
      <c r="C7" s="845"/>
      <c r="D7" s="847" t="s">
        <v>308</v>
      </c>
      <c r="E7" s="847"/>
      <c r="F7" s="847"/>
      <c r="G7" s="847"/>
      <c r="H7" s="848"/>
    </row>
    <row r="8" spans="1:9" ht="17.7" customHeight="1">
      <c r="A8" s="844" t="s">
        <v>141</v>
      </c>
      <c r="B8" s="845"/>
      <c r="C8" s="845"/>
      <c r="D8" s="860" t="s">
        <v>416</v>
      </c>
      <c r="E8" s="860"/>
      <c r="F8" s="860"/>
      <c r="G8" s="860"/>
      <c r="H8" s="861"/>
    </row>
    <row r="9" spans="1:9" ht="17.7" customHeight="1">
      <c r="A9" s="844" t="s">
        <v>310</v>
      </c>
      <c r="B9" s="845"/>
      <c r="C9" s="845"/>
      <c r="D9" s="860" t="s">
        <v>311</v>
      </c>
      <c r="E9" s="860"/>
      <c r="F9" s="860"/>
      <c r="G9" s="860"/>
      <c r="H9" s="861"/>
    </row>
    <row r="10" spans="1:9" ht="10.199999999999999" customHeight="1"/>
    <row r="11" spans="1:9" ht="15" customHeight="1">
      <c r="A11" s="857" t="s">
        <v>3</v>
      </c>
      <c r="B11" s="857"/>
      <c r="C11" s="857"/>
      <c r="D11" s="857"/>
      <c r="E11" s="857"/>
      <c r="F11" s="857"/>
      <c r="G11" s="857"/>
      <c r="H11" s="857"/>
    </row>
    <row r="12" spans="1:9" ht="17.7" customHeight="1">
      <c r="A12" s="849" t="s">
        <v>2586</v>
      </c>
      <c r="B12" s="849"/>
      <c r="C12" s="849"/>
      <c r="D12" s="849"/>
      <c r="E12" s="849"/>
      <c r="F12" s="849"/>
      <c r="G12" s="849"/>
      <c r="H12" s="849"/>
    </row>
    <row r="13" spans="1:9" ht="17.7" customHeight="1">
      <c r="A13" s="844" t="s">
        <v>8</v>
      </c>
      <c r="B13" s="845"/>
      <c r="C13" s="845"/>
      <c r="D13" s="845"/>
      <c r="E13" s="845" t="s">
        <v>9</v>
      </c>
      <c r="F13" s="845"/>
      <c r="G13" s="845"/>
      <c r="H13" s="846"/>
    </row>
    <row r="14" spans="1:9" ht="17.7" customHeight="1">
      <c r="A14" s="844" t="s">
        <v>312</v>
      </c>
      <c r="B14" s="845"/>
      <c r="C14" s="845"/>
      <c r="D14" s="845"/>
      <c r="E14" s="845" t="s">
        <v>313</v>
      </c>
      <c r="F14" s="845"/>
      <c r="G14" s="845"/>
      <c r="H14" s="846"/>
    </row>
    <row r="15" spans="1:9" ht="17.7" customHeight="1">
      <c r="A15" s="844" t="s">
        <v>314</v>
      </c>
      <c r="B15" s="845"/>
      <c r="C15" s="845"/>
      <c r="D15" s="845"/>
      <c r="E15" s="855" t="s">
        <v>315</v>
      </c>
      <c r="F15" s="855"/>
      <c r="G15" s="855"/>
      <c r="H15" s="856"/>
    </row>
    <row r="16" spans="1:9" ht="17.7" customHeight="1">
      <c r="A16" s="844" t="s">
        <v>12</v>
      </c>
      <c r="B16" s="845"/>
      <c r="C16" s="845"/>
      <c r="D16" s="845"/>
      <c r="E16" s="845" t="s">
        <v>13</v>
      </c>
      <c r="F16" s="845"/>
      <c r="G16" s="845"/>
      <c r="H16" s="846"/>
    </row>
    <row r="17" spans="1:9" ht="10.199999999999999" customHeight="1"/>
    <row r="18" spans="1:9" ht="15" customHeight="1">
      <c r="A18" s="857" t="s">
        <v>316</v>
      </c>
      <c r="B18" s="857"/>
      <c r="C18" s="857"/>
      <c r="D18" s="857"/>
      <c r="E18" s="857"/>
      <c r="F18" s="857"/>
      <c r="G18" s="857"/>
      <c r="H18" s="857"/>
    </row>
    <row r="19" spans="1:9" ht="31.2" customHeight="1">
      <c r="A19" s="858" t="s">
        <v>317</v>
      </c>
      <c r="B19" s="858"/>
      <c r="C19" s="851" t="s">
        <v>415</v>
      </c>
      <c r="D19" s="851"/>
      <c r="E19" s="851"/>
      <c r="F19" s="851"/>
      <c r="G19" s="851"/>
      <c r="H19" s="859"/>
    </row>
    <row r="20" spans="1:9" ht="10.199999999999999" customHeight="1"/>
    <row r="21" spans="1:9" ht="15" customHeight="1">
      <c r="A21" s="862" t="s">
        <v>319</v>
      </c>
      <c r="B21" s="862"/>
      <c r="C21" s="862"/>
      <c r="D21" s="862"/>
    </row>
    <row r="22" spans="1:9">
      <c r="A22" s="852" t="s">
        <v>30</v>
      </c>
      <c r="B22" s="853" t="s">
        <v>31</v>
      </c>
      <c r="C22" s="853"/>
      <c r="D22" s="853"/>
      <c r="E22" s="853"/>
      <c r="F22" s="853"/>
      <c r="G22" s="853" t="s">
        <v>320</v>
      </c>
      <c r="H22" s="854"/>
    </row>
    <row r="23" spans="1:9" ht="27" customHeight="1">
      <c r="A23" s="852"/>
      <c r="B23" s="853"/>
      <c r="C23" s="853"/>
      <c r="D23" s="853"/>
      <c r="E23" s="853"/>
      <c r="F23" s="853"/>
      <c r="G23" s="173" t="s">
        <v>321</v>
      </c>
      <c r="H23" s="174" t="s">
        <v>34</v>
      </c>
    </row>
    <row r="24" spans="1:9" ht="17.7" customHeight="1">
      <c r="A24" s="852" t="s">
        <v>35</v>
      </c>
      <c r="B24" s="853"/>
      <c r="C24" s="853"/>
      <c r="D24" s="853"/>
      <c r="E24" s="853"/>
      <c r="F24" s="853"/>
      <c r="G24" s="853"/>
      <c r="H24" s="854"/>
    </row>
    <row r="25" spans="1:9" ht="29.25" customHeight="1">
      <c r="A25" s="173" t="s">
        <v>414</v>
      </c>
      <c r="B25" s="851" t="s">
        <v>413</v>
      </c>
      <c r="C25" s="851"/>
      <c r="D25" s="851"/>
      <c r="E25" s="851"/>
      <c r="F25" s="851"/>
      <c r="G25" s="173" t="s">
        <v>40</v>
      </c>
      <c r="H25" s="172" t="s">
        <v>39</v>
      </c>
      <c r="I25" s="168"/>
    </row>
    <row r="26" spans="1:9" ht="29.25" customHeight="1">
      <c r="A26" s="173" t="s">
        <v>412</v>
      </c>
      <c r="B26" s="851" t="s">
        <v>46</v>
      </c>
      <c r="C26" s="851"/>
      <c r="D26" s="851"/>
      <c r="E26" s="851"/>
      <c r="F26" s="851"/>
      <c r="G26" s="173" t="s">
        <v>45</v>
      </c>
      <c r="H26" s="172" t="s">
        <v>39</v>
      </c>
      <c r="I26" s="168"/>
    </row>
    <row r="27" spans="1:9" ht="17.7" customHeight="1">
      <c r="A27" s="852" t="s">
        <v>326</v>
      </c>
      <c r="B27" s="853"/>
      <c r="C27" s="853"/>
      <c r="D27" s="853"/>
      <c r="E27" s="853"/>
      <c r="F27" s="853"/>
      <c r="G27" s="853"/>
      <c r="H27" s="854"/>
      <c r="I27" s="168"/>
    </row>
    <row r="28" spans="1:9" ht="28.5" customHeight="1">
      <c r="A28" s="173" t="s">
        <v>411</v>
      </c>
      <c r="B28" s="851" t="s">
        <v>410</v>
      </c>
      <c r="C28" s="851"/>
      <c r="D28" s="851"/>
      <c r="E28" s="851"/>
      <c r="F28" s="851"/>
      <c r="G28" s="173" t="s">
        <v>409</v>
      </c>
      <c r="H28" s="172" t="s">
        <v>39</v>
      </c>
      <c r="I28" s="168"/>
    </row>
    <row r="29" spans="1:9" ht="17.7" customHeight="1">
      <c r="A29" s="852" t="s">
        <v>333</v>
      </c>
      <c r="B29" s="853"/>
      <c r="C29" s="853"/>
      <c r="D29" s="853"/>
      <c r="E29" s="853"/>
      <c r="F29" s="853"/>
      <c r="G29" s="853"/>
      <c r="H29" s="854"/>
      <c r="I29" s="168"/>
    </row>
    <row r="30" spans="1:9" ht="29.25" customHeight="1">
      <c r="A30" s="173" t="s">
        <v>408</v>
      </c>
      <c r="B30" s="851" t="s">
        <v>121</v>
      </c>
      <c r="C30" s="851"/>
      <c r="D30" s="851"/>
      <c r="E30" s="851"/>
      <c r="F30" s="851"/>
      <c r="G30" s="173" t="s">
        <v>120</v>
      </c>
      <c r="H30" s="172" t="s">
        <v>39</v>
      </c>
      <c r="I30" s="168"/>
    </row>
    <row r="31" spans="1:9" ht="10.199999999999999" customHeight="1">
      <c r="I31" s="168"/>
    </row>
    <row r="32" spans="1:9" ht="15" customHeight="1">
      <c r="A32" s="167" t="s">
        <v>337</v>
      </c>
      <c r="I32" s="168"/>
    </row>
    <row r="33" spans="1:9" s="167" customFormat="1" ht="17.7" customHeight="1">
      <c r="A33" s="863" t="s">
        <v>338</v>
      </c>
      <c r="B33" s="863"/>
      <c r="C33" s="863"/>
      <c r="D33" s="863"/>
      <c r="E33" s="863"/>
      <c r="F33" s="863"/>
      <c r="G33" s="171">
        <v>9</v>
      </c>
      <c r="H33" s="170" t="s">
        <v>339</v>
      </c>
      <c r="I33" s="169"/>
    </row>
    <row r="34" spans="1:9" ht="48.6" customHeight="1">
      <c r="A34" s="864" t="s">
        <v>340</v>
      </c>
      <c r="B34" s="851" t="s">
        <v>407</v>
      </c>
      <c r="C34" s="851"/>
      <c r="D34" s="851"/>
      <c r="E34" s="851"/>
      <c r="F34" s="851"/>
      <c r="G34" s="851"/>
      <c r="H34" s="859"/>
      <c r="I34" s="168"/>
    </row>
    <row r="35" spans="1:9" ht="37.799999999999997" customHeight="1">
      <c r="A35" s="865"/>
      <c r="B35" s="851" t="s">
        <v>406</v>
      </c>
      <c r="C35" s="851"/>
      <c r="D35" s="851"/>
      <c r="E35" s="851"/>
      <c r="F35" s="851"/>
      <c r="G35" s="851"/>
      <c r="H35" s="859"/>
      <c r="I35" s="168"/>
    </row>
    <row r="36" spans="1:9" ht="45" customHeight="1">
      <c r="A36" s="865"/>
      <c r="B36" s="851" t="s">
        <v>405</v>
      </c>
      <c r="C36" s="851"/>
      <c r="D36" s="851"/>
      <c r="E36" s="851"/>
      <c r="F36" s="851"/>
      <c r="G36" s="851"/>
      <c r="H36" s="859"/>
      <c r="I36" s="168"/>
    </row>
    <row r="37" spans="1:9" ht="54" customHeight="1">
      <c r="A37" s="865"/>
      <c r="B37" s="851" t="s">
        <v>404</v>
      </c>
      <c r="C37" s="851"/>
      <c r="D37" s="851"/>
      <c r="E37" s="851"/>
      <c r="F37" s="851"/>
      <c r="G37" s="851"/>
      <c r="H37" s="859"/>
      <c r="I37" s="168"/>
    </row>
    <row r="38" spans="1:9" ht="63" customHeight="1">
      <c r="A38" s="865"/>
      <c r="B38" s="851" t="s">
        <v>403</v>
      </c>
      <c r="C38" s="851"/>
      <c r="D38" s="851"/>
      <c r="E38" s="851"/>
      <c r="F38" s="851"/>
      <c r="G38" s="851"/>
      <c r="H38" s="859"/>
      <c r="I38" s="168"/>
    </row>
    <row r="39" spans="1:9">
      <c r="A39" s="866" t="s">
        <v>348</v>
      </c>
      <c r="B39" s="860"/>
      <c r="C39" s="860"/>
      <c r="D39" s="860" t="s">
        <v>402</v>
      </c>
      <c r="E39" s="860"/>
      <c r="F39" s="860"/>
      <c r="G39" s="860"/>
      <c r="H39" s="861"/>
      <c r="I39" s="168"/>
    </row>
    <row r="40" spans="1:9" ht="52.5" customHeight="1">
      <c r="A40" s="867" t="s">
        <v>350</v>
      </c>
      <c r="B40" s="847"/>
      <c r="C40" s="847"/>
      <c r="D40" s="847" t="s">
        <v>401</v>
      </c>
      <c r="E40" s="847"/>
      <c r="F40" s="847"/>
      <c r="G40" s="847"/>
      <c r="H40" s="847"/>
      <c r="I40" s="872"/>
    </row>
    <row r="41" spans="1:9" s="167" customFormat="1" ht="17.7" customHeight="1">
      <c r="A41" s="863" t="s">
        <v>400</v>
      </c>
      <c r="B41" s="863"/>
      <c r="C41" s="863"/>
      <c r="D41" s="863"/>
      <c r="E41" s="863"/>
      <c r="F41" s="863"/>
      <c r="G41" s="171">
        <v>9</v>
      </c>
      <c r="H41" s="170" t="s">
        <v>339</v>
      </c>
      <c r="I41" s="169"/>
    </row>
    <row r="42" spans="1:9" ht="46.5" customHeight="1">
      <c r="A42" s="868" t="s">
        <v>340</v>
      </c>
      <c r="B42" s="870" t="s">
        <v>399</v>
      </c>
      <c r="C42" s="870"/>
      <c r="D42" s="870"/>
      <c r="E42" s="870"/>
      <c r="F42" s="870"/>
      <c r="G42" s="870"/>
      <c r="H42" s="871"/>
      <c r="I42" s="168"/>
    </row>
    <row r="43" spans="1:9" ht="46.5" customHeight="1">
      <c r="A43" s="869"/>
      <c r="B43" s="859" t="s">
        <v>398</v>
      </c>
      <c r="C43" s="858"/>
      <c r="D43" s="858"/>
      <c r="E43" s="858"/>
      <c r="F43" s="858"/>
      <c r="G43" s="858"/>
      <c r="H43" s="858"/>
      <c r="I43" s="168"/>
    </row>
    <row r="44" spans="1:9" ht="46.5" customHeight="1">
      <c r="A44" s="869"/>
      <c r="B44" s="851" t="s">
        <v>397</v>
      </c>
      <c r="C44" s="851"/>
      <c r="D44" s="851"/>
      <c r="E44" s="851"/>
      <c r="F44" s="851"/>
      <c r="G44" s="851"/>
      <c r="H44" s="859"/>
      <c r="I44" s="168"/>
    </row>
    <row r="45" spans="1:9">
      <c r="A45" s="866" t="s">
        <v>348</v>
      </c>
      <c r="B45" s="860"/>
      <c r="C45" s="860"/>
      <c r="D45" s="860" t="s">
        <v>396</v>
      </c>
      <c r="E45" s="860"/>
      <c r="F45" s="860"/>
      <c r="G45" s="860"/>
      <c r="H45" s="861"/>
      <c r="I45" s="168"/>
    </row>
    <row r="46" spans="1:9" ht="91.5" customHeight="1">
      <c r="A46" s="867" t="s">
        <v>350</v>
      </c>
      <c r="B46" s="847"/>
      <c r="C46" s="847"/>
      <c r="D46" s="847" t="s">
        <v>395</v>
      </c>
      <c r="E46" s="847"/>
      <c r="F46" s="847"/>
      <c r="G46" s="847"/>
      <c r="H46" s="847"/>
      <c r="I46" s="872"/>
    </row>
    <row r="47" spans="1:9" ht="10.199999999999999" customHeight="1">
      <c r="I47" s="168"/>
    </row>
    <row r="48" spans="1:9" ht="15" customHeight="1">
      <c r="A48" s="167" t="s">
        <v>366</v>
      </c>
      <c r="I48" s="168"/>
    </row>
    <row r="49" spans="1:9" ht="24.6" customHeight="1">
      <c r="A49" s="873" t="s">
        <v>367</v>
      </c>
      <c r="B49" s="844"/>
      <c r="C49" s="875" t="s">
        <v>394</v>
      </c>
      <c r="D49" s="876"/>
      <c r="E49" s="876"/>
      <c r="F49" s="876"/>
      <c r="G49" s="876"/>
      <c r="H49" s="876"/>
      <c r="I49" s="168"/>
    </row>
    <row r="50" spans="1:9" ht="42.75" customHeight="1">
      <c r="A50" s="873"/>
      <c r="B50" s="844"/>
      <c r="C50" s="877" t="s">
        <v>393</v>
      </c>
      <c r="D50" s="877"/>
      <c r="E50" s="877"/>
      <c r="F50" s="877"/>
      <c r="G50" s="877"/>
      <c r="H50" s="875"/>
      <c r="I50" s="168"/>
    </row>
    <row r="51" spans="1:9" ht="24" customHeight="1">
      <c r="A51" s="873"/>
      <c r="B51" s="844"/>
      <c r="C51" s="877" t="s">
        <v>392</v>
      </c>
      <c r="D51" s="877"/>
      <c r="E51" s="877"/>
      <c r="F51" s="877"/>
      <c r="G51" s="877"/>
      <c r="H51" s="875"/>
      <c r="I51" s="168"/>
    </row>
    <row r="52" spans="1:9" ht="42.75" customHeight="1">
      <c r="A52" s="873" t="s">
        <v>370</v>
      </c>
      <c r="B52" s="844"/>
      <c r="C52" s="877" t="s">
        <v>391</v>
      </c>
      <c r="D52" s="877"/>
      <c r="E52" s="877"/>
      <c r="F52" s="877"/>
      <c r="G52" s="877"/>
      <c r="H52" s="875"/>
      <c r="I52" s="168"/>
    </row>
    <row r="53" spans="1:9" ht="10.199999999999999" customHeight="1"/>
    <row r="54" spans="1:9" ht="15" customHeight="1">
      <c r="A54" s="167" t="s">
        <v>372</v>
      </c>
      <c r="B54" s="167"/>
      <c r="C54" s="167"/>
      <c r="D54" s="167"/>
      <c r="E54" s="167"/>
      <c r="F54" s="167"/>
    </row>
    <row r="55" spans="1:9" ht="16.2">
      <c r="A55" s="873" t="s">
        <v>373</v>
      </c>
      <c r="B55" s="873"/>
      <c r="C55" s="873"/>
      <c r="D55" s="873"/>
      <c r="E55" s="873"/>
      <c r="F55" s="873"/>
      <c r="G55" s="166">
        <v>3</v>
      </c>
      <c r="H55" s="159" t="s">
        <v>390</v>
      </c>
    </row>
    <row r="56" spans="1:9" ht="16.2">
      <c r="A56" s="873" t="s">
        <v>375</v>
      </c>
      <c r="B56" s="873"/>
      <c r="C56" s="873"/>
      <c r="D56" s="873"/>
      <c r="E56" s="873"/>
      <c r="F56" s="873"/>
      <c r="G56" s="166">
        <v>0</v>
      </c>
      <c r="H56" s="159" t="s">
        <v>390</v>
      </c>
    </row>
    <row r="57" spans="1:9">
      <c r="A57" s="165"/>
      <c r="B57" s="165"/>
      <c r="C57" s="165"/>
      <c r="D57" s="165"/>
      <c r="E57" s="165"/>
      <c r="F57" s="165"/>
      <c r="G57" s="163"/>
      <c r="H57" s="159"/>
    </row>
    <row r="58" spans="1:9">
      <c r="A58" s="874" t="s">
        <v>376</v>
      </c>
      <c r="B58" s="874"/>
      <c r="C58" s="874"/>
      <c r="D58" s="874"/>
      <c r="E58" s="874"/>
      <c r="F58" s="874"/>
      <c r="G58" s="164"/>
      <c r="H58" s="163"/>
    </row>
    <row r="59" spans="1:9" ht="17.7" customHeight="1">
      <c r="A59" s="858" t="s">
        <v>377</v>
      </c>
      <c r="B59" s="858"/>
      <c r="C59" s="858"/>
      <c r="D59" s="858"/>
      <c r="E59" s="159">
        <f>SUM(E60:E65)</f>
        <v>23</v>
      </c>
      <c r="F59" s="159" t="s">
        <v>339</v>
      </c>
      <c r="G59" s="160">
        <f>E59/25</f>
        <v>0.92</v>
      </c>
      <c r="H59" s="159" t="s">
        <v>390</v>
      </c>
    </row>
    <row r="60" spans="1:9" ht="17.7" customHeight="1">
      <c r="A60" s="158" t="s">
        <v>140</v>
      </c>
      <c r="B60" s="873" t="s">
        <v>143</v>
      </c>
      <c r="C60" s="873"/>
      <c r="D60" s="873"/>
      <c r="E60" s="159">
        <v>9</v>
      </c>
      <c r="F60" s="159" t="s">
        <v>339</v>
      </c>
      <c r="G60" s="162"/>
      <c r="H60" s="161"/>
    </row>
    <row r="61" spans="1:9" ht="17.7" customHeight="1">
      <c r="B61" s="873" t="s">
        <v>378</v>
      </c>
      <c r="C61" s="873"/>
      <c r="D61" s="873"/>
      <c r="E61" s="159">
        <v>9</v>
      </c>
      <c r="F61" s="159" t="s">
        <v>339</v>
      </c>
      <c r="G61" s="162"/>
      <c r="H61" s="161"/>
    </row>
    <row r="62" spans="1:9" ht="17.7" customHeight="1">
      <c r="B62" s="873" t="s">
        <v>379</v>
      </c>
      <c r="C62" s="873"/>
      <c r="D62" s="873"/>
      <c r="E62" s="159">
        <v>2</v>
      </c>
      <c r="F62" s="159" t="s">
        <v>339</v>
      </c>
      <c r="G62" s="162"/>
      <c r="H62" s="161"/>
    </row>
    <row r="63" spans="1:9" ht="17.7" customHeight="1">
      <c r="B63" s="873" t="s">
        <v>380</v>
      </c>
      <c r="C63" s="873"/>
      <c r="D63" s="873"/>
      <c r="E63" s="159">
        <v>0</v>
      </c>
      <c r="F63" s="159" t="s">
        <v>339</v>
      </c>
      <c r="G63" s="162"/>
      <c r="H63" s="161"/>
    </row>
    <row r="64" spans="1:9" ht="17.7" customHeight="1">
      <c r="B64" s="873" t="s">
        <v>381</v>
      </c>
      <c r="C64" s="873"/>
      <c r="D64" s="873"/>
      <c r="E64" s="159">
        <v>0</v>
      </c>
      <c r="F64" s="159" t="s">
        <v>339</v>
      </c>
      <c r="G64" s="162"/>
      <c r="H64" s="161"/>
    </row>
    <row r="65" spans="1:9" ht="17.7" customHeight="1">
      <c r="B65" s="873" t="s">
        <v>382</v>
      </c>
      <c r="C65" s="873"/>
      <c r="D65" s="873"/>
      <c r="E65" s="159">
        <v>3</v>
      </c>
      <c r="F65" s="159" t="s">
        <v>339</v>
      </c>
      <c r="G65" s="162"/>
      <c r="H65" s="161"/>
    </row>
    <row r="66" spans="1:9" ht="31.2" customHeight="1">
      <c r="A66" s="858" t="s">
        <v>383</v>
      </c>
      <c r="B66" s="858"/>
      <c r="C66" s="858"/>
      <c r="D66" s="858"/>
      <c r="E66" s="159">
        <v>0</v>
      </c>
      <c r="F66" s="159" t="s">
        <v>339</v>
      </c>
      <c r="G66" s="160">
        <v>0</v>
      </c>
      <c r="H66" s="159" t="s">
        <v>390</v>
      </c>
    </row>
    <row r="67" spans="1:9" ht="17.7" customHeight="1">
      <c r="A67" s="873" t="s">
        <v>384</v>
      </c>
      <c r="B67" s="873"/>
      <c r="C67" s="873"/>
      <c r="D67" s="873"/>
      <c r="E67" s="159">
        <f>G67*25</f>
        <v>52</v>
      </c>
      <c r="F67" s="159" t="s">
        <v>339</v>
      </c>
      <c r="G67" s="160">
        <f>D6-G66-G59</f>
        <v>2.08</v>
      </c>
      <c r="H67" s="159" t="s">
        <v>390</v>
      </c>
    </row>
    <row r="68" spans="1:9" ht="10.199999999999999" customHeight="1"/>
    <row r="71" spans="1:9">
      <c r="A71" s="158" t="s">
        <v>385</v>
      </c>
    </row>
    <row r="72" spans="1:9" ht="16.2">
      <c r="A72" s="849" t="s">
        <v>389</v>
      </c>
      <c r="B72" s="849"/>
      <c r="C72" s="849"/>
      <c r="D72" s="849"/>
      <c r="E72" s="849"/>
      <c r="F72" s="849"/>
      <c r="G72" s="849"/>
      <c r="H72" s="849"/>
      <c r="I72" s="849"/>
    </row>
    <row r="73" spans="1:9">
      <c r="A73" s="158" t="s">
        <v>387</v>
      </c>
    </row>
    <row r="75" spans="1:9">
      <c r="A75" s="850" t="s">
        <v>388</v>
      </c>
      <c r="B75" s="850"/>
      <c r="C75" s="850"/>
      <c r="D75" s="850"/>
      <c r="E75" s="850"/>
      <c r="F75" s="850"/>
      <c r="G75" s="850"/>
      <c r="H75" s="850"/>
      <c r="I75" s="850"/>
    </row>
    <row r="76" spans="1:9">
      <c r="A76" s="850"/>
      <c r="B76" s="850"/>
      <c r="C76" s="850"/>
      <c r="D76" s="850"/>
      <c r="E76" s="850"/>
      <c r="F76" s="850"/>
      <c r="G76" s="850"/>
      <c r="H76" s="850"/>
      <c r="I76" s="850"/>
    </row>
    <row r="77" spans="1:9">
      <c r="A77" s="850"/>
      <c r="B77" s="850"/>
      <c r="C77" s="850"/>
      <c r="D77" s="850"/>
      <c r="E77" s="850"/>
      <c r="F77" s="850"/>
      <c r="G77" s="850"/>
      <c r="H77" s="850"/>
      <c r="I77" s="850"/>
    </row>
  </sheetData>
  <mergeCells count="74">
    <mergeCell ref="A45:C45"/>
    <mergeCell ref="D45:H45"/>
    <mergeCell ref="A46:C46"/>
    <mergeCell ref="D46:I46"/>
    <mergeCell ref="A58:F58"/>
    <mergeCell ref="A49:B51"/>
    <mergeCell ref="C49:H49"/>
    <mergeCell ref="C51:H51"/>
    <mergeCell ref="C50:H50"/>
    <mergeCell ref="A52:B52"/>
    <mergeCell ref="C52:H52"/>
    <mergeCell ref="A55:F55"/>
    <mergeCell ref="A56:F56"/>
    <mergeCell ref="A67:D67"/>
    <mergeCell ref="A59:D59"/>
    <mergeCell ref="B60:D60"/>
    <mergeCell ref="B61:D61"/>
    <mergeCell ref="B62:D62"/>
    <mergeCell ref="B63:D63"/>
    <mergeCell ref="B64:D64"/>
    <mergeCell ref="B65:D65"/>
    <mergeCell ref="A66:D66"/>
    <mergeCell ref="A39:C39"/>
    <mergeCell ref="D39:H39"/>
    <mergeCell ref="A40:C40"/>
    <mergeCell ref="A41:F41"/>
    <mergeCell ref="A42:A44"/>
    <mergeCell ref="B42:H42"/>
    <mergeCell ref="B44:H44"/>
    <mergeCell ref="B43:H43"/>
    <mergeCell ref="D40:I40"/>
    <mergeCell ref="B26:F26"/>
    <mergeCell ref="A33:F33"/>
    <mergeCell ref="A34:A38"/>
    <mergeCell ref="B34:H34"/>
    <mergeCell ref="B38:H38"/>
    <mergeCell ref="B35:H35"/>
    <mergeCell ref="B36:H36"/>
    <mergeCell ref="B37:H37"/>
    <mergeCell ref="B30:F30"/>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72:I72"/>
    <mergeCell ref="A75:I77"/>
    <mergeCell ref="A12:H12"/>
    <mergeCell ref="B25:F25"/>
    <mergeCell ref="A27:H27"/>
    <mergeCell ref="B28:F28"/>
    <mergeCell ref="A29:H29"/>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1"/>
  <sheetViews>
    <sheetView zoomScaleNormal="100" workbookViewId="0"/>
  </sheetViews>
  <sheetFormatPr defaultColWidth="8.88671875" defaultRowHeight="13.8"/>
  <cols>
    <col min="1" max="1" width="10.88671875" style="207" customWidth="1"/>
    <col min="2" max="4" width="9.6640625" style="207" customWidth="1"/>
    <col min="5" max="5" width="5.109375" style="207" customWidth="1"/>
    <col min="6" max="6" width="28" style="207" customWidth="1"/>
    <col min="7" max="7" width="11.6640625" style="207" customWidth="1"/>
    <col min="8" max="8" width="9.109375" style="207" customWidth="1"/>
    <col min="9" max="9" width="2.6640625" style="207" customWidth="1"/>
    <col min="10" max="16384" width="8.88671875" style="207"/>
  </cols>
  <sheetData>
    <row r="2" spans="1:9">
      <c r="A2" s="1053" t="s">
        <v>305</v>
      </c>
      <c r="B2" s="1053"/>
      <c r="C2" s="1053"/>
      <c r="D2" s="1053"/>
      <c r="E2" s="1053"/>
      <c r="F2" s="1053"/>
      <c r="G2" s="1053"/>
      <c r="H2" s="1053"/>
    </row>
    <row r="4" spans="1:9">
      <c r="A4" s="416" t="s">
        <v>306</v>
      </c>
    </row>
    <row r="5" spans="1:9">
      <c r="A5" s="885" t="s">
        <v>244</v>
      </c>
      <c r="B5" s="885"/>
      <c r="C5" s="885"/>
      <c r="D5" s="885"/>
      <c r="E5" s="885"/>
      <c r="F5" s="885"/>
      <c r="G5" s="885"/>
      <c r="H5" s="885"/>
    </row>
    <row r="6" spans="1:9">
      <c r="A6" s="1299" t="s">
        <v>138</v>
      </c>
      <c r="B6" s="1300"/>
      <c r="C6" s="1300"/>
      <c r="D6" s="1174">
        <v>6</v>
      </c>
      <c r="E6" s="1174"/>
      <c r="F6" s="1174"/>
      <c r="G6" s="1174"/>
      <c r="H6" s="879"/>
    </row>
    <row r="7" spans="1:9">
      <c r="A7" s="1299" t="s">
        <v>137</v>
      </c>
      <c r="B7" s="1300"/>
      <c r="C7" s="1300"/>
      <c r="D7" s="1174" t="s">
        <v>1629</v>
      </c>
      <c r="E7" s="1174"/>
      <c r="F7" s="1174"/>
      <c r="G7" s="1174"/>
      <c r="H7" s="879"/>
    </row>
    <row r="8" spans="1:9">
      <c r="A8" s="1299" t="s">
        <v>141</v>
      </c>
      <c r="B8" s="1300"/>
      <c r="C8" s="1300"/>
      <c r="D8" s="1300" t="s">
        <v>309</v>
      </c>
      <c r="E8" s="1300"/>
      <c r="F8" s="1300"/>
      <c r="G8" s="1300"/>
      <c r="H8" s="1500"/>
    </row>
    <row r="9" spans="1:9" ht="42" customHeight="1">
      <c r="A9" s="1299" t="s">
        <v>310</v>
      </c>
      <c r="B9" s="1300"/>
      <c r="C9" s="1300"/>
      <c r="D9" s="1305" t="s">
        <v>2341</v>
      </c>
      <c r="E9" s="1304"/>
      <c r="F9" s="1304"/>
      <c r="G9" s="1304"/>
      <c r="H9" s="1304"/>
      <c r="I9" s="221"/>
    </row>
    <row r="11" spans="1:9">
      <c r="A11" s="1063" t="s">
        <v>3</v>
      </c>
      <c r="B11" s="1063"/>
      <c r="C11" s="1063"/>
      <c r="D11" s="1063"/>
      <c r="E11" s="1063"/>
      <c r="F11" s="1063"/>
      <c r="G11" s="1063"/>
      <c r="H11" s="1063"/>
    </row>
    <row r="12" spans="1:9">
      <c r="A12" s="1192" t="s">
        <v>2585</v>
      </c>
      <c r="B12" s="1192"/>
      <c r="C12" s="1192"/>
      <c r="D12" s="1192"/>
      <c r="E12" s="1192"/>
      <c r="F12" s="1192"/>
      <c r="G12" s="1192"/>
      <c r="H12" s="1192"/>
    </row>
    <row r="13" spans="1:9">
      <c r="A13" s="1299" t="s">
        <v>8</v>
      </c>
      <c r="B13" s="1300"/>
      <c r="C13" s="1300"/>
      <c r="D13" s="1300"/>
      <c r="E13" s="1300" t="s">
        <v>9</v>
      </c>
      <c r="F13" s="1300"/>
      <c r="G13" s="1300"/>
      <c r="H13" s="1500"/>
    </row>
    <row r="14" spans="1:9">
      <c r="A14" s="1299" t="s">
        <v>312</v>
      </c>
      <c r="B14" s="1300"/>
      <c r="C14" s="1300"/>
      <c r="D14" s="1300"/>
      <c r="E14" s="1300" t="s">
        <v>313</v>
      </c>
      <c r="F14" s="1300"/>
      <c r="G14" s="1300"/>
      <c r="H14" s="1500"/>
    </row>
    <row r="15" spans="1:9">
      <c r="A15" s="1299" t="s">
        <v>314</v>
      </c>
      <c r="B15" s="1300"/>
      <c r="C15" s="1300"/>
      <c r="D15" s="1300"/>
      <c r="E15" s="1300">
        <v>7</v>
      </c>
      <c r="F15" s="1300"/>
      <c r="G15" s="1300"/>
      <c r="H15" s="1500"/>
    </row>
    <row r="16" spans="1:9">
      <c r="A16" s="1299" t="s">
        <v>12</v>
      </c>
      <c r="B16" s="1300"/>
      <c r="C16" s="1300"/>
      <c r="D16" s="1300"/>
      <c r="E16" s="1300" t="s">
        <v>13</v>
      </c>
      <c r="F16" s="1300"/>
      <c r="G16" s="1300"/>
      <c r="H16" s="1500"/>
    </row>
    <row r="18" spans="1:8">
      <c r="A18" s="1120" t="s">
        <v>316</v>
      </c>
      <c r="B18" s="1120"/>
      <c r="C18" s="1120"/>
      <c r="D18" s="1120"/>
      <c r="E18" s="1120"/>
      <c r="F18" s="1120"/>
      <c r="G18" s="1120"/>
      <c r="H18" s="1120"/>
    </row>
    <row r="19" spans="1:8" ht="16.5" customHeight="1">
      <c r="A19" s="1525" t="s">
        <v>317</v>
      </c>
      <c r="B19" s="1525"/>
      <c r="C19" s="1495" t="s">
        <v>2340</v>
      </c>
      <c r="D19" s="1503"/>
      <c r="E19" s="1503"/>
      <c r="F19" s="1503"/>
      <c r="G19" s="1503"/>
      <c r="H19" s="1503"/>
    </row>
    <row r="20" spans="1:8" ht="15.75" customHeight="1">
      <c r="A20" s="1526"/>
      <c r="B20" s="1526"/>
      <c r="C20" s="1210" t="s">
        <v>2339</v>
      </c>
      <c r="D20" s="1211"/>
      <c r="E20" s="1211"/>
      <c r="F20" s="1211"/>
      <c r="G20" s="1211"/>
      <c r="H20" s="1211"/>
    </row>
    <row r="22" spans="1:8">
      <c r="A22" s="1122" t="s">
        <v>319</v>
      </c>
      <c r="B22" s="1122"/>
      <c r="C22" s="1122"/>
      <c r="D22" s="1122"/>
    </row>
    <row r="23" spans="1:8">
      <c r="A23" s="1307" t="s">
        <v>30</v>
      </c>
      <c r="B23" s="1308" t="s">
        <v>31</v>
      </c>
      <c r="C23" s="1308"/>
      <c r="D23" s="1308"/>
      <c r="E23" s="1308"/>
      <c r="F23" s="1308"/>
      <c r="G23" s="1308" t="s">
        <v>320</v>
      </c>
      <c r="H23" s="1309"/>
    </row>
    <row r="24" spans="1:8" ht="27.6">
      <c r="A24" s="1307"/>
      <c r="B24" s="1308"/>
      <c r="C24" s="1308"/>
      <c r="D24" s="1308"/>
      <c r="E24" s="1308"/>
      <c r="F24" s="1308"/>
      <c r="G24" s="424" t="s">
        <v>321</v>
      </c>
      <c r="H24" s="425" t="s">
        <v>34</v>
      </c>
    </row>
    <row r="25" spans="1:8" s="220" customFormat="1" ht="17.7" customHeight="1">
      <c r="A25" s="1307" t="s">
        <v>35</v>
      </c>
      <c r="B25" s="1308"/>
      <c r="C25" s="1308"/>
      <c r="D25" s="1308"/>
      <c r="E25" s="1308"/>
      <c r="F25" s="1308"/>
      <c r="G25" s="1308"/>
      <c r="H25" s="1309"/>
    </row>
    <row r="26" spans="1:8" ht="39" customHeight="1">
      <c r="A26" s="423" t="s">
        <v>2338</v>
      </c>
      <c r="B26" s="1504" t="s">
        <v>2337</v>
      </c>
      <c r="C26" s="1504"/>
      <c r="D26" s="1504"/>
      <c r="E26" s="1504"/>
      <c r="F26" s="1504"/>
      <c r="G26" s="334" t="s">
        <v>2336</v>
      </c>
      <c r="H26" s="301" t="s">
        <v>39</v>
      </c>
    </row>
    <row r="27" spans="1:8" ht="50.25" customHeight="1">
      <c r="A27" s="423" t="s">
        <v>2335</v>
      </c>
      <c r="B27" s="1527" t="s">
        <v>2334</v>
      </c>
      <c r="C27" s="1528"/>
      <c r="D27" s="1528"/>
      <c r="E27" s="1528"/>
      <c r="F27" s="1529"/>
      <c r="G27" s="334" t="s">
        <v>47</v>
      </c>
      <c r="H27" s="301" t="s">
        <v>39</v>
      </c>
    </row>
    <row r="28" spans="1:8" s="220" customFormat="1" ht="17.7" customHeight="1">
      <c r="A28" s="1307" t="s">
        <v>326</v>
      </c>
      <c r="B28" s="1308"/>
      <c r="C28" s="1308"/>
      <c r="D28" s="1308"/>
      <c r="E28" s="1308"/>
      <c r="F28" s="1308"/>
      <c r="G28" s="1308"/>
      <c r="H28" s="1309"/>
    </row>
    <row r="29" spans="1:8" ht="60.75" customHeight="1">
      <c r="A29" s="423" t="s">
        <v>2333</v>
      </c>
      <c r="B29" s="1319" t="s">
        <v>2332</v>
      </c>
      <c r="C29" s="1319"/>
      <c r="D29" s="1319"/>
      <c r="E29" s="1319"/>
      <c r="F29" s="1319"/>
      <c r="G29" s="334" t="s">
        <v>2582</v>
      </c>
      <c r="H29" s="301" t="s">
        <v>39</v>
      </c>
    </row>
    <row r="30" spans="1:8" ht="45" customHeight="1">
      <c r="A30" s="423" t="s">
        <v>2331</v>
      </c>
      <c r="B30" s="1501" t="s">
        <v>2330</v>
      </c>
      <c r="C30" s="1502"/>
      <c r="D30" s="1502"/>
      <c r="E30" s="1502"/>
      <c r="F30" s="1318"/>
      <c r="G30" s="334" t="s">
        <v>2583</v>
      </c>
      <c r="H30" s="301" t="s">
        <v>39</v>
      </c>
    </row>
    <row r="31" spans="1:8" s="220" customFormat="1" ht="17.7" customHeight="1">
      <c r="A31" s="1307" t="s">
        <v>333</v>
      </c>
      <c r="B31" s="1308"/>
      <c r="C31" s="1308"/>
      <c r="D31" s="1308"/>
      <c r="E31" s="1308"/>
      <c r="F31" s="1308"/>
      <c r="G31" s="1308"/>
      <c r="H31" s="1309"/>
    </row>
    <row r="32" spans="1:8" ht="55.5" customHeight="1">
      <c r="A32" s="423" t="s">
        <v>2329</v>
      </c>
      <c r="B32" s="925" t="s">
        <v>2328</v>
      </c>
      <c r="C32" s="925"/>
      <c r="D32" s="925"/>
      <c r="E32" s="925"/>
      <c r="F32" s="925"/>
      <c r="G32" s="464" t="s">
        <v>1440</v>
      </c>
      <c r="H32" s="301" t="s">
        <v>39</v>
      </c>
    </row>
    <row r="33" spans="1:8" ht="54" customHeight="1">
      <c r="A33" s="423" t="s">
        <v>2327</v>
      </c>
      <c r="B33" s="1305" t="s">
        <v>2326</v>
      </c>
      <c r="C33" s="1304"/>
      <c r="D33" s="1304"/>
      <c r="E33" s="1304"/>
      <c r="F33" s="1493"/>
      <c r="G33" s="464" t="s">
        <v>1054</v>
      </c>
      <c r="H33" s="301" t="s">
        <v>39</v>
      </c>
    </row>
    <row r="35" spans="1:8">
      <c r="A35" s="416" t="s">
        <v>337</v>
      </c>
    </row>
    <row r="36" spans="1:8" s="220" customFormat="1" ht="17.7" customHeight="1">
      <c r="A36" s="1303" t="s">
        <v>338</v>
      </c>
      <c r="B36" s="1303"/>
      <c r="C36" s="1303"/>
      <c r="D36" s="1303"/>
      <c r="E36" s="1303"/>
      <c r="F36" s="1303"/>
      <c r="G36" s="463">
        <v>18</v>
      </c>
      <c r="H36" s="422" t="s">
        <v>339</v>
      </c>
    </row>
    <row r="37" spans="1:8" ht="27" customHeight="1">
      <c r="A37" s="1084" t="s">
        <v>340</v>
      </c>
      <c r="B37" s="1494" t="s">
        <v>2325</v>
      </c>
      <c r="C37" s="1494"/>
      <c r="D37" s="1494"/>
      <c r="E37" s="1494"/>
      <c r="F37" s="1494"/>
      <c r="G37" s="1494"/>
      <c r="H37" s="1495"/>
    </row>
    <row r="38" spans="1:8" ht="45.75" customHeight="1">
      <c r="A38" s="1085"/>
      <c r="B38" s="1305" t="s">
        <v>2324</v>
      </c>
      <c r="C38" s="1304"/>
      <c r="D38" s="1304"/>
      <c r="E38" s="1304"/>
      <c r="F38" s="1304"/>
      <c r="G38" s="1304"/>
      <c r="H38" s="1304"/>
    </row>
    <row r="39" spans="1:8" ht="45.75" customHeight="1">
      <c r="A39" s="1085"/>
      <c r="B39" s="1208" t="s">
        <v>2323</v>
      </c>
      <c r="C39" s="1209"/>
      <c r="D39" s="1209"/>
      <c r="E39" s="1209"/>
      <c r="F39" s="1209"/>
      <c r="G39" s="1209"/>
      <c r="H39" s="1209"/>
    </row>
    <row r="40" spans="1:8" ht="45.75" customHeight="1">
      <c r="A40" s="1085"/>
      <c r="B40" s="1305" t="s">
        <v>2322</v>
      </c>
      <c r="C40" s="1304"/>
      <c r="D40" s="1304"/>
      <c r="E40" s="1304"/>
      <c r="F40" s="1304"/>
      <c r="G40" s="1304"/>
      <c r="H40" s="1304"/>
    </row>
    <row r="41" spans="1:8" ht="45.75" customHeight="1">
      <c r="A41" s="1085"/>
      <c r="B41" s="1208" t="s">
        <v>2321</v>
      </c>
      <c r="C41" s="1209"/>
      <c r="D41" s="1209"/>
      <c r="E41" s="1209"/>
      <c r="F41" s="1209"/>
      <c r="G41" s="1209"/>
      <c r="H41" s="1209"/>
    </row>
    <row r="42" spans="1:8" ht="19.5" customHeight="1">
      <c r="A42" s="1085"/>
      <c r="B42" s="1305" t="s">
        <v>2320</v>
      </c>
      <c r="C42" s="1304"/>
      <c r="D42" s="1304"/>
      <c r="E42" s="1304"/>
      <c r="F42" s="1304"/>
      <c r="G42" s="1304"/>
      <c r="H42" s="1304"/>
    </row>
    <row r="43" spans="1:8" ht="45.75" customHeight="1">
      <c r="A43" s="1085"/>
      <c r="B43" s="1208" t="s">
        <v>2319</v>
      </c>
      <c r="C43" s="1209"/>
      <c r="D43" s="1209"/>
      <c r="E43" s="1209"/>
      <c r="F43" s="1209"/>
      <c r="G43" s="1209"/>
      <c r="H43" s="1209"/>
    </row>
    <row r="44" spans="1:8" ht="45.75" customHeight="1">
      <c r="A44" s="1085"/>
      <c r="B44" s="1495" t="s">
        <v>2318</v>
      </c>
      <c r="C44" s="1503"/>
      <c r="D44" s="1503"/>
      <c r="E44" s="1503"/>
      <c r="F44" s="1503"/>
      <c r="G44" s="1503"/>
      <c r="H44" s="1503"/>
    </row>
    <row r="45" spans="1:8" ht="45.75" customHeight="1">
      <c r="A45" s="1085"/>
      <c r="B45" s="1305" t="s">
        <v>2317</v>
      </c>
      <c r="C45" s="1304"/>
      <c r="D45" s="1304"/>
      <c r="E45" s="1304"/>
      <c r="F45" s="1304"/>
      <c r="G45" s="1304"/>
      <c r="H45" s="1304"/>
    </row>
    <row r="46" spans="1:8" ht="45.75" customHeight="1">
      <c r="A46" s="1085"/>
      <c r="B46" s="1208" t="s">
        <v>2316</v>
      </c>
      <c r="C46" s="1209"/>
      <c r="D46" s="1209"/>
      <c r="E46" s="1209"/>
      <c r="F46" s="1209"/>
      <c r="G46" s="1209"/>
      <c r="H46" s="1209"/>
    </row>
    <row r="47" spans="1:8" ht="21" customHeight="1">
      <c r="A47" s="1085"/>
      <c r="B47" s="1305" t="s">
        <v>2315</v>
      </c>
      <c r="C47" s="1304"/>
      <c r="D47" s="1304"/>
      <c r="E47" s="1304"/>
      <c r="F47" s="1304"/>
      <c r="G47" s="1304"/>
      <c r="H47" s="1304"/>
    </row>
    <row r="48" spans="1:8">
      <c r="A48" s="1316" t="s">
        <v>348</v>
      </c>
      <c r="B48" s="1317"/>
      <c r="C48" s="1317"/>
      <c r="D48" s="1317" t="s">
        <v>2314</v>
      </c>
      <c r="E48" s="1317"/>
      <c r="F48" s="1317"/>
      <c r="G48" s="1317"/>
      <c r="H48" s="1335"/>
    </row>
    <row r="49" spans="1:10" ht="59.25" customHeight="1">
      <c r="A49" s="1318" t="s">
        <v>350</v>
      </c>
      <c r="B49" s="1319"/>
      <c r="C49" s="1319"/>
      <c r="D49" s="1319" t="s">
        <v>2313</v>
      </c>
      <c r="E49" s="1319"/>
      <c r="F49" s="1319"/>
      <c r="G49" s="1319"/>
      <c r="H49" s="1501"/>
    </row>
    <row r="50" spans="1:10" s="220" customFormat="1" ht="17.7" customHeight="1">
      <c r="A50" s="1303" t="s">
        <v>400</v>
      </c>
      <c r="B50" s="1303"/>
      <c r="C50" s="1303"/>
      <c r="D50" s="1303"/>
      <c r="E50" s="1303"/>
      <c r="F50" s="1303"/>
      <c r="G50" s="463">
        <v>18</v>
      </c>
      <c r="H50" s="422" t="s">
        <v>339</v>
      </c>
    </row>
    <row r="51" spans="1:10" ht="34.5" customHeight="1">
      <c r="A51" s="1084" t="s">
        <v>340</v>
      </c>
      <c r="B51" s="1523" t="s">
        <v>2312</v>
      </c>
      <c r="C51" s="1524"/>
      <c r="D51" s="1524"/>
      <c r="E51" s="1524"/>
      <c r="F51" s="1524"/>
      <c r="G51" s="1524"/>
      <c r="H51" s="1524"/>
    </row>
    <row r="52" spans="1:10" ht="23.25" customHeight="1">
      <c r="A52" s="1085"/>
      <c r="B52" s="1523" t="s">
        <v>2311</v>
      </c>
      <c r="C52" s="1524"/>
      <c r="D52" s="1524"/>
      <c r="E52" s="1524"/>
      <c r="F52" s="1524"/>
      <c r="G52" s="1524"/>
      <c r="H52" s="1524"/>
    </row>
    <row r="53" spans="1:10" ht="23.25" customHeight="1">
      <c r="A53" s="1085"/>
      <c r="B53" s="1506" t="s">
        <v>2310</v>
      </c>
      <c r="C53" s="1507"/>
      <c r="D53" s="1507"/>
      <c r="E53" s="1507"/>
      <c r="F53" s="1507"/>
      <c r="G53" s="1507"/>
      <c r="H53" s="1507"/>
    </row>
    <row r="54" spans="1:10" ht="23.25" customHeight="1">
      <c r="A54" s="1085"/>
      <c r="B54" s="1519" t="s">
        <v>2309</v>
      </c>
      <c r="C54" s="1520"/>
      <c r="D54" s="1520"/>
      <c r="E54" s="1520"/>
      <c r="F54" s="1520"/>
      <c r="G54" s="1520"/>
      <c r="H54" s="1520"/>
    </row>
    <row r="55" spans="1:10" ht="23.25" customHeight="1">
      <c r="A55" s="1085"/>
      <c r="B55" s="1506" t="s">
        <v>2308</v>
      </c>
      <c r="C55" s="1507"/>
      <c r="D55" s="1507"/>
      <c r="E55" s="1507"/>
      <c r="F55" s="1507"/>
      <c r="G55" s="1507"/>
      <c r="H55" s="1507"/>
    </row>
    <row r="56" spans="1:10" ht="23.25" customHeight="1">
      <c r="A56" s="1085"/>
      <c r="B56" s="1519" t="s">
        <v>2307</v>
      </c>
      <c r="C56" s="1520"/>
      <c r="D56" s="1520"/>
      <c r="E56" s="1520"/>
      <c r="F56" s="1520"/>
      <c r="G56" s="1520"/>
      <c r="H56" s="1520"/>
    </row>
    <row r="57" spans="1:10" ht="34.5" customHeight="1">
      <c r="A57" s="1085"/>
      <c r="B57" s="1506" t="s">
        <v>2306</v>
      </c>
      <c r="C57" s="1507"/>
      <c r="D57" s="1507"/>
      <c r="E57" s="1507"/>
      <c r="F57" s="1507"/>
      <c r="G57" s="1507"/>
      <c r="H57" s="1507"/>
    </row>
    <row r="58" spans="1:10" ht="34.5" customHeight="1">
      <c r="A58" s="1085"/>
      <c r="B58" s="1518" t="s">
        <v>2305</v>
      </c>
      <c r="C58" s="1115"/>
      <c r="D58" s="1115"/>
      <c r="E58" s="1115"/>
      <c r="F58" s="1115"/>
      <c r="G58" s="1115"/>
      <c r="H58" s="1115"/>
    </row>
    <row r="59" spans="1:10" ht="24.75" customHeight="1">
      <c r="A59" s="1085"/>
      <c r="B59" s="1294" t="s">
        <v>2304</v>
      </c>
      <c r="C59" s="1332"/>
      <c r="D59" s="1332"/>
      <c r="E59" s="1332"/>
      <c r="F59" s="1332"/>
      <c r="G59" s="1332"/>
      <c r="H59" s="1332"/>
    </row>
    <row r="60" spans="1:10">
      <c r="A60" s="1316" t="s">
        <v>348</v>
      </c>
      <c r="B60" s="1317"/>
      <c r="C60" s="1317"/>
      <c r="D60" s="1510" t="s">
        <v>2664</v>
      </c>
      <c r="E60" s="1510"/>
      <c r="F60" s="1510"/>
      <c r="G60" s="1510"/>
      <c r="H60" s="1511"/>
    </row>
    <row r="61" spans="1:10" s="229" customFormat="1" ht="78.75" customHeight="1">
      <c r="A61" s="1521" t="s">
        <v>350</v>
      </c>
      <c r="B61" s="1522"/>
      <c r="C61" s="1522"/>
      <c r="D61" s="1530" t="s">
        <v>2663</v>
      </c>
      <c r="E61" s="1531"/>
      <c r="F61" s="1531"/>
      <c r="G61" s="1531"/>
      <c r="H61" s="1531"/>
      <c r="I61" s="643"/>
      <c r="J61" s="230"/>
    </row>
    <row r="62" spans="1:10">
      <c r="A62" s="416" t="s">
        <v>366</v>
      </c>
    </row>
    <row r="63" spans="1:10" ht="39.75" customHeight="1">
      <c r="A63" s="1512" t="s">
        <v>367</v>
      </c>
      <c r="B63" s="1513"/>
      <c r="C63" s="1305" t="s">
        <v>2303</v>
      </c>
      <c r="D63" s="1304"/>
      <c r="E63" s="1304"/>
      <c r="F63" s="1304"/>
      <c r="G63" s="1304"/>
      <c r="H63" s="1304"/>
    </row>
    <row r="64" spans="1:10" s="417" customFormat="1" ht="38.25" customHeight="1">
      <c r="A64" s="1514"/>
      <c r="B64" s="1515"/>
      <c r="C64" s="1208" t="s">
        <v>2302</v>
      </c>
      <c r="D64" s="1209"/>
      <c r="E64" s="1209"/>
      <c r="F64" s="1209"/>
      <c r="G64" s="1209"/>
      <c r="H64" s="1209"/>
    </row>
    <row r="65" spans="1:8" ht="43.5" customHeight="1">
      <c r="A65" s="1512" t="s">
        <v>370</v>
      </c>
      <c r="B65" s="1513"/>
      <c r="C65" s="1305" t="s">
        <v>2301</v>
      </c>
      <c r="D65" s="1304"/>
      <c r="E65" s="1304"/>
      <c r="F65" s="1304"/>
      <c r="G65" s="1304"/>
      <c r="H65" s="1304"/>
    </row>
    <row r="66" spans="1:8" ht="43.5" customHeight="1">
      <c r="A66" s="1514"/>
      <c r="B66" s="1515"/>
      <c r="C66" s="1305" t="s">
        <v>2300</v>
      </c>
      <c r="D66" s="1304"/>
      <c r="E66" s="1304"/>
      <c r="F66" s="1304"/>
      <c r="G66" s="1304"/>
      <c r="H66" s="1304"/>
    </row>
    <row r="67" spans="1:8" ht="37.5" customHeight="1">
      <c r="A67" s="1516"/>
      <c r="B67" s="1517"/>
      <c r="C67" s="1210" t="s">
        <v>2299</v>
      </c>
      <c r="D67" s="1211"/>
      <c r="E67" s="1211"/>
      <c r="F67" s="1211"/>
      <c r="G67" s="1211"/>
      <c r="H67" s="1211"/>
    </row>
    <row r="69" spans="1:8">
      <c r="A69" s="220" t="s">
        <v>372</v>
      </c>
      <c r="B69" s="223"/>
      <c r="C69" s="223"/>
      <c r="D69" s="223"/>
      <c r="E69" s="223"/>
      <c r="F69" s="223"/>
    </row>
    <row r="70" spans="1:8" ht="16.2">
      <c r="A70" s="468" t="s">
        <v>418</v>
      </c>
      <c r="B70" s="468" t="s">
        <v>417</v>
      </c>
      <c r="C70" s="468"/>
      <c r="D70" s="468"/>
      <c r="E70" s="468"/>
      <c r="F70" s="468"/>
      <c r="G70" s="322">
        <v>6</v>
      </c>
      <c r="H70" s="315" t="s">
        <v>601</v>
      </c>
    </row>
    <row r="71" spans="1:8" ht="16.2">
      <c r="A71" s="1332" t="s">
        <v>375</v>
      </c>
      <c r="B71" s="1332"/>
      <c r="C71" s="1332"/>
      <c r="D71" s="1332"/>
      <c r="E71" s="1332"/>
      <c r="F71" s="1332"/>
      <c r="G71" s="462">
        <v>0</v>
      </c>
      <c r="H71" s="315" t="s">
        <v>601</v>
      </c>
    </row>
    <row r="72" spans="1:8">
      <c r="A72" s="467"/>
      <c r="B72" s="467"/>
      <c r="C72" s="467"/>
      <c r="D72" s="467"/>
      <c r="E72" s="467"/>
      <c r="F72" s="467"/>
      <c r="G72" s="462"/>
      <c r="H72" s="460"/>
    </row>
    <row r="73" spans="1:8">
      <c r="A73" s="1509" t="s">
        <v>376</v>
      </c>
      <c r="B73" s="1509"/>
      <c r="C73" s="1509"/>
      <c r="D73" s="1509"/>
      <c r="E73" s="1509"/>
      <c r="F73" s="1509"/>
      <c r="G73" s="459"/>
      <c r="H73" s="458"/>
    </row>
    <row r="74" spans="1:8" ht="28.5" customHeight="1">
      <c r="A74" s="1304" t="s">
        <v>377</v>
      </c>
      <c r="B74" s="1304"/>
      <c r="C74" s="1304"/>
      <c r="D74" s="1304"/>
      <c r="E74" s="317">
        <f>SUM(E75:E81)</f>
        <v>42</v>
      </c>
      <c r="F74" s="317" t="s">
        <v>339</v>
      </c>
      <c r="G74" s="316">
        <f>E74/100*4</f>
        <v>1.68</v>
      </c>
      <c r="H74" s="315" t="s">
        <v>601</v>
      </c>
    </row>
    <row r="75" spans="1:8" ht="17.7" customHeight="1">
      <c r="A75" s="216" t="s">
        <v>140</v>
      </c>
      <c r="B75" s="1327" t="s">
        <v>143</v>
      </c>
      <c r="C75" s="1327"/>
      <c r="D75" s="1327"/>
      <c r="E75" s="317">
        <v>18</v>
      </c>
      <c r="F75" s="317" t="s">
        <v>339</v>
      </c>
      <c r="G75" s="212"/>
      <c r="H75" s="211"/>
    </row>
    <row r="76" spans="1:8" ht="17.7" customHeight="1">
      <c r="B76" s="1327" t="s">
        <v>378</v>
      </c>
      <c r="C76" s="1327"/>
      <c r="D76" s="1327"/>
      <c r="E76" s="317">
        <v>18</v>
      </c>
      <c r="F76" s="317" t="s">
        <v>339</v>
      </c>
      <c r="G76" s="214"/>
      <c r="H76" s="213"/>
    </row>
    <row r="77" spans="1:8" ht="17.7" customHeight="1">
      <c r="B77" s="1327" t="s">
        <v>379</v>
      </c>
      <c r="C77" s="1327"/>
      <c r="D77" s="1327"/>
      <c r="E77" s="317">
        <v>3</v>
      </c>
      <c r="F77" s="317" t="s">
        <v>339</v>
      </c>
      <c r="G77" s="214"/>
      <c r="H77" s="213"/>
    </row>
    <row r="78" spans="1:8" ht="17.7" customHeight="1">
      <c r="B78" s="1327" t="s">
        <v>380</v>
      </c>
      <c r="C78" s="1327"/>
      <c r="D78" s="1327"/>
      <c r="E78" s="317">
        <v>0</v>
      </c>
      <c r="F78" s="317" t="s">
        <v>339</v>
      </c>
      <c r="G78" s="214"/>
      <c r="H78" s="213"/>
    </row>
    <row r="79" spans="1:8" ht="19.5" customHeight="1">
      <c r="B79" s="1327" t="s">
        <v>381</v>
      </c>
      <c r="C79" s="1327"/>
      <c r="D79" s="1327"/>
      <c r="E79" s="317">
        <v>0</v>
      </c>
      <c r="F79" s="317" t="s">
        <v>339</v>
      </c>
      <c r="G79" s="214"/>
      <c r="H79" s="213"/>
    </row>
    <row r="80" spans="1:8" ht="17.7" customHeight="1">
      <c r="B80" s="1327" t="s">
        <v>382</v>
      </c>
      <c r="C80" s="1327"/>
      <c r="D80" s="1327"/>
      <c r="E80" s="317">
        <v>3</v>
      </c>
      <c r="F80" s="317" t="s">
        <v>339</v>
      </c>
      <c r="G80" s="381"/>
      <c r="H80" s="255"/>
    </row>
    <row r="81" spans="1:9" ht="31.2" customHeight="1">
      <c r="A81" s="1304" t="s">
        <v>383</v>
      </c>
      <c r="B81" s="1304"/>
      <c r="C81" s="1304"/>
      <c r="D81" s="1304"/>
      <c r="E81" s="317">
        <v>0</v>
      </c>
      <c r="F81" s="317" t="s">
        <v>339</v>
      </c>
      <c r="G81" s="316">
        <v>0</v>
      </c>
      <c r="H81" s="315" t="s">
        <v>601</v>
      </c>
    </row>
    <row r="82" spans="1:9" s="186" customFormat="1" ht="17.7" customHeight="1">
      <c r="A82" s="880" t="s">
        <v>384</v>
      </c>
      <c r="B82" s="880"/>
      <c r="C82" s="880"/>
      <c r="D82" s="880"/>
      <c r="E82" s="403">
        <f>G82*25</f>
        <v>108</v>
      </c>
      <c r="F82" s="403" t="s">
        <v>339</v>
      </c>
      <c r="G82" s="299">
        <f>D6-G74-G81</f>
        <v>4.32</v>
      </c>
      <c r="H82" s="403" t="s">
        <v>390</v>
      </c>
    </row>
    <row r="83" spans="1:9" ht="14.4">
      <c r="A83" s="418"/>
      <c r="B83" s="418"/>
      <c r="C83" s="418"/>
      <c r="D83" s="418"/>
      <c r="E83" s="418"/>
      <c r="F83" s="418"/>
      <c r="G83" s="418"/>
      <c r="H83" s="418"/>
      <c r="I83" s="418"/>
    </row>
    <row r="84" spans="1:9" ht="14.4">
      <c r="A84" s="418"/>
      <c r="B84" s="418"/>
      <c r="C84" s="418"/>
      <c r="D84" s="418"/>
      <c r="E84" s="418"/>
      <c r="F84" s="418"/>
      <c r="G84" s="418"/>
      <c r="H84" s="418"/>
      <c r="I84" s="418"/>
    </row>
    <row r="85" spans="1:9" ht="28.5" customHeight="1">
      <c r="A85" s="186" t="s">
        <v>385</v>
      </c>
      <c r="B85" s="186"/>
      <c r="C85" s="186"/>
      <c r="D85" s="186"/>
      <c r="E85" s="186"/>
      <c r="F85" s="186"/>
      <c r="G85" s="186"/>
      <c r="H85" s="186"/>
      <c r="I85" s="186"/>
    </row>
    <row r="86" spans="1:9" ht="16.2">
      <c r="A86" s="905" t="s">
        <v>389</v>
      </c>
      <c r="B86" s="905"/>
      <c r="C86" s="905"/>
      <c r="D86" s="905"/>
      <c r="E86" s="905"/>
      <c r="F86" s="905"/>
      <c r="G86" s="905"/>
      <c r="H86" s="905"/>
      <c r="I86" s="186"/>
    </row>
    <row r="87" spans="1:9">
      <c r="A87" s="186" t="s">
        <v>387</v>
      </c>
      <c r="B87" s="186"/>
      <c r="C87" s="186"/>
      <c r="D87" s="186"/>
      <c r="E87" s="186"/>
      <c r="F87" s="186"/>
      <c r="G87" s="186"/>
      <c r="H87" s="186"/>
      <c r="I87" s="186"/>
    </row>
    <row r="88" spans="1:9">
      <c r="A88" s="186"/>
      <c r="B88" s="186"/>
      <c r="C88" s="186"/>
      <c r="D88" s="186"/>
      <c r="E88" s="186"/>
      <c r="F88" s="186"/>
      <c r="G88" s="186"/>
      <c r="H88" s="186"/>
      <c r="I88" s="186"/>
    </row>
    <row r="89" spans="1:9">
      <c r="A89" s="906" t="s">
        <v>388</v>
      </c>
      <c r="B89" s="906"/>
      <c r="C89" s="906"/>
      <c r="D89" s="906"/>
      <c r="E89" s="906"/>
      <c r="F89" s="906"/>
      <c r="G89" s="906"/>
      <c r="H89" s="906"/>
      <c r="I89" s="906"/>
    </row>
    <row r="90" spans="1:9">
      <c r="A90" s="906"/>
      <c r="B90" s="906"/>
      <c r="C90" s="906"/>
      <c r="D90" s="906"/>
      <c r="E90" s="906"/>
      <c r="F90" s="906"/>
      <c r="G90" s="906"/>
      <c r="H90" s="906"/>
      <c r="I90" s="906"/>
    </row>
    <row r="91" spans="1:9">
      <c r="A91" s="906"/>
      <c r="B91" s="906"/>
      <c r="C91" s="906"/>
      <c r="D91" s="906"/>
      <c r="E91" s="906"/>
      <c r="F91" s="906"/>
      <c r="G91" s="906"/>
      <c r="H91" s="906"/>
      <c r="I91" s="906"/>
    </row>
  </sheetData>
  <mergeCells count="89">
    <mergeCell ref="A89:I91"/>
    <mergeCell ref="A19:B20"/>
    <mergeCell ref="C20:H20"/>
    <mergeCell ref="B26:F26"/>
    <mergeCell ref="B27:F27"/>
    <mergeCell ref="A74:D74"/>
    <mergeCell ref="C63:H63"/>
    <mergeCell ref="B37:H37"/>
    <mergeCell ref="B43:H43"/>
    <mergeCell ref="D61:H61"/>
    <mergeCell ref="A60:C60"/>
    <mergeCell ref="B51:H51"/>
    <mergeCell ref="A73:F73"/>
    <mergeCell ref="A37:A47"/>
    <mergeCell ref="A86:H86"/>
    <mergeCell ref="C64:H64"/>
    <mergeCell ref="A61:C61"/>
    <mergeCell ref="D48:H48"/>
    <mergeCell ref="B39:H39"/>
    <mergeCell ref="B33:F33"/>
    <mergeCell ref="B54:H54"/>
    <mergeCell ref="B52:H52"/>
    <mergeCell ref="B38:H38"/>
    <mergeCell ref="A50:F50"/>
    <mergeCell ref="A48:C48"/>
    <mergeCell ref="C66:H66"/>
    <mergeCell ref="A63:B64"/>
    <mergeCell ref="B57:H57"/>
    <mergeCell ref="B58:H58"/>
    <mergeCell ref="A82:D82"/>
    <mergeCell ref="B75:D75"/>
    <mergeCell ref="B76:D76"/>
    <mergeCell ref="B77:D77"/>
    <mergeCell ref="B79:D79"/>
    <mergeCell ref="B80:D80"/>
    <mergeCell ref="A81:D81"/>
    <mergeCell ref="C67:H67"/>
    <mergeCell ref="B78:D78"/>
    <mergeCell ref="A51:A59"/>
    <mergeCell ref="B55:H55"/>
    <mergeCell ref="B56:H56"/>
    <mergeCell ref="A31:H31"/>
    <mergeCell ref="A36:F36"/>
    <mergeCell ref="B23:F24"/>
    <mergeCell ref="A25:H25"/>
    <mergeCell ref="A12:H12"/>
    <mergeCell ref="A15:D15"/>
    <mergeCell ref="B29:F29"/>
    <mergeCell ref="B32:F32"/>
    <mergeCell ref="B30:F30"/>
    <mergeCell ref="A18:H18"/>
    <mergeCell ref="E15:H15"/>
    <mergeCell ref="E16:H16"/>
    <mergeCell ref="A16:D16"/>
    <mergeCell ref="C19:H19"/>
    <mergeCell ref="A28:H28"/>
    <mergeCell ref="A22:D22"/>
    <mergeCell ref="A6:C6"/>
    <mergeCell ref="E13:H13"/>
    <mergeCell ref="E14:H14"/>
    <mergeCell ref="A14:D14"/>
    <mergeCell ref="B40:H40"/>
    <mergeCell ref="D6:H6"/>
    <mergeCell ref="A23:A24"/>
    <mergeCell ref="G23:H23"/>
    <mergeCell ref="A13:D13"/>
    <mergeCell ref="D7:H7"/>
    <mergeCell ref="D8:H8"/>
    <mergeCell ref="D9:H9"/>
    <mergeCell ref="A7:C7"/>
    <mergeCell ref="A8:C8"/>
    <mergeCell ref="A9:C9"/>
    <mergeCell ref="A11:H11"/>
    <mergeCell ref="A2:H2"/>
    <mergeCell ref="A71:F71"/>
    <mergeCell ref="B47:H47"/>
    <mergeCell ref="B42:H42"/>
    <mergeCell ref="D49:H49"/>
    <mergeCell ref="B44:H44"/>
    <mergeCell ref="B45:H45"/>
    <mergeCell ref="B46:H46"/>
    <mergeCell ref="A49:C49"/>
    <mergeCell ref="B41:H41"/>
    <mergeCell ref="B53:H53"/>
    <mergeCell ref="B59:H59"/>
    <mergeCell ref="A5:H5"/>
    <mergeCell ref="D60:H60"/>
    <mergeCell ref="A65:B67"/>
    <mergeCell ref="C65:H65"/>
  </mergeCells>
  <pageMargins left="0.25" right="0.25"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6.8867187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245</v>
      </c>
      <c r="B5" s="843"/>
      <c r="C5" s="843"/>
      <c r="D5" s="843"/>
      <c r="E5" s="843"/>
      <c r="F5" s="843"/>
      <c r="G5" s="843"/>
      <c r="H5" s="843"/>
    </row>
    <row r="6" spans="1:9" ht="17.7" customHeight="1">
      <c r="A6" s="908" t="s">
        <v>138</v>
      </c>
      <c r="B6" s="909"/>
      <c r="C6" s="909"/>
      <c r="D6" s="909">
        <v>6</v>
      </c>
      <c r="E6" s="909"/>
      <c r="F6" s="909"/>
      <c r="G6" s="909"/>
      <c r="H6" s="910"/>
    </row>
    <row r="7" spans="1:9" ht="20.399999999999999" customHeight="1">
      <c r="A7" s="908" t="s">
        <v>137</v>
      </c>
      <c r="B7" s="909"/>
      <c r="C7" s="909"/>
      <c r="D7" s="911" t="s">
        <v>1629</v>
      </c>
      <c r="E7" s="911"/>
      <c r="F7" s="911"/>
      <c r="G7" s="911"/>
      <c r="H7" s="912"/>
    </row>
    <row r="8" spans="1:9" ht="17.7" customHeight="1">
      <c r="A8" s="908" t="s">
        <v>141</v>
      </c>
      <c r="B8" s="909"/>
      <c r="C8" s="909"/>
      <c r="D8" s="913" t="s">
        <v>416</v>
      </c>
      <c r="E8" s="913"/>
      <c r="F8" s="913"/>
      <c r="G8" s="913"/>
      <c r="H8" s="914"/>
    </row>
    <row r="9" spans="1:9" ht="17.7" customHeight="1">
      <c r="A9" s="908" t="s">
        <v>310</v>
      </c>
      <c r="B9" s="909"/>
      <c r="C9" s="909"/>
      <c r="D9" s="913" t="s">
        <v>2370</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2585</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2168</v>
      </c>
      <c r="F15" s="915"/>
      <c r="G15" s="915"/>
      <c r="H15" s="916"/>
    </row>
    <row r="16" spans="1:9" ht="17.7" customHeight="1">
      <c r="A16" s="908" t="s">
        <v>12</v>
      </c>
      <c r="B16" s="909"/>
      <c r="C16" s="909"/>
      <c r="D16" s="909"/>
      <c r="E16" s="909" t="s">
        <v>13</v>
      </c>
      <c r="F16" s="909"/>
      <c r="G16" s="909"/>
      <c r="H16" s="910"/>
    </row>
    <row r="17" spans="1:10" ht="10.199999999999999" customHeight="1"/>
    <row r="18" spans="1:10" ht="15" customHeight="1">
      <c r="A18" s="857" t="s">
        <v>316</v>
      </c>
      <c r="B18" s="857"/>
      <c r="C18" s="857"/>
      <c r="D18" s="857"/>
      <c r="E18" s="857"/>
      <c r="F18" s="857"/>
      <c r="G18" s="857"/>
      <c r="H18" s="857"/>
    </row>
    <row r="19" spans="1:10" ht="31.2" customHeight="1">
      <c r="A19" s="917" t="s">
        <v>317</v>
      </c>
      <c r="B19" s="917"/>
      <c r="C19" s="918" t="s">
        <v>2737</v>
      </c>
      <c r="D19" s="918"/>
      <c r="E19" s="918"/>
      <c r="F19" s="918"/>
      <c r="G19" s="918"/>
      <c r="H19" s="919"/>
    </row>
    <row r="20" spans="1:10" ht="10.199999999999999" customHeight="1"/>
    <row r="21" spans="1:10" ht="15" customHeight="1">
      <c r="A21" s="862" t="s">
        <v>319</v>
      </c>
      <c r="B21" s="862"/>
      <c r="C21" s="862"/>
      <c r="D21" s="862"/>
    </row>
    <row r="22" spans="1:10">
      <c r="A22" s="921" t="s">
        <v>30</v>
      </c>
      <c r="B22" s="922" t="s">
        <v>31</v>
      </c>
      <c r="C22" s="922"/>
      <c r="D22" s="922"/>
      <c r="E22" s="922"/>
      <c r="F22" s="922"/>
      <c r="G22" s="922" t="s">
        <v>320</v>
      </c>
      <c r="H22" s="923"/>
    </row>
    <row r="23" spans="1:10" ht="27" customHeight="1">
      <c r="A23" s="921"/>
      <c r="B23" s="922"/>
      <c r="C23" s="922"/>
      <c r="D23" s="922"/>
      <c r="E23" s="922"/>
      <c r="F23" s="922"/>
      <c r="G23" s="411" t="s">
        <v>321</v>
      </c>
      <c r="H23" s="412" t="s">
        <v>34</v>
      </c>
    </row>
    <row r="24" spans="1:10" ht="17.7" customHeight="1">
      <c r="A24" s="921" t="s">
        <v>35</v>
      </c>
      <c r="B24" s="922"/>
      <c r="C24" s="922"/>
      <c r="D24" s="922"/>
      <c r="E24" s="922"/>
      <c r="F24" s="922"/>
      <c r="G24" s="922"/>
      <c r="H24" s="923"/>
    </row>
    <row r="25" spans="1:10" ht="35.25" customHeight="1">
      <c r="A25" s="411" t="s">
        <v>2369</v>
      </c>
      <c r="B25" s="918" t="s">
        <v>2368</v>
      </c>
      <c r="C25" s="918"/>
      <c r="D25" s="918"/>
      <c r="E25" s="918"/>
      <c r="F25" s="918"/>
      <c r="G25" s="411" t="s">
        <v>47</v>
      </c>
      <c r="H25" s="277" t="s">
        <v>39</v>
      </c>
      <c r="I25" s="168"/>
    </row>
    <row r="26" spans="1:10" ht="78.75" customHeight="1">
      <c r="A26" s="411" t="s">
        <v>2367</v>
      </c>
      <c r="B26" s="893" t="s">
        <v>2366</v>
      </c>
      <c r="C26" s="893"/>
      <c r="D26" s="893"/>
      <c r="E26" s="893"/>
      <c r="F26" s="893"/>
      <c r="G26" s="411" t="s">
        <v>2365</v>
      </c>
      <c r="H26" s="277" t="s">
        <v>39</v>
      </c>
      <c r="I26" s="168"/>
      <c r="J26" s="168"/>
    </row>
    <row r="27" spans="1:10" ht="17.7" customHeight="1">
      <c r="A27" s="921" t="s">
        <v>326</v>
      </c>
      <c r="B27" s="922"/>
      <c r="C27" s="922"/>
      <c r="D27" s="922"/>
      <c r="E27" s="922"/>
      <c r="F27" s="922"/>
      <c r="G27" s="922"/>
      <c r="H27" s="923"/>
      <c r="I27" s="168"/>
      <c r="J27" s="168"/>
    </row>
    <row r="28" spans="1:10" ht="54" customHeight="1">
      <c r="A28" s="411" t="s">
        <v>2364</v>
      </c>
      <c r="B28" s="918" t="s">
        <v>2363</v>
      </c>
      <c r="C28" s="918"/>
      <c r="D28" s="918"/>
      <c r="E28" s="918"/>
      <c r="F28" s="918"/>
      <c r="G28" s="411" t="s">
        <v>2362</v>
      </c>
      <c r="H28" s="277" t="s">
        <v>39</v>
      </c>
      <c r="I28" s="168"/>
      <c r="J28" s="168"/>
    </row>
    <row r="29" spans="1:10" ht="54" customHeight="1">
      <c r="A29" s="411" t="s">
        <v>2361</v>
      </c>
      <c r="B29" s="918" t="s">
        <v>2360</v>
      </c>
      <c r="C29" s="918"/>
      <c r="D29" s="918"/>
      <c r="E29" s="918"/>
      <c r="F29" s="918"/>
      <c r="G29" s="411" t="s">
        <v>2359</v>
      </c>
      <c r="H29" s="277" t="s">
        <v>51</v>
      </c>
      <c r="I29" s="168"/>
      <c r="J29" s="168"/>
    </row>
    <row r="30" spans="1:10" ht="17.7" customHeight="1">
      <c r="A30" s="921" t="s">
        <v>333</v>
      </c>
      <c r="B30" s="922"/>
      <c r="C30" s="922"/>
      <c r="D30" s="922"/>
      <c r="E30" s="922"/>
      <c r="F30" s="922"/>
      <c r="G30" s="922"/>
      <c r="H30" s="923"/>
      <c r="I30" s="168"/>
      <c r="J30" s="168"/>
    </row>
    <row r="31" spans="1:10" ht="66" customHeight="1">
      <c r="A31" s="411" t="s">
        <v>2358</v>
      </c>
      <c r="B31" s="918" t="s">
        <v>2357</v>
      </c>
      <c r="C31" s="918"/>
      <c r="D31" s="918"/>
      <c r="E31" s="918"/>
      <c r="F31" s="918"/>
      <c r="G31" s="411" t="s">
        <v>2356</v>
      </c>
      <c r="H31" s="277" t="s">
        <v>51</v>
      </c>
      <c r="I31" s="168"/>
      <c r="J31" s="168"/>
    </row>
    <row r="32" spans="1:10" ht="10.199999999999999" customHeight="1">
      <c r="I32" s="168"/>
      <c r="J32" s="168"/>
    </row>
    <row r="33" spans="1:10" ht="15" customHeight="1">
      <c r="A33" s="400" t="s">
        <v>337</v>
      </c>
      <c r="I33" s="168"/>
      <c r="J33" s="168"/>
    </row>
    <row r="34" spans="1:10" s="400" customFormat="1" ht="17.7" customHeight="1">
      <c r="A34" s="920" t="s">
        <v>338</v>
      </c>
      <c r="B34" s="920"/>
      <c r="C34" s="920"/>
      <c r="D34" s="920"/>
      <c r="E34" s="920"/>
      <c r="F34" s="920"/>
      <c r="G34" s="278">
        <v>21</v>
      </c>
      <c r="H34" s="409" t="s">
        <v>339</v>
      </c>
      <c r="I34" s="169"/>
      <c r="J34" s="169"/>
    </row>
    <row r="35" spans="1:10" ht="50.4" customHeight="1">
      <c r="A35" s="868" t="s">
        <v>340</v>
      </c>
      <c r="B35" s="918" t="s">
        <v>2355</v>
      </c>
      <c r="C35" s="918"/>
      <c r="D35" s="918"/>
      <c r="E35" s="918"/>
      <c r="F35" s="918"/>
      <c r="G35" s="918"/>
      <c r="H35" s="919"/>
      <c r="I35" s="168"/>
      <c r="J35" s="168"/>
    </row>
    <row r="36" spans="1:10" ht="55.5" customHeight="1">
      <c r="A36" s="869"/>
      <c r="B36" s="918" t="s">
        <v>2354</v>
      </c>
      <c r="C36" s="918"/>
      <c r="D36" s="918"/>
      <c r="E36" s="918"/>
      <c r="F36" s="918"/>
      <c r="G36" s="918"/>
      <c r="H36" s="919"/>
      <c r="I36" s="168"/>
      <c r="J36" s="168"/>
    </row>
    <row r="37" spans="1:10" ht="29.25" customHeight="1">
      <c r="A37" s="869"/>
      <c r="B37" s="918" t="s">
        <v>2353</v>
      </c>
      <c r="C37" s="918"/>
      <c r="D37" s="918"/>
      <c r="E37" s="918"/>
      <c r="F37" s="918"/>
      <c r="G37" s="918"/>
      <c r="H37" s="919"/>
      <c r="I37" s="168"/>
      <c r="J37" s="168"/>
    </row>
    <row r="38" spans="1:10" ht="16.2" customHeight="1">
      <c r="A38" s="869"/>
      <c r="B38" s="918" t="s">
        <v>2352</v>
      </c>
      <c r="C38" s="918"/>
      <c r="D38" s="918"/>
      <c r="E38" s="918"/>
      <c r="F38" s="918"/>
      <c r="G38" s="918"/>
      <c r="H38" s="919"/>
      <c r="I38" s="168"/>
      <c r="J38" s="168"/>
    </row>
    <row r="39" spans="1:10" ht="43.5" customHeight="1">
      <c r="A39" s="869"/>
      <c r="B39" s="918" t="s">
        <v>2351</v>
      </c>
      <c r="C39" s="918"/>
      <c r="D39" s="918"/>
      <c r="E39" s="918"/>
      <c r="F39" s="918"/>
      <c r="G39" s="918"/>
      <c r="H39" s="919"/>
      <c r="I39" s="168"/>
      <c r="J39" s="168"/>
    </row>
    <row r="40" spans="1:10">
      <c r="A40" s="932" t="s">
        <v>348</v>
      </c>
      <c r="B40" s="913"/>
      <c r="C40" s="913"/>
      <c r="D40" s="991" t="s">
        <v>2350</v>
      </c>
      <c r="E40" s="991"/>
      <c r="F40" s="991"/>
      <c r="G40" s="991"/>
      <c r="H40" s="992"/>
      <c r="I40" s="168"/>
      <c r="J40" s="168"/>
    </row>
    <row r="41" spans="1:10" ht="52.5" customHeight="1">
      <c r="A41" s="933" t="s">
        <v>350</v>
      </c>
      <c r="B41" s="911"/>
      <c r="C41" s="911"/>
      <c r="D41" s="1354" t="s">
        <v>2349</v>
      </c>
      <c r="E41" s="1355"/>
      <c r="F41" s="1355"/>
      <c r="G41" s="1355"/>
      <c r="H41" s="1355"/>
      <c r="I41" s="168"/>
    </row>
    <row r="42" spans="1:10" s="400" customFormat="1" ht="17.7" customHeight="1">
      <c r="A42" s="920" t="s">
        <v>486</v>
      </c>
      <c r="B42" s="920"/>
      <c r="C42" s="920"/>
      <c r="D42" s="920"/>
      <c r="E42" s="920"/>
      <c r="F42" s="920"/>
      <c r="G42" s="278">
        <v>15</v>
      </c>
      <c r="H42" s="409" t="s">
        <v>339</v>
      </c>
      <c r="I42" s="168"/>
    </row>
    <row r="43" spans="1:10" ht="36.75" customHeight="1">
      <c r="A43" s="868" t="s">
        <v>340</v>
      </c>
      <c r="B43" s="936" t="s">
        <v>2348</v>
      </c>
      <c r="C43" s="936"/>
      <c r="D43" s="936"/>
      <c r="E43" s="936"/>
      <c r="F43" s="936"/>
      <c r="G43" s="936"/>
      <c r="H43" s="937"/>
      <c r="I43" s="168"/>
    </row>
    <row r="44" spans="1:10" ht="30" customHeight="1">
      <c r="A44" s="869"/>
      <c r="B44" s="936" t="s">
        <v>2347</v>
      </c>
      <c r="C44" s="936"/>
      <c r="D44" s="936"/>
      <c r="E44" s="936"/>
      <c r="F44" s="936"/>
      <c r="G44" s="936"/>
      <c r="H44" s="937"/>
      <c r="I44" s="168"/>
    </row>
    <row r="45" spans="1:10">
      <c r="A45" s="932" t="s">
        <v>348</v>
      </c>
      <c r="B45" s="913"/>
      <c r="C45" s="913"/>
      <c r="D45" s="991" t="s">
        <v>2346</v>
      </c>
      <c r="E45" s="991"/>
      <c r="F45" s="991"/>
      <c r="G45" s="991"/>
      <c r="H45" s="992"/>
      <c r="I45" s="168"/>
    </row>
    <row r="46" spans="1:10" ht="37.5" customHeight="1">
      <c r="A46" s="933" t="s">
        <v>350</v>
      </c>
      <c r="B46" s="911"/>
      <c r="C46" s="911"/>
      <c r="D46" s="1354" t="s">
        <v>2345</v>
      </c>
      <c r="E46" s="1355"/>
      <c r="F46" s="1355"/>
      <c r="G46" s="1355"/>
      <c r="H46" s="1355"/>
      <c r="I46" s="168"/>
    </row>
    <row r="47" spans="1:10" ht="10.199999999999999" customHeight="1">
      <c r="I47" s="168"/>
    </row>
    <row r="48" spans="1:10" ht="15" customHeight="1">
      <c r="A48" s="400" t="s">
        <v>366</v>
      </c>
      <c r="I48" s="168"/>
    </row>
    <row r="49" spans="1:9" ht="42.75" customHeight="1">
      <c r="A49" s="940" t="s">
        <v>367</v>
      </c>
      <c r="B49" s="908"/>
      <c r="C49" s="919" t="s">
        <v>2344</v>
      </c>
      <c r="D49" s="917"/>
      <c r="E49" s="917"/>
      <c r="F49" s="917"/>
      <c r="G49" s="917"/>
      <c r="H49" s="917"/>
      <c r="I49" s="168"/>
    </row>
    <row r="50" spans="1:9" ht="81.599999999999994" customHeight="1">
      <c r="A50" s="940"/>
      <c r="B50" s="908"/>
      <c r="C50" s="918" t="s">
        <v>1540</v>
      </c>
      <c r="D50" s="918"/>
      <c r="E50" s="918"/>
      <c r="F50" s="918"/>
      <c r="G50" s="918"/>
      <c r="H50" s="919"/>
      <c r="I50" s="168"/>
    </row>
    <row r="51" spans="1:9" ht="76.8" customHeight="1">
      <c r="A51" s="940"/>
      <c r="B51" s="908"/>
      <c r="C51" s="918" t="s">
        <v>1539</v>
      </c>
      <c r="D51" s="918"/>
      <c r="E51" s="918"/>
      <c r="F51" s="918"/>
      <c r="G51" s="918"/>
      <c r="H51" s="919"/>
      <c r="I51" s="168"/>
    </row>
    <row r="52" spans="1:9" ht="28.2" customHeight="1">
      <c r="A52" s="941" t="s">
        <v>370</v>
      </c>
      <c r="B52" s="942"/>
      <c r="C52" s="918" t="s">
        <v>2343</v>
      </c>
      <c r="D52" s="918"/>
      <c r="E52" s="918"/>
      <c r="F52" s="918"/>
      <c r="G52" s="918"/>
      <c r="H52" s="919"/>
      <c r="I52" s="168"/>
    </row>
    <row r="53" spans="1:9" ht="33.6" customHeight="1">
      <c r="A53" s="843"/>
      <c r="B53" s="943"/>
      <c r="C53" s="918" t="s">
        <v>2342</v>
      </c>
      <c r="D53" s="918"/>
      <c r="E53" s="918"/>
      <c r="F53" s="918"/>
      <c r="G53" s="918"/>
      <c r="H53" s="919"/>
      <c r="I53" s="168"/>
    </row>
    <row r="54" spans="1:9" ht="10.199999999999999" customHeight="1"/>
    <row r="55" spans="1:9" ht="15" customHeight="1">
      <c r="A55" s="400" t="s">
        <v>372</v>
      </c>
      <c r="B55" s="400"/>
      <c r="C55" s="400"/>
      <c r="D55" s="400"/>
      <c r="E55" s="400"/>
      <c r="F55" s="400"/>
    </row>
    <row r="56" spans="1:9" ht="16.2">
      <c r="A56" s="940" t="s">
        <v>373</v>
      </c>
      <c r="B56" s="940"/>
      <c r="C56" s="940"/>
      <c r="D56" s="940"/>
      <c r="E56" s="940"/>
      <c r="F56" s="940"/>
      <c r="G56" s="280">
        <v>5.5</v>
      </c>
      <c r="H56" s="419" t="s">
        <v>390</v>
      </c>
    </row>
    <row r="57" spans="1:9" ht="16.2">
      <c r="A57" s="940" t="s">
        <v>375</v>
      </c>
      <c r="B57" s="940"/>
      <c r="C57" s="940"/>
      <c r="D57" s="940"/>
      <c r="E57" s="940"/>
      <c r="F57" s="940"/>
      <c r="G57" s="280">
        <v>0.5</v>
      </c>
      <c r="H57" s="614" t="s">
        <v>390</v>
      </c>
    </row>
    <row r="58" spans="1:9">
      <c r="A58" s="408"/>
      <c r="B58" s="408"/>
      <c r="C58" s="408"/>
      <c r="D58" s="408"/>
      <c r="E58" s="408"/>
      <c r="F58" s="408"/>
      <c r="G58" s="283"/>
      <c r="H58" s="419"/>
    </row>
    <row r="59" spans="1:9">
      <c r="A59" s="944" t="s">
        <v>376</v>
      </c>
      <c r="B59" s="944"/>
      <c r="C59" s="944"/>
      <c r="D59" s="944"/>
      <c r="E59" s="944"/>
      <c r="F59" s="944"/>
      <c r="G59" s="414"/>
      <c r="H59" s="283"/>
    </row>
    <row r="60" spans="1:9" ht="17.7" customHeight="1">
      <c r="A60" s="917" t="s">
        <v>377</v>
      </c>
      <c r="B60" s="917"/>
      <c r="C60" s="917"/>
      <c r="D60" s="917"/>
      <c r="E60" s="419">
        <v>39</v>
      </c>
      <c r="F60" s="419" t="s">
        <v>339</v>
      </c>
      <c r="G60" s="285">
        <f>E60/25</f>
        <v>1.56</v>
      </c>
      <c r="H60" s="419" t="s">
        <v>390</v>
      </c>
    </row>
    <row r="61" spans="1:9" ht="17.7" customHeight="1">
      <c r="A61" s="158" t="s">
        <v>140</v>
      </c>
      <c r="B61" s="940" t="s">
        <v>143</v>
      </c>
      <c r="C61" s="940"/>
      <c r="D61" s="940"/>
      <c r="E61" s="419">
        <v>21</v>
      </c>
      <c r="F61" s="419" t="s">
        <v>339</v>
      </c>
      <c r="G61" s="413"/>
      <c r="H61" s="161"/>
    </row>
    <row r="62" spans="1:9" ht="17.7" customHeight="1">
      <c r="B62" s="940" t="s">
        <v>378</v>
      </c>
      <c r="C62" s="940"/>
      <c r="D62" s="940"/>
      <c r="E62" s="419">
        <v>15</v>
      </c>
      <c r="F62" s="419" t="s">
        <v>339</v>
      </c>
      <c r="G62" s="413"/>
      <c r="H62" s="161"/>
    </row>
    <row r="63" spans="1:9" ht="17.7" customHeight="1">
      <c r="B63" s="940" t="s">
        <v>379</v>
      </c>
      <c r="C63" s="940"/>
      <c r="D63" s="940"/>
      <c r="E63" s="419">
        <v>2</v>
      </c>
      <c r="F63" s="419" t="s">
        <v>339</v>
      </c>
      <c r="G63" s="413"/>
      <c r="H63" s="161"/>
    </row>
    <row r="64" spans="1:9" ht="17.7" customHeight="1">
      <c r="B64" s="940" t="s">
        <v>380</v>
      </c>
      <c r="C64" s="940"/>
      <c r="D64" s="940"/>
      <c r="E64" s="419">
        <v>0</v>
      </c>
      <c r="F64" s="419" t="s">
        <v>339</v>
      </c>
      <c r="G64" s="413"/>
      <c r="H64" s="161"/>
    </row>
    <row r="65" spans="1:10" ht="17.7" customHeight="1">
      <c r="B65" s="940" t="s">
        <v>381</v>
      </c>
      <c r="C65" s="940"/>
      <c r="D65" s="940"/>
      <c r="E65" s="419">
        <v>0</v>
      </c>
      <c r="F65" s="419" t="s">
        <v>339</v>
      </c>
      <c r="G65" s="413"/>
      <c r="H65" s="161"/>
    </row>
    <row r="66" spans="1:10" ht="17.7" customHeight="1">
      <c r="B66" s="940" t="s">
        <v>382</v>
      </c>
      <c r="C66" s="940"/>
      <c r="D66" s="940"/>
      <c r="E66" s="419">
        <v>1</v>
      </c>
      <c r="F66" s="419" t="s">
        <v>339</v>
      </c>
      <c r="G66" s="413"/>
      <c r="H66" s="161"/>
    </row>
    <row r="67" spans="1:10" ht="31.2" customHeight="1">
      <c r="A67" s="917" t="s">
        <v>383</v>
      </c>
      <c r="B67" s="917"/>
      <c r="C67" s="917"/>
      <c r="D67" s="917"/>
      <c r="E67" s="419">
        <v>0</v>
      </c>
      <c r="F67" s="419" t="s">
        <v>339</v>
      </c>
      <c r="G67" s="285">
        <v>0</v>
      </c>
      <c r="H67" s="419" t="s">
        <v>390</v>
      </c>
    </row>
    <row r="68" spans="1:10" ht="17.7" customHeight="1">
      <c r="A68" s="940" t="s">
        <v>384</v>
      </c>
      <c r="B68" s="940"/>
      <c r="C68" s="940"/>
      <c r="D68" s="940"/>
      <c r="E68" s="419">
        <f>G68*25</f>
        <v>110.99999999999999</v>
      </c>
      <c r="F68" s="419" t="s">
        <v>339</v>
      </c>
      <c r="G68" s="285">
        <f>D6-G67-G60</f>
        <v>4.4399999999999995</v>
      </c>
      <c r="H68" s="419" t="s">
        <v>390</v>
      </c>
    </row>
    <row r="69" spans="1:10" ht="10.199999999999999" customHeight="1"/>
    <row r="72" spans="1:10">
      <c r="A72" s="158" t="s">
        <v>385</v>
      </c>
    </row>
    <row r="73" spans="1:10" ht="16.2">
      <c r="A73" s="849" t="s">
        <v>389</v>
      </c>
      <c r="B73" s="849"/>
      <c r="C73" s="849"/>
      <c r="D73" s="849"/>
      <c r="E73" s="849"/>
      <c r="F73" s="849"/>
      <c r="G73" s="849"/>
      <c r="H73" s="849"/>
      <c r="I73" s="849"/>
    </row>
    <row r="74" spans="1:10">
      <c r="A74" s="158" t="s">
        <v>387</v>
      </c>
    </row>
    <row r="76" spans="1:10">
      <c r="A76" s="850" t="s">
        <v>388</v>
      </c>
      <c r="B76" s="850"/>
      <c r="C76" s="850"/>
      <c r="D76" s="850"/>
      <c r="E76" s="850"/>
      <c r="F76" s="850"/>
      <c r="G76" s="850"/>
      <c r="H76" s="850"/>
      <c r="I76" s="850"/>
      <c r="J76" s="850"/>
    </row>
    <row r="77" spans="1:10">
      <c r="A77" s="850"/>
      <c r="B77" s="850"/>
      <c r="C77" s="850"/>
      <c r="D77" s="850"/>
      <c r="E77" s="850"/>
      <c r="F77" s="850"/>
      <c r="G77" s="850"/>
      <c r="H77" s="850"/>
      <c r="I77" s="850"/>
      <c r="J77" s="850"/>
    </row>
    <row r="78" spans="1:10">
      <c r="A78" s="850"/>
      <c r="B78" s="850"/>
      <c r="C78" s="850"/>
      <c r="D78" s="850"/>
      <c r="E78" s="850"/>
      <c r="F78" s="850"/>
      <c r="G78" s="850"/>
      <c r="H78" s="850"/>
      <c r="I78" s="850"/>
      <c r="J78" s="850"/>
    </row>
  </sheetData>
  <mergeCells count="75">
    <mergeCell ref="C50:H50"/>
    <mergeCell ref="D41:H41"/>
    <mergeCell ref="D46:H46"/>
    <mergeCell ref="B43:H43"/>
    <mergeCell ref="A42:F42"/>
    <mergeCell ref="B44:H44"/>
    <mergeCell ref="A43:A44"/>
    <mergeCell ref="A46:C46"/>
    <mergeCell ref="A41:C41"/>
    <mergeCell ref="A40:C40"/>
    <mergeCell ref="D40:H40"/>
    <mergeCell ref="A68:D68"/>
    <mergeCell ref="A60:D60"/>
    <mergeCell ref="B61:D61"/>
    <mergeCell ref="B62:D62"/>
    <mergeCell ref="B63:D63"/>
    <mergeCell ref="B64:D64"/>
    <mergeCell ref="B65:D65"/>
    <mergeCell ref="B66:D66"/>
    <mergeCell ref="A67:D67"/>
    <mergeCell ref="C52:H52"/>
    <mergeCell ref="C53:H53"/>
    <mergeCell ref="A56:F56"/>
    <mergeCell ref="A57:F57"/>
    <mergeCell ref="A52:B53"/>
    <mergeCell ref="A30:H30"/>
    <mergeCell ref="B26:F26"/>
    <mergeCell ref="A59:F59"/>
    <mergeCell ref="A45:C45"/>
    <mergeCell ref="D45:H45"/>
    <mergeCell ref="A34:F34"/>
    <mergeCell ref="A35:A39"/>
    <mergeCell ref="B35:H35"/>
    <mergeCell ref="B36:H36"/>
    <mergeCell ref="B37:H37"/>
    <mergeCell ref="B31:F31"/>
    <mergeCell ref="B38:H38"/>
    <mergeCell ref="B39:H39"/>
    <mergeCell ref="A49:B51"/>
    <mergeCell ref="C49:H49"/>
    <mergeCell ref="C51:H51"/>
    <mergeCell ref="A21:D21"/>
    <mergeCell ref="A22:A23"/>
    <mergeCell ref="B22:F23"/>
    <mergeCell ref="G22:H22"/>
    <mergeCell ref="A24:H24"/>
    <mergeCell ref="D8:H8"/>
    <mergeCell ref="A9:C9"/>
    <mergeCell ref="D9:H9"/>
    <mergeCell ref="A11:H11"/>
    <mergeCell ref="A13:D13"/>
    <mergeCell ref="E13:H13"/>
    <mergeCell ref="A8:C8"/>
    <mergeCell ref="A14:D14"/>
    <mergeCell ref="E14:H14"/>
    <mergeCell ref="A73:I73"/>
    <mergeCell ref="A76:J78"/>
    <mergeCell ref="A12:H12"/>
    <mergeCell ref="B25:F25"/>
    <mergeCell ref="B29:F29"/>
    <mergeCell ref="A27:H27"/>
    <mergeCell ref="B28:F28"/>
    <mergeCell ref="A15:D15"/>
    <mergeCell ref="E15:H15"/>
    <mergeCell ref="A16:D16"/>
    <mergeCell ref="E16:H16"/>
    <mergeCell ref="A18:H18"/>
    <mergeCell ref="A19:B19"/>
    <mergeCell ref="C19:H19"/>
    <mergeCell ref="A2:I2"/>
    <mergeCell ref="A5:H5"/>
    <mergeCell ref="A6:C6"/>
    <mergeCell ref="D6:H6"/>
    <mergeCell ref="A7:C7"/>
    <mergeCell ref="D7:H7"/>
  </mergeCells>
  <pageMargins left="0.25" right="0.25"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zoomScaleNormal="100" workbookViewId="0"/>
  </sheetViews>
  <sheetFormatPr defaultColWidth="8.88671875" defaultRowHeight="13.8"/>
  <cols>
    <col min="1" max="1" width="24.44140625" style="92" customWidth="1"/>
    <col min="2" max="2" width="61.109375" style="92" customWidth="1"/>
    <col min="3" max="16384" width="8.88671875" style="92"/>
  </cols>
  <sheetData>
    <row r="2" spans="1:8" s="91" customFormat="1">
      <c r="A2" s="1532" t="s">
        <v>291</v>
      </c>
      <c r="B2" s="1532"/>
    </row>
    <row r="3" spans="1:8" s="91" customFormat="1">
      <c r="A3" s="697"/>
      <c r="B3" s="697"/>
    </row>
    <row r="4" spans="1:8" s="91" customFormat="1">
      <c r="A4" s="696" t="s">
        <v>26</v>
      </c>
      <c r="B4" s="696"/>
    </row>
    <row r="5" spans="1:8" s="91" customFormat="1">
      <c r="A5" s="698" t="s">
        <v>27</v>
      </c>
      <c r="B5" s="2"/>
    </row>
    <row r="6" spans="1:8" s="91" customFormat="1">
      <c r="A6" s="698" t="s">
        <v>28</v>
      </c>
      <c r="B6" s="2"/>
    </row>
    <row r="7" spans="1:8">
      <c r="A7" s="698" t="s">
        <v>304</v>
      </c>
      <c r="B7" s="2"/>
    </row>
    <row r="8" spans="1:8">
      <c r="A8" s="699"/>
      <c r="B8" s="2"/>
    </row>
    <row r="9" spans="1:8">
      <c r="A9" s="94"/>
      <c r="B9" s="94"/>
      <c r="C9" s="94"/>
      <c r="D9" s="94"/>
      <c r="E9" s="94"/>
      <c r="F9" s="94"/>
      <c r="G9" s="94"/>
      <c r="H9" s="94"/>
    </row>
    <row r="10" spans="1:8">
      <c r="A10" s="95" t="s">
        <v>292</v>
      </c>
    </row>
    <row r="11" spans="1:8">
      <c r="C11" s="93"/>
      <c r="D11" s="93"/>
      <c r="E11" s="93"/>
      <c r="F11" s="93"/>
    </row>
    <row r="12" spans="1:8" ht="248.4">
      <c r="A12" s="700" t="s">
        <v>293</v>
      </c>
      <c r="B12" s="701" t="s">
        <v>2736</v>
      </c>
      <c r="C12" s="96"/>
      <c r="D12" s="96"/>
      <c r="E12" s="96"/>
      <c r="F12" s="96"/>
    </row>
    <row r="13" spans="1:8" ht="138">
      <c r="A13" s="700" t="s">
        <v>294</v>
      </c>
      <c r="B13" s="702" t="s">
        <v>295</v>
      </c>
      <c r="C13" s="93"/>
      <c r="D13" s="93"/>
      <c r="E13" s="93"/>
      <c r="F13" s="93"/>
    </row>
    <row r="14" spans="1:8" ht="220.8">
      <c r="A14" s="700" t="s">
        <v>296</v>
      </c>
      <c r="B14" s="703" t="s">
        <v>297</v>
      </c>
      <c r="C14" s="97"/>
      <c r="D14" s="97"/>
      <c r="E14" s="97"/>
      <c r="F14" s="97"/>
    </row>
    <row r="15" spans="1:8">
      <c r="C15" s="93"/>
      <c r="D15" s="93"/>
      <c r="E15" s="93"/>
      <c r="F15" s="93"/>
    </row>
    <row r="16" spans="1:8">
      <c r="A16" s="1289"/>
      <c r="B16" s="1289"/>
      <c r="C16" s="93"/>
      <c r="D16" s="93"/>
      <c r="E16" s="93"/>
      <c r="F16" s="93"/>
    </row>
    <row r="17" spans="3:6">
      <c r="C17" s="93"/>
      <c r="D17" s="93"/>
      <c r="E17" s="93"/>
      <c r="F17" s="93"/>
    </row>
  </sheetData>
  <mergeCells count="2">
    <mergeCell ref="A2:B2"/>
    <mergeCell ref="A16:B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SheetLayoutView="100" workbookViewId="0"/>
  </sheetViews>
  <sheetFormatPr defaultColWidth="8.88671875" defaultRowHeight="13.8"/>
  <cols>
    <col min="1" max="1" width="9.33203125" style="186" customWidth="1"/>
    <col min="2" max="2" width="11.6640625" style="186" customWidth="1"/>
    <col min="3" max="3" width="5.6640625" style="186" customWidth="1"/>
    <col min="4" max="4" width="21.6640625" style="186" customWidth="1"/>
    <col min="5" max="5" width="9.33203125" style="186" customWidth="1"/>
    <col min="6" max="6" width="8.6640625" style="186" customWidth="1"/>
    <col min="7" max="7" width="12.6640625" style="186" customWidth="1"/>
    <col min="8" max="8" width="9.6640625" style="186" customWidth="1"/>
    <col min="9" max="16384" width="8.88671875" style="186"/>
  </cols>
  <sheetData>
    <row r="1" spans="1:8" ht="9.75" customHeight="1"/>
    <row r="2" spans="1:8" s="271" customFormat="1">
      <c r="A2" s="881" t="s">
        <v>305</v>
      </c>
      <c r="B2" s="881"/>
      <c r="C2" s="881"/>
      <c r="D2" s="881"/>
      <c r="E2" s="881"/>
      <c r="F2" s="881"/>
      <c r="G2" s="881"/>
      <c r="H2" s="881"/>
    </row>
    <row r="3" spans="1:8" ht="9.75" customHeight="1"/>
    <row r="4" spans="1:8" ht="15" customHeight="1">
      <c r="A4" s="271" t="s">
        <v>306</v>
      </c>
    </row>
    <row r="5" spans="1:8" ht="17.25" customHeight="1">
      <c r="A5" s="270" t="s">
        <v>156</v>
      </c>
      <c r="B5" s="270"/>
      <c r="C5" s="270"/>
      <c r="D5" s="270"/>
      <c r="E5" s="270"/>
      <c r="F5" s="270"/>
      <c r="G5" s="270"/>
      <c r="H5" s="270"/>
    </row>
    <row r="6" spans="1:8" ht="17.25" customHeight="1">
      <c r="A6" s="878" t="s">
        <v>138</v>
      </c>
      <c r="B6" s="878"/>
      <c r="C6" s="878"/>
      <c r="D6" s="879">
        <v>3</v>
      </c>
      <c r="E6" s="880"/>
      <c r="F6" s="880"/>
      <c r="G6" s="880"/>
      <c r="H6" s="880"/>
    </row>
    <row r="7" spans="1:8">
      <c r="A7" s="878" t="s">
        <v>137</v>
      </c>
      <c r="B7" s="878"/>
      <c r="C7" s="878"/>
      <c r="D7" s="882" t="s">
        <v>308</v>
      </c>
      <c r="E7" s="883"/>
      <c r="F7" s="883"/>
      <c r="G7" s="883"/>
      <c r="H7" s="883"/>
    </row>
    <row r="8" spans="1:8" ht="17.25" customHeight="1">
      <c r="A8" s="878" t="s">
        <v>141</v>
      </c>
      <c r="B8" s="878"/>
      <c r="C8" s="878"/>
      <c r="D8" s="879" t="s">
        <v>309</v>
      </c>
      <c r="E8" s="880"/>
      <c r="F8" s="880"/>
      <c r="G8" s="880"/>
      <c r="H8" s="880"/>
    </row>
    <row r="9" spans="1:8" ht="17.25" customHeight="1">
      <c r="A9" s="878" t="s">
        <v>310</v>
      </c>
      <c r="B9" s="878"/>
      <c r="C9" s="878"/>
      <c r="D9" s="879" t="s">
        <v>311</v>
      </c>
      <c r="E9" s="880"/>
      <c r="F9" s="880"/>
      <c r="G9" s="880"/>
      <c r="H9" s="880"/>
    </row>
    <row r="10" spans="1:8" ht="9.75" customHeight="1"/>
    <row r="11" spans="1:8" ht="15" customHeight="1">
      <c r="A11" s="884" t="s">
        <v>3</v>
      </c>
      <c r="B11" s="884"/>
      <c r="C11" s="884"/>
      <c r="D11" s="884"/>
      <c r="E11" s="884"/>
      <c r="F11" s="884"/>
      <c r="G11" s="884"/>
      <c r="H11" s="884"/>
    </row>
    <row r="12" spans="1:8" ht="17.25" customHeight="1">
      <c r="A12" s="885" t="s">
        <v>2585</v>
      </c>
      <c r="B12" s="885"/>
      <c r="C12" s="885"/>
      <c r="D12" s="885"/>
      <c r="E12" s="885"/>
      <c r="F12" s="885"/>
      <c r="G12" s="885"/>
      <c r="H12" s="885"/>
    </row>
    <row r="13" spans="1:8" ht="17.25" customHeight="1">
      <c r="A13" s="878" t="s">
        <v>8</v>
      </c>
      <c r="B13" s="878"/>
      <c r="C13" s="878"/>
      <c r="D13" s="878"/>
      <c r="E13" s="879" t="s">
        <v>9</v>
      </c>
      <c r="F13" s="879"/>
      <c r="G13" s="879"/>
      <c r="H13" s="879"/>
    </row>
    <row r="14" spans="1:8" ht="17.25" customHeight="1">
      <c r="A14" s="878" t="s">
        <v>312</v>
      </c>
      <c r="B14" s="878"/>
      <c r="C14" s="878"/>
      <c r="D14" s="878"/>
      <c r="E14" s="879" t="s">
        <v>313</v>
      </c>
      <c r="F14" s="879"/>
      <c r="G14" s="879"/>
      <c r="H14" s="879"/>
    </row>
    <row r="15" spans="1:8" ht="17.25" customHeight="1">
      <c r="A15" s="878" t="s">
        <v>314</v>
      </c>
      <c r="B15" s="878"/>
      <c r="C15" s="878"/>
      <c r="D15" s="878"/>
      <c r="E15" s="886" t="s">
        <v>315</v>
      </c>
      <c r="F15" s="886"/>
      <c r="G15" s="886"/>
      <c r="H15" s="886"/>
    </row>
    <row r="16" spans="1:8" ht="17.25" customHeight="1">
      <c r="A16" s="878" t="s">
        <v>12</v>
      </c>
      <c r="B16" s="878"/>
      <c r="C16" s="878"/>
      <c r="D16" s="878"/>
      <c r="E16" s="879" t="s">
        <v>13</v>
      </c>
      <c r="F16" s="879"/>
      <c r="G16" s="879"/>
      <c r="H16" s="879"/>
    </row>
    <row r="17" spans="1:9" ht="9.75" customHeight="1"/>
    <row r="18" spans="1:9" ht="15" customHeight="1">
      <c r="A18" s="884" t="s">
        <v>316</v>
      </c>
      <c r="B18" s="884"/>
      <c r="C18" s="884"/>
      <c r="D18" s="884"/>
      <c r="E18" s="884"/>
      <c r="F18" s="884"/>
      <c r="G18" s="884"/>
      <c r="H18" s="884"/>
    </row>
    <row r="19" spans="1:9" ht="30.75" customHeight="1">
      <c r="A19" s="883" t="s">
        <v>317</v>
      </c>
      <c r="B19" s="883"/>
      <c r="C19" s="894" t="s">
        <v>842</v>
      </c>
      <c r="D19" s="895"/>
      <c r="E19" s="895"/>
      <c r="F19" s="895"/>
      <c r="G19" s="895"/>
      <c r="H19" s="895"/>
      <c r="I19"/>
    </row>
    <row r="20" spans="1:9" ht="9.75" customHeight="1"/>
    <row r="21" spans="1:9" ht="15" customHeight="1">
      <c r="A21" s="888" t="s">
        <v>319</v>
      </c>
      <c r="B21" s="888"/>
      <c r="C21" s="888"/>
      <c r="D21" s="888"/>
    </row>
    <row r="22" spans="1:9" ht="16.5" customHeight="1">
      <c r="A22" s="889" t="s">
        <v>30</v>
      </c>
      <c r="B22" s="890" t="s">
        <v>31</v>
      </c>
      <c r="C22" s="890"/>
      <c r="D22" s="890"/>
      <c r="E22" s="890"/>
      <c r="F22" s="890"/>
      <c r="G22" s="891" t="s">
        <v>320</v>
      </c>
      <c r="H22" s="891"/>
    </row>
    <row r="23" spans="1:9" ht="27" customHeight="1">
      <c r="A23" s="889"/>
      <c r="B23" s="890"/>
      <c r="C23" s="890"/>
      <c r="D23" s="890"/>
      <c r="E23" s="890"/>
      <c r="F23" s="890"/>
      <c r="G23" s="286" t="s">
        <v>321</v>
      </c>
      <c r="H23" s="287" t="s">
        <v>34</v>
      </c>
    </row>
    <row r="24" spans="1:9" ht="17.25" customHeight="1">
      <c r="A24" s="887" t="s">
        <v>35</v>
      </c>
      <c r="B24" s="887"/>
      <c r="C24" s="887"/>
      <c r="D24" s="887"/>
      <c r="E24" s="887"/>
      <c r="F24" s="887"/>
      <c r="G24" s="887"/>
      <c r="H24" s="887"/>
    </row>
    <row r="25" spans="1:9" ht="29.25" customHeight="1">
      <c r="A25" s="288" t="s">
        <v>843</v>
      </c>
      <c r="B25" s="892" t="s">
        <v>844</v>
      </c>
      <c r="C25" s="892"/>
      <c r="D25" s="892"/>
      <c r="E25" s="892"/>
      <c r="F25" s="892"/>
      <c r="G25" s="289" t="s">
        <v>58</v>
      </c>
      <c r="H25" s="290" t="s">
        <v>39</v>
      </c>
    </row>
    <row r="26" spans="1:9" ht="17.25" customHeight="1">
      <c r="A26" s="887" t="s">
        <v>326</v>
      </c>
      <c r="B26" s="887"/>
      <c r="C26" s="887"/>
      <c r="D26" s="887"/>
      <c r="E26" s="887"/>
      <c r="F26" s="887"/>
      <c r="G26" s="887"/>
      <c r="H26" s="887"/>
    </row>
    <row r="27" spans="1:9" ht="28.5" customHeight="1">
      <c r="A27" s="288" t="s">
        <v>845</v>
      </c>
      <c r="B27" s="893" t="s">
        <v>846</v>
      </c>
      <c r="C27" s="893"/>
      <c r="D27" s="893"/>
      <c r="E27" s="893"/>
      <c r="F27" s="893"/>
      <c r="G27" s="291" t="s">
        <v>83</v>
      </c>
      <c r="H27" s="290" t="s">
        <v>336</v>
      </c>
    </row>
    <row r="28" spans="1:9" ht="28.5" customHeight="1">
      <c r="A28" s="288" t="s">
        <v>847</v>
      </c>
      <c r="B28" s="893" t="s">
        <v>848</v>
      </c>
      <c r="C28" s="893"/>
      <c r="D28" s="893"/>
      <c r="E28" s="893"/>
      <c r="F28" s="893"/>
      <c r="G28" s="291" t="s">
        <v>89</v>
      </c>
      <c r="H28" s="290" t="s">
        <v>336</v>
      </c>
    </row>
    <row r="29" spans="1:9" ht="17.25" customHeight="1">
      <c r="A29" s="887" t="s">
        <v>333</v>
      </c>
      <c r="B29" s="887"/>
      <c r="C29" s="887"/>
      <c r="D29" s="887"/>
      <c r="E29" s="887"/>
      <c r="F29" s="887"/>
      <c r="G29" s="887"/>
      <c r="H29" s="887"/>
    </row>
    <row r="30" spans="1:9" ht="29.25" customHeight="1">
      <c r="A30" s="288" t="s">
        <v>849</v>
      </c>
      <c r="B30" s="893" t="s">
        <v>850</v>
      </c>
      <c r="C30" s="893"/>
      <c r="D30" s="893"/>
      <c r="E30" s="893"/>
      <c r="F30" s="893"/>
      <c r="G30" s="291" t="s">
        <v>120</v>
      </c>
      <c r="H30" s="290" t="s">
        <v>336</v>
      </c>
    </row>
    <row r="31" spans="1:9" ht="9.75" customHeight="1"/>
    <row r="32" spans="1:9" ht="15" customHeight="1">
      <c r="A32" s="271" t="s">
        <v>337</v>
      </c>
    </row>
    <row r="33" spans="1:11" ht="17.25" customHeight="1">
      <c r="A33" s="900" t="s">
        <v>338</v>
      </c>
      <c r="B33" s="901"/>
      <c r="C33" s="901"/>
      <c r="D33" s="901"/>
      <c r="E33" s="901"/>
      <c r="F33" s="901"/>
      <c r="G33" s="292">
        <v>9</v>
      </c>
      <c r="H33" s="293" t="s">
        <v>339</v>
      </c>
      <c r="I33" s="271"/>
      <c r="J33" s="271"/>
      <c r="K33" s="271"/>
    </row>
    <row r="34" spans="1:11" ht="17.25" customHeight="1">
      <c r="A34" s="902" t="s">
        <v>340</v>
      </c>
      <c r="B34" s="879" t="s">
        <v>851</v>
      </c>
      <c r="C34" s="880"/>
      <c r="D34" s="880"/>
      <c r="E34" s="880"/>
      <c r="F34" s="880"/>
      <c r="G34" s="880"/>
      <c r="H34" s="880"/>
    </row>
    <row r="35" spans="1:11" ht="17.25" customHeight="1">
      <c r="A35" s="902"/>
      <c r="B35" s="882" t="s">
        <v>852</v>
      </c>
      <c r="C35" s="883"/>
      <c r="D35" s="883"/>
      <c r="E35" s="883"/>
      <c r="F35" s="883"/>
      <c r="G35" s="883"/>
      <c r="H35" s="883"/>
    </row>
    <row r="36" spans="1:11" ht="17.25" customHeight="1">
      <c r="A36" s="902"/>
      <c r="B36" s="882" t="s">
        <v>853</v>
      </c>
      <c r="C36" s="883"/>
      <c r="D36" s="883"/>
      <c r="E36" s="883"/>
      <c r="F36" s="883"/>
      <c r="G36" s="883"/>
      <c r="H36" s="883"/>
    </row>
    <row r="37" spans="1:11" ht="17.25" customHeight="1">
      <c r="A37" s="902"/>
      <c r="B37" s="882" t="s">
        <v>854</v>
      </c>
      <c r="C37" s="883"/>
      <c r="D37" s="883"/>
      <c r="E37" s="883"/>
      <c r="F37" s="883"/>
      <c r="G37" s="883"/>
      <c r="H37" s="883"/>
    </row>
    <row r="38" spans="1:11" ht="17.25" customHeight="1">
      <c r="A38" s="902"/>
      <c r="B38" s="882" t="s">
        <v>855</v>
      </c>
      <c r="C38" s="883"/>
      <c r="D38" s="883"/>
      <c r="E38" s="883"/>
      <c r="F38" s="883"/>
      <c r="G38" s="883"/>
      <c r="H38" s="883"/>
    </row>
    <row r="39" spans="1:11" s="271" customFormat="1" ht="17.25" customHeight="1">
      <c r="A39" s="902"/>
      <c r="B39" s="882" t="s">
        <v>856</v>
      </c>
      <c r="C39" s="883"/>
      <c r="D39" s="883"/>
      <c r="E39" s="883"/>
      <c r="F39" s="883"/>
      <c r="G39" s="883"/>
      <c r="H39" s="883"/>
      <c r="I39" s="186"/>
      <c r="J39" s="186"/>
      <c r="K39" s="186"/>
    </row>
    <row r="40" spans="1:11" ht="17.25" customHeight="1">
      <c r="A40" s="902"/>
      <c r="B40" s="903" t="s">
        <v>857</v>
      </c>
      <c r="C40" s="904"/>
      <c r="D40" s="904"/>
      <c r="E40" s="904"/>
      <c r="F40" s="904"/>
      <c r="G40" s="904"/>
      <c r="H40" s="904"/>
    </row>
    <row r="41" spans="1:11">
      <c r="A41" s="896" t="s">
        <v>348</v>
      </c>
      <c r="B41" s="897"/>
      <c r="C41" s="897"/>
      <c r="D41" s="879" t="s">
        <v>858</v>
      </c>
      <c r="E41" s="880"/>
      <c r="F41" s="880"/>
      <c r="G41" s="880"/>
      <c r="H41" s="880"/>
    </row>
    <row r="42" spans="1:11" ht="52.5" customHeight="1">
      <c r="A42" s="899" t="s">
        <v>350</v>
      </c>
      <c r="B42" s="899"/>
      <c r="C42" s="899"/>
      <c r="D42" s="882" t="s">
        <v>859</v>
      </c>
      <c r="E42" s="883"/>
      <c r="F42" s="883"/>
      <c r="G42" s="883"/>
      <c r="H42" s="883"/>
    </row>
    <row r="43" spans="1:11" ht="17.25" customHeight="1">
      <c r="A43" s="900" t="s">
        <v>400</v>
      </c>
      <c r="B43" s="901"/>
      <c r="C43" s="901"/>
      <c r="D43" s="901"/>
      <c r="E43" s="901"/>
      <c r="F43" s="901"/>
      <c r="G43" s="292">
        <v>10</v>
      </c>
      <c r="H43" s="293" t="s">
        <v>339</v>
      </c>
      <c r="I43" s="271"/>
      <c r="J43" s="271"/>
      <c r="K43" s="271"/>
    </row>
    <row r="44" spans="1:11" ht="17.25" customHeight="1">
      <c r="A44" s="902" t="s">
        <v>340</v>
      </c>
      <c r="B44" s="882" t="s">
        <v>860</v>
      </c>
      <c r="C44" s="883"/>
      <c r="D44" s="883"/>
      <c r="E44" s="883"/>
      <c r="F44" s="883"/>
      <c r="G44" s="883"/>
      <c r="H44" s="883"/>
    </row>
    <row r="45" spans="1:11" ht="17.25" customHeight="1">
      <c r="A45" s="902"/>
      <c r="B45" s="882" t="s">
        <v>861</v>
      </c>
      <c r="C45" s="883"/>
      <c r="D45" s="883"/>
      <c r="E45" s="883"/>
      <c r="F45" s="883"/>
      <c r="G45" s="883"/>
      <c r="H45" s="883"/>
    </row>
    <row r="46" spans="1:11" ht="17.25" customHeight="1">
      <c r="A46" s="902"/>
      <c r="B46" s="882" t="s">
        <v>862</v>
      </c>
      <c r="C46" s="883"/>
      <c r="D46" s="883"/>
      <c r="E46" s="883"/>
      <c r="F46" s="883"/>
      <c r="G46" s="883"/>
      <c r="H46" s="883"/>
    </row>
    <row r="47" spans="1:11" ht="17.25" customHeight="1">
      <c r="A47" s="902"/>
      <c r="B47" s="882" t="s">
        <v>863</v>
      </c>
      <c r="C47" s="883"/>
      <c r="D47" s="883"/>
      <c r="E47" s="883"/>
      <c r="F47" s="883"/>
      <c r="G47" s="883"/>
      <c r="H47" s="883"/>
    </row>
    <row r="48" spans="1:11" ht="17.25" customHeight="1">
      <c r="A48" s="902"/>
      <c r="B48" s="903" t="s">
        <v>864</v>
      </c>
      <c r="C48" s="904"/>
      <c r="D48" s="904"/>
      <c r="E48" s="904"/>
      <c r="F48" s="904"/>
      <c r="G48" s="904"/>
      <c r="H48" s="904"/>
    </row>
    <row r="49" spans="1:11" s="271" customFormat="1">
      <c r="A49" s="896" t="s">
        <v>348</v>
      </c>
      <c r="B49" s="897"/>
      <c r="C49" s="897"/>
      <c r="D49" s="898" t="s">
        <v>2606</v>
      </c>
      <c r="E49" s="898"/>
      <c r="F49" s="898"/>
      <c r="G49" s="898"/>
      <c r="H49" s="898"/>
      <c r="I49" s="186"/>
      <c r="J49" s="186"/>
      <c r="K49" s="186"/>
    </row>
    <row r="50" spans="1:11" ht="54.75" customHeight="1">
      <c r="A50" s="899" t="s">
        <v>350</v>
      </c>
      <c r="B50" s="899"/>
      <c r="C50" s="899"/>
      <c r="D50" s="882" t="s">
        <v>865</v>
      </c>
      <c r="E50" s="883"/>
      <c r="F50" s="883"/>
      <c r="G50" s="883"/>
      <c r="H50" s="883"/>
    </row>
    <row r="51" spans="1:11" ht="9.75" customHeight="1"/>
    <row r="52" spans="1:11" ht="15" customHeight="1">
      <c r="A52" s="271" t="s">
        <v>366</v>
      </c>
    </row>
    <row r="53" spans="1:11" ht="19.8" customHeight="1">
      <c r="A53" s="878" t="s">
        <v>367</v>
      </c>
      <c r="B53" s="880"/>
      <c r="C53" s="882" t="s">
        <v>866</v>
      </c>
      <c r="D53" s="883"/>
      <c r="E53" s="883"/>
      <c r="F53" s="883"/>
      <c r="G53" s="883"/>
      <c r="H53" s="883"/>
    </row>
    <row r="54" spans="1:11" ht="18" customHeight="1">
      <c r="A54" s="878"/>
      <c r="B54" s="880"/>
      <c r="C54" s="882" t="s">
        <v>867</v>
      </c>
      <c r="D54" s="883"/>
      <c r="E54" s="883"/>
      <c r="F54" s="883"/>
      <c r="G54" s="883"/>
      <c r="H54" s="883"/>
    </row>
    <row r="55" spans="1:11" ht="21" customHeight="1">
      <c r="A55" s="878"/>
      <c r="B55" s="880"/>
      <c r="C55" s="903" t="s">
        <v>868</v>
      </c>
      <c r="D55" s="904"/>
      <c r="E55" s="904"/>
      <c r="F55" s="904"/>
      <c r="G55" s="904"/>
      <c r="H55" s="904"/>
    </row>
    <row r="56" spans="1:11" ht="22.2" customHeight="1">
      <c r="A56" s="878" t="s">
        <v>370</v>
      </c>
      <c r="B56" s="880"/>
      <c r="C56" s="882" t="s">
        <v>869</v>
      </c>
      <c r="D56" s="883"/>
      <c r="E56" s="883"/>
      <c r="F56" s="883"/>
      <c r="G56" s="883"/>
      <c r="H56" s="883"/>
    </row>
    <row r="57" spans="1:11" ht="21.6" customHeight="1">
      <c r="A57" s="878"/>
      <c r="B57" s="880"/>
      <c r="C57" s="903" t="s">
        <v>870</v>
      </c>
      <c r="D57" s="904"/>
      <c r="E57" s="904"/>
      <c r="F57" s="904"/>
      <c r="G57" s="904"/>
      <c r="H57" s="904"/>
    </row>
    <row r="58" spans="1:11" ht="9.75" customHeight="1"/>
    <row r="59" spans="1:11" ht="15" customHeight="1">
      <c r="A59" s="271" t="s">
        <v>372</v>
      </c>
      <c r="B59" s="271"/>
      <c r="C59" s="271"/>
      <c r="D59" s="271"/>
      <c r="E59" s="271"/>
      <c r="F59" s="271"/>
    </row>
    <row r="60" spans="1:11" ht="16.2">
      <c r="A60" s="880" t="s">
        <v>373</v>
      </c>
      <c r="B60" s="880"/>
      <c r="C60" s="880"/>
      <c r="D60" s="880"/>
      <c r="E60" s="880"/>
      <c r="F60" s="880"/>
      <c r="G60" s="294">
        <v>2.5</v>
      </c>
      <c r="H60" s="295" t="s">
        <v>390</v>
      </c>
    </row>
    <row r="61" spans="1:11" ht="16.2">
      <c r="A61" s="880" t="s">
        <v>375</v>
      </c>
      <c r="B61" s="880"/>
      <c r="C61" s="880"/>
      <c r="D61" s="880"/>
      <c r="E61" s="880"/>
      <c r="F61" s="880"/>
      <c r="G61" s="294">
        <v>0.5</v>
      </c>
      <c r="H61" s="295" t="s">
        <v>390</v>
      </c>
    </row>
    <row r="62" spans="1:11">
      <c r="A62" s="296"/>
      <c r="B62" s="296"/>
      <c r="C62" s="296"/>
      <c r="D62" s="296"/>
      <c r="E62" s="296"/>
      <c r="F62" s="296"/>
      <c r="G62" s="297"/>
      <c r="H62" s="295"/>
    </row>
    <row r="63" spans="1:11">
      <c r="A63" s="907" t="s">
        <v>376</v>
      </c>
      <c r="B63" s="907"/>
      <c r="C63" s="907"/>
      <c r="D63" s="907"/>
      <c r="E63" s="907"/>
      <c r="F63" s="907"/>
      <c r="G63" s="298"/>
      <c r="H63" s="297"/>
    </row>
    <row r="64" spans="1:11" ht="17.25" customHeight="1">
      <c r="A64" s="883" t="s">
        <v>377</v>
      </c>
      <c r="B64" s="883"/>
      <c r="C64" s="883"/>
      <c r="D64" s="883"/>
      <c r="E64" s="295">
        <f>SUM(E65:E70)</f>
        <v>24</v>
      </c>
      <c r="F64" s="295" t="s">
        <v>339</v>
      </c>
      <c r="G64" s="299">
        <f>E64/25</f>
        <v>0.96</v>
      </c>
      <c r="H64" s="295" t="s">
        <v>390</v>
      </c>
    </row>
    <row r="65" spans="1:9" ht="17.25" customHeight="1">
      <c r="A65" s="186" t="s">
        <v>140</v>
      </c>
      <c r="B65" s="880" t="s">
        <v>143</v>
      </c>
      <c r="C65" s="880"/>
      <c r="D65" s="880"/>
      <c r="E65" s="295">
        <f>G33</f>
        <v>9</v>
      </c>
      <c r="F65" s="295" t="s">
        <v>339</v>
      </c>
      <c r="G65" s="190"/>
      <c r="H65" s="189"/>
    </row>
    <row r="66" spans="1:9" ht="17.25" customHeight="1">
      <c r="B66" s="880" t="s">
        <v>378</v>
      </c>
      <c r="C66" s="880"/>
      <c r="D66" s="880"/>
      <c r="E66" s="295">
        <f>G43</f>
        <v>10</v>
      </c>
      <c r="F66" s="295" t="s">
        <v>339</v>
      </c>
      <c r="G66" s="190"/>
      <c r="H66" s="189"/>
    </row>
    <row r="67" spans="1:9" ht="17.25" customHeight="1">
      <c r="B67" s="880" t="s">
        <v>379</v>
      </c>
      <c r="C67" s="880"/>
      <c r="D67" s="880"/>
      <c r="E67" s="295">
        <v>2</v>
      </c>
      <c r="F67" s="295" t="s">
        <v>339</v>
      </c>
      <c r="G67" s="190"/>
      <c r="H67" s="189"/>
    </row>
    <row r="68" spans="1:9" ht="17.25" customHeight="1">
      <c r="B68" s="880" t="s">
        <v>380</v>
      </c>
      <c r="C68" s="880"/>
      <c r="D68" s="880"/>
      <c r="E68" s="295">
        <v>0</v>
      </c>
      <c r="F68" s="295" t="s">
        <v>339</v>
      </c>
      <c r="G68" s="190"/>
      <c r="H68" s="189"/>
    </row>
    <row r="69" spans="1:9" ht="17.25" customHeight="1">
      <c r="B69" s="880" t="s">
        <v>381</v>
      </c>
      <c r="C69" s="880"/>
      <c r="D69" s="880"/>
      <c r="E69" s="295">
        <v>0</v>
      </c>
      <c r="F69" s="295" t="s">
        <v>339</v>
      </c>
      <c r="G69" s="190"/>
      <c r="H69" s="189"/>
    </row>
    <row r="70" spans="1:9" ht="17.25" customHeight="1">
      <c r="B70" s="880" t="s">
        <v>382</v>
      </c>
      <c r="C70" s="880"/>
      <c r="D70" s="880"/>
      <c r="E70" s="295">
        <v>3</v>
      </c>
      <c r="F70" s="295" t="s">
        <v>339</v>
      </c>
      <c r="G70" s="190"/>
      <c r="H70" s="189"/>
    </row>
    <row r="71" spans="1:9" ht="30.75" customHeight="1">
      <c r="A71" s="883" t="s">
        <v>383</v>
      </c>
      <c r="B71" s="883"/>
      <c r="C71" s="883"/>
      <c r="D71" s="883"/>
      <c r="E71" s="295">
        <v>0</v>
      </c>
      <c r="F71" s="295" t="s">
        <v>339</v>
      </c>
      <c r="G71" s="299">
        <f>E71/25</f>
        <v>0</v>
      </c>
      <c r="H71" s="295" t="s">
        <v>390</v>
      </c>
    </row>
    <row r="72" spans="1:9" ht="17.25" customHeight="1">
      <c r="A72" s="880" t="s">
        <v>384</v>
      </c>
      <c r="B72" s="880"/>
      <c r="C72" s="880"/>
      <c r="D72" s="880"/>
      <c r="E72" s="295">
        <f>G72*25</f>
        <v>51</v>
      </c>
      <c r="F72" s="295" t="s">
        <v>339</v>
      </c>
      <c r="G72" s="299">
        <f>D6-G71-G64</f>
        <v>2.04</v>
      </c>
      <c r="H72" s="295" t="s">
        <v>390</v>
      </c>
    </row>
    <row r="73" spans="1:9" ht="9.75" customHeight="1"/>
    <row r="77" spans="1:9">
      <c r="A77" s="905"/>
      <c r="B77" s="905"/>
      <c r="C77" s="905"/>
      <c r="D77" s="905"/>
      <c r="E77" s="905"/>
      <c r="F77" s="905"/>
      <c r="G77" s="905"/>
      <c r="H77" s="905"/>
    </row>
    <row r="80" spans="1:9">
      <c r="A80" s="906"/>
      <c r="B80" s="906"/>
      <c r="C80" s="906"/>
      <c r="D80" s="906"/>
      <c r="E80" s="906"/>
      <c r="F80" s="906"/>
      <c r="G80" s="906"/>
      <c r="H80" s="906"/>
      <c r="I80" s="906"/>
    </row>
    <row r="81" spans="1:9">
      <c r="A81" s="906"/>
      <c r="B81" s="906"/>
      <c r="C81" s="906"/>
      <c r="D81" s="906"/>
      <c r="E81" s="906"/>
      <c r="F81" s="906"/>
      <c r="G81" s="906"/>
      <c r="H81" s="906"/>
      <c r="I81" s="906"/>
    </row>
    <row r="82" spans="1:9">
      <c r="A82" s="906"/>
      <c r="B82" s="906"/>
      <c r="C82" s="906"/>
      <c r="D82" s="906"/>
      <c r="E82" s="906"/>
      <c r="F82" s="906"/>
      <c r="G82" s="906"/>
      <c r="H82" s="906"/>
      <c r="I82" s="906"/>
    </row>
  </sheetData>
  <mergeCells count="78">
    <mergeCell ref="A72:D72"/>
    <mergeCell ref="A77:H77"/>
    <mergeCell ref="A80:I82"/>
    <mergeCell ref="A53:B55"/>
    <mergeCell ref="C53:H53"/>
    <mergeCell ref="C54:H54"/>
    <mergeCell ref="B70:D70"/>
    <mergeCell ref="A71:D71"/>
    <mergeCell ref="B69:D69"/>
    <mergeCell ref="A56:B57"/>
    <mergeCell ref="C56:H56"/>
    <mergeCell ref="C57:H57"/>
    <mergeCell ref="A60:F60"/>
    <mergeCell ref="A61:F61"/>
    <mergeCell ref="A63:F63"/>
    <mergeCell ref="A64:D64"/>
    <mergeCell ref="B65:D65"/>
    <mergeCell ref="B66:D66"/>
    <mergeCell ref="B67:D67"/>
    <mergeCell ref="B68:D68"/>
    <mergeCell ref="C55:H55"/>
    <mergeCell ref="B45:H45"/>
    <mergeCell ref="B46:H46"/>
    <mergeCell ref="B47:H47"/>
    <mergeCell ref="B48:H48"/>
    <mergeCell ref="A41:C41"/>
    <mergeCell ref="D41:H41"/>
    <mergeCell ref="A42:C42"/>
    <mergeCell ref="D42:H42"/>
    <mergeCell ref="A43:F43"/>
    <mergeCell ref="A49:C49"/>
    <mergeCell ref="D49:H49"/>
    <mergeCell ref="A50:C50"/>
    <mergeCell ref="D50:H50"/>
    <mergeCell ref="B30:F30"/>
    <mergeCell ref="A33:F33"/>
    <mergeCell ref="A34:A40"/>
    <mergeCell ref="B34:H34"/>
    <mergeCell ref="B35:H35"/>
    <mergeCell ref="B36:H36"/>
    <mergeCell ref="B37:H37"/>
    <mergeCell ref="B38:H38"/>
    <mergeCell ref="B39:H39"/>
    <mergeCell ref="B40:H40"/>
    <mergeCell ref="A44:A48"/>
    <mergeCell ref="B44:H44"/>
    <mergeCell ref="A29:H29"/>
    <mergeCell ref="A18:H18"/>
    <mergeCell ref="A19:B19"/>
    <mergeCell ref="A21:D21"/>
    <mergeCell ref="A22:A23"/>
    <mergeCell ref="B22:F23"/>
    <mergeCell ref="G22:H22"/>
    <mergeCell ref="A24:H24"/>
    <mergeCell ref="B25:F25"/>
    <mergeCell ref="A26:H26"/>
    <mergeCell ref="B27:F27"/>
    <mergeCell ref="B28:F28"/>
    <mergeCell ref="C19:H19"/>
    <mergeCell ref="A14:D14"/>
    <mergeCell ref="E14:H14"/>
    <mergeCell ref="A15:D15"/>
    <mergeCell ref="E15:H15"/>
    <mergeCell ref="A16:D16"/>
    <mergeCell ref="E16:H16"/>
    <mergeCell ref="A9:C9"/>
    <mergeCell ref="D9:H9"/>
    <mergeCell ref="A11:H11"/>
    <mergeCell ref="A12:H12"/>
    <mergeCell ref="A13:D13"/>
    <mergeCell ref="E13:H13"/>
    <mergeCell ref="A8:C8"/>
    <mergeCell ref="D8:H8"/>
    <mergeCell ref="A2:H2"/>
    <mergeCell ref="A6:C6"/>
    <mergeCell ref="D6:H6"/>
    <mergeCell ref="A7:C7"/>
    <mergeCell ref="D7:H7"/>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zoomScaleSheetLayoutView="80" workbookViewId="0"/>
  </sheetViews>
  <sheetFormatPr defaultColWidth="8.88671875" defaultRowHeight="13.8"/>
  <cols>
    <col min="1" max="1" width="9.33203125" style="158" customWidth="1"/>
    <col min="2" max="2" width="11.6640625" style="158" customWidth="1"/>
    <col min="3" max="3" width="5.6640625" style="158" customWidth="1"/>
    <col min="4" max="4" width="21.6640625" style="158" customWidth="1"/>
    <col min="5" max="5" width="9.33203125" style="158" customWidth="1"/>
    <col min="6" max="6" width="8.6640625" style="158" customWidth="1"/>
    <col min="7" max="7" width="12.6640625" style="158" customWidth="1"/>
    <col min="8" max="8" width="9.6640625" style="158" customWidth="1"/>
    <col min="9" max="9" width="2.6640625" style="158" customWidth="1"/>
    <col min="10" max="16384" width="8.88671875" style="158"/>
  </cols>
  <sheetData>
    <row r="1" spans="1:9" ht="10.199999999999999" customHeight="1"/>
    <row r="2" spans="1:9" s="400" customFormat="1">
      <c r="A2" s="842" t="s">
        <v>305</v>
      </c>
      <c r="B2" s="842"/>
      <c r="C2" s="842"/>
      <c r="D2" s="842"/>
      <c r="E2" s="842"/>
      <c r="F2" s="842"/>
      <c r="G2" s="842"/>
      <c r="H2" s="842"/>
      <c r="I2" s="842"/>
    </row>
    <row r="3" spans="1:9" ht="10.199999999999999" customHeight="1"/>
    <row r="4" spans="1:9" ht="15" customHeight="1">
      <c r="A4" s="400" t="s">
        <v>306</v>
      </c>
    </row>
    <row r="5" spans="1:9" ht="17.7" customHeight="1">
      <c r="A5" s="843" t="s">
        <v>157</v>
      </c>
      <c r="B5" s="843"/>
      <c r="C5" s="843"/>
      <c r="D5" s="843"/>
      <c r="E5" s="843"/>
      <c r="F5" s="843"/>
      <c r="G5" s="843"/>
      <c r="H5" s="843"/>
    </row>
    <row r="6" spans="1:9" ht="17.7" customHeight="1">
      <c r="A6" s="908" t="s">
        <v>138</v>
      </c>
      <c r="B6" s="909"/>
      <c r="C6" s="909"/>
      <c r="D6" s="909">
        <v>3</v>
      </c>
      <c r="E6" s="909"/>
      <c r="F6" s="909"/>
      <c r="G6" s="909"/>
      <c r="H6" s="910"/>
    </row>
    <row r="7" spans="1:9" ht="16.2" customHeight="1">
      <c r="A7" s="908" t="s">
        <v>137</v>
      </c>
      <c r="B7" s="909"/>
      <c r="C7" s="909"/>
      <c r="D7" s="911" t="s">
        <v>514</v>
      </c>
      <c r="E7" s="911"/>
      <c r="F7" s="911"/>
      <c r="G7" s="911"/>
      <c r="H7" s="912"/>
    </row>
    <row r="8" spans="1:9" ht="17.7" customHeight="1">
      <c r="A8" s="908" t="s">
        <v>141</v>
      </c>
      <c r="B8" s="909"/>
      <c r="C8" s="909"/>
      <c r="D8" s="913" t="s">
        <v>309</v>
      </c>
      <c r="E8" s="913"/>
      <c r="F8" s="913"/>
      <c r="G8" s="913"/>
      <c r="H8" s="914"/>
    </row>
    <row r="9" spans="1:9" ht="17.7" customHeight="1">
      <c r="A9" s="908" t="s">
        <v>310</v>
      </c>
      <c r="B9" s="909"/>
      <c r="C9" s="909"/>
      <c r="D9" s="913" t="s">
        <v>311</v>
      </c>
      <c r="E9" s="913"/>
      <c r="F9" s="913"/>
      <c r="G9" s="913"/>
      <c r="H9" s="914"/>
    </row>
    <row r="10" spans="1:9" ht="10.199999999999999" customHeight="1"/>
    <row r="11" spans="1:9" ht="15" customHeight="1">
      <c r="A11" s="857" t="s">
        <v>3</v>
      </c>
      <c r="B11" s="857"/>
      <c r="C11" s="857"/>
      <c r="D11" s="857"/>
      <c r="E11" s="857"/>
      <c r="F11" s="857"/>
      <c r="G11" s="857"/>
      <c r="H11" s="857"/>
    </row>
    <row r="12" spans="1:9" ht="17.7" customHeight="1">
      <c r="A12" s="849" t="s">
        <v>2587</v>
      </c>
      <c r="B12" s="849"/>
      <c r="C12" s="849"/>
      <c r="D12" s="849"/>
      <c r="E12" s="849"/>
      <c r="F12" s="849"/>
      <c r="G12" s="849"/>
      <c r="H12" s="849"/>
    </row>
    <row r="13" spans="1:9" ht="17.7" customHeight="1">
      <c r="A13" s="908" t="s">
        <v>8</v>
      </c>
      <c r="B13" s="909"/>
      <c r="C13" s="909"/>
      <c r="D13" s="909"/>
      <c r="E13" s="909" t="s">
        <v>9</v>
      </c>
      <c r="F13" s="909"/>
      <c r="G13" s="909"/>
      <c r="H13" s="910"/>
    </row>
    <row r="14" spans="1:9" ht="17.7" customHeight="1">
      <c r="A14" s="908" t="s">
        <v>312</v>
      </c>
      <c r="B14" s="909"/>
      <c r="C14" s="909"/>
      <c r="D14" s="909"/>
      <c r="E14" s="909" t="s">
        <v>313</v>
      </c>
      <c r="F14" s="909"/>
      <c r="G14" s="909"/>
      <c r="H14" s="910"/>
    </row>
    <row r="15" spans="1:9" ht="17.7" customHeight="1">
      <c r="A15" s="908" t="s">
        <v>314</v>
      </c>
      <c r="B15" s="909"/>
      <c r="C15" s="909"/>
      <c r="D15" s="909"/>
      <c r="E15" s="915" t="s">
        <v>315</v>
      </c>
      <c r="F15" s="915"/>
      <c r="G15" s="915"/>
      <c r="H15" s="916"/>
    </row>
    <row r="16" spans="1:9" ht="17.7" customHeight="1">
      <c r="A16" s="908" t="s">
        <v>12</v>
      </c>
      <c r="B16" s="909"/>
      <c r="C16" s="909"/>
      <c r="D16" s="909"/>
      <c r="E16" s="909" t="s">
        <v>13</v>
      </c>
      <c r="F16" s="909"/>
      <c r="G16" s="909"/>
      <c r="H16" s="910"/>
    </row>
    <row r="17" spans="1:8" ht="10.199999999999999" customHeight="1"/>
    <row r="18" spans="1:8" ht="15" customHeight="1">
      <c r="A18" s="857" t="s">
        <v>316</v>
      </c>
      <c r="B18" s="857"/>
      <c r="C18" s="857"/>
      <c r="D18" s="857"/>
      <c r="E18" s="857"/>
      <c r="F18" s="857"/>
      <c r="G18" s="857"/>
      <c r="H18" s="857"/>
    </row>
    <row r="19" spans="1:8" ht="31.2" customHeight="1">
      <c r="A19" s="917" t="s">
        <v>317</v>
      </c>
      <c r="B19" s="917"/>
      <c r="C19" s="918" t="s">
        <v>562</v>
      </c>
      <c r="D19" s="918"/>
      <c r="E19" s="918"/>
      <c r="F19" s="918"/>
      <c r="G19" s="918"/>
      <c r="H19" s="919"/>
    </row>
    <row r="20" spans="1:8" ht="10.199999999999999" customHeight="1"/>
    <row r="21" spans="1:8" ht="15" customHeight="1">
      <c r="A21" s="862" t="s">
        <v>319</v>
      </c>
      <c r="B21" s="862"/>
      <c r="C21" s="862"/>
      <c r="D21" s="862"/>
    </row>
    <row r="22" spans="1:8">
      <c r="A22" s="921" t="s">
        <v>30</v>
      </c>
      <c r="B22" s="922" t="s">
        <v>31</v>
      </c>
      <c r="C22" s="922"/>
      <c r="D22" s="922"/>
      <c r="E22" s="922"/>
      <c r="F22" s="922"/>
      <c r="G22" s="922" t="s">
        <v>320</v>
      </c>
      <c r="H22" s="923"/>
    </row>
    <row r="23" spans="1:8" ht="28.5" customHeight="1">
      <c r="A23" s="921"/>
      <c r="B23" s="922"/>
      <c r="C23" s="922"/>
      <c r="D23" s="922"/>
      <c r="E23" s="922"/>
      <c r="F23" s="922"/>
      <c r="G23" s="411" t="s">
        <v>321</v>
      </c>
      <c r="H23" s="412" t="s">
        <v>34</v>
      </c>
    </row>
    <row r="24" spans="1:8" ht="17.7" customHeight="1">
      <c r="A24" s="921" t="s">
        <v>35</v>
      </c>
      <c r="B24" s="922"/>
      <c r="C24" s="922"/>
      <c r="D24" s="922"/>
      <c r="E24" s="922"/>
      <c r="F24" s="922"/>
      <c r="G24" s="922"/>
      <c r="H24" s="923"/>
    </row>
    <row r="25" spans="1:8" ht="49.5" customHeight="1">
      <c r="A25" s="411" t="s">
        <v>871</v>
      </c>
      <c r="B25" s="919" t="s">
        <v>872</v>
      </c>
      <c r="C25" s="917"/>
      <c r="D25" s="917"/>
      <c r="E25" s="917"/>
      <c r="F25" s="924"/>
      <c r="G25" s="411" t="s">
        <v>873</v>
      </c>
      <c r="H25" s="277" t="s">
        <v>39</v>
      </c>
    </row>
    <row r="26" spans="1:8" ht="42.9" customHeight="1">
      <c r="A26" s="411" t="s">
        <v>874</v>
      </c>
      <c r="B26" s="919" t="s">
        <v>875</v>
      </c>
      <c r="C26" s="917"/>
      <c r="D26" s="917"/>
      <c r="E26" s="917"/>
      <c r="F26" s="924"/>
      <c r="G26" s="411" t="s">
        <v>52</v>
      </c>
      <c r="H26" s="277" t="s">
        <v>39</v>
      </c>
    </row>
    <row r="27" spans="1:8" ht="17.7" customHeight="1">
      <c r="A27" s="921" t="s">
        <v>326</v>
      </c>
      <c r="B27" s="922"/>
      <c r="C27" s="922"/>
      <c r="D27" s="922"/>
      <c r="E27" s="922"/>
      <c r="F27" s="922"/>
      <c r="G27" s="922"/>
      <c r="H27" s="923"/>
    </row>
    <row r="28" spans="1:8" ht="73.5" customHeight="1">
      <c r="A28" s="411" t="s">
        <v>876</v>
      </c>
      <c r="B28" s="918" t="s">
        <v>877</v>
      </c>
      <c r="C28" s="918"/>
      <c r="D28" s="918"/>
      <c r="E28" s="918"/>
      <c r="F28" s="918"/>
      <c r="G28" s="411" t="s">
        <v>80</v>
      </c>
      <c r="H28" s="277" t="s">
        <v>39</v>
      </c>
    </row>
    <row r="29" spans="1:8" ht="81.75" customHeight="1">
      <c r="A29" s="411" t="s">
        <v>879</v>
      </c>
      <c r="B29" s="892" t="s">
        <v>880</v>
      </c>
      <c r="C29" s="892"/>
      <c r="D29" s="892"/>
      <c r="E29" s="892"/>
      <c r="F29" s="892"/>
      <c r="G29" s="424" t="s">
        <v>83</v>
      </c>
      <c r="H29" s="277" t="s">
        <v>39</v>
      </c>
    </row>
    <row r="30" spans="1:8" ht="17.7" customHeight="1">
      <c r="A30" s="921" t="s">
        <v>333</v>
      </c>
      <c r="B30" s="922"/>
      <c r="C30" s="922"/>
      <c r="D30" s="922"/>
      <c r="E30" s="922"/>
      <c r="F30" s="922"/>
      <c r="G30" s="922"/>
      <c r="H30" s="923"/>
    </row>
    <row r="31" spans="1:8" ht="58.5" customHeight="1">
      <c r="A31" s="411" t="s">
        <v>881</v>
      </c>
      <c r="B31" s="925" t="s">
        <v>882</v>
      </c>
      <c r="C31" s="925"/>
      <c r="D31" s="925"/>
      <c r="E31" s="925"/>
      <c r="F31" s="925"/>
      <c r="G31" s="424" t="s">
        <v>120</v>
      </c>
      <c r="H31" s="277" t="s">
        <v>39</v>
      </c>
    </row>
    <row r="32" spans="1:8" ht="10.199999999999999" customHeight="1"/>
    <row r="33" spans="1:9" ht="15" customHeight="1">
      <c r="A33" s="400" t="s">
        <v>337</v>
      </c>
    </row>
    <row r="34" spans="1:9" s="400" customFormat="1" ht="17.7" customHeight="1">
      <c r="A34" s="920" t="s">
        <v>338</v>
      </c>
      <c r="B34" s="920"/>
      <c r="C34" s="920"/>
      <c r="D34" s="920"/>
      <c r="E34" s="920"/>
      <c r="F34" s="920"/>
      <c r="G34" s="278">
        <v>12</v>
      </c>
      <c r="H34" s="409" t="s">
        <v>339</v>
      </c>
    </row>
    <row r="35" spans="1:9" ht="28.2" customHeight="1">
      <c r="A35" s="868" t="s">
        <v>340</v>
      </c>
      <c r="B35" s="919" t="s">
        <v>883</v>
      </c>
      <c r="C35" s="917"/>
      <c r="D35" s="917"/>
      <c r="E35" s="917"/>
      <c r="F35" s="917"/>
      <c r="G35" s="917"/>
      <c r="H35" s="917"/>
    </row>
    <row r="36" spans="1:9" ht="43.5" customHeight="1">
      <c r="A36" s="869"/>
      <c r="B36" s="919" t="s">
        <v>884</v>
      </c>
      <c r="C36" s="917"/>
      <c r="D36" s="917"/>
      <c r="E36" s="917"/>
      <c r="F36" s="917"/>
      <c r="G36" s="917"/>
      <c r="H36" s="917"/>
    </row>
    <row r="37" spans="1:9" ht="17.25" customHeight="1">
      <c r="A37" s="869"/>
      <c r="B37" s="919" t="s">
        <v>885</v>
      </c>
      <c r="C37" s="917"/>
      <c r="D37" s="917"/>
      <c r="E37" s="917"/>
      <c r="F37" s="917"/>
      <c r="G37" s="917"/>
      <c r="H37" s="917"/>
    </row>
    <row r="38" spans="1:9" ht="17.25" customHeight="1">
      <c r="A38" s="869"/>
      <c r="B38" s="919" t="s">
        <v>886</v>
      </c>
      <c r="C38" s="917"/>
      <c r="D38" s="917"/>
      <c r="E38" s="917"/>
      <c r="F38" s="917"/>
      <c r="G38" s="917"/>
      <c r="H38" s="917"/>
    </row>
    <row r="39" spans="1:9" ht="17.25" customHeight="1">
      <c r="A39" s="869"/>
      <c r="B39" s="919" t="s">
        <v>887</v>
      </c>
      <c r="C39" s="917"/>
      <c r="D39" s="917"/>
      <c r="E39" s="917"/>
      <c r="F39" s="917"/>
      <c r="G39" s="917"/>
      <c r="H39" s="917"/>
    </row>
    <row r="40" spans="1:9" ht="17.25" customHeight="1">
      <c r="A40" s="869"/>
      <c r="B40" s="919" t="s">
        <v>888</v>
      </c>
      <c r="C40" s="917"/>
      <c r="D40" s="917"/>
      <c r="E40" s="917"/>
      <c r="F40" s="917"/>
      <c r="G40" s="917"/>
      <c r="H40" s="917"/>
    </row>
    <row r="41" spans="1:9" ht="17.25" customHeight="1">
      <c r="A41" s="926"/>
      <c r="B41" s="919" t="s">
        <v>889</v>
      </c>
      <c r="C41" s="917"/>
      <c r="D41" s="917"/>
      <c r="E41" s="917"/>
      <c r="F41" s="917"/>
      <c r="G41" s="917"/>
      <c r="H41" s="917"/>
    </row>
    <row r="42" spans="1:9">
      <c r="A42" s="932" t="s">
        <v>348</v>
      </c>
      <c r="B42" s="913"/>
      <c r="C42" s="913"/>
      <c r="D42" s="913" t="s">
        <v>890</v>
      </c>
      <c r="E42" s="913"/>
      <c r="F42" s="913"/>
      <c r="G42" s="913"/>
      <c r="H42" s="914"/>
    </row>
    <row r="43" spans="1:9" ht="52.5" customHeight="1">
      <c r="A43" s="933" t="s">
        <v>350</v>
      </c>
      <c r="B43" s="911"/>
      <c r="C43" s="911"/>
      <c r="D43" s="911" t="s">
        <v>891</v>
      </c>
      <c r="E43" s="911"/>
      <c r="F43" s="911"/>
      <c r="G43" s="911"/>
      <c r="H43" s="911"/>
      <c r="I43" s="872"/>
    </row>
    <row r="44" spans="1:9" s="400" customFormat="1" ht="17.7" customHeight="1">
      <c r="A44" s="920" t="s">
        <v>352</v>
      </c>
      <c r="B44" s="920"/>
      <c r="C44" s="920"/>
      <c r="D44" s="920"/>
      <c r="E44" s="920"/>
      <c r="F44" s="920"/>
      <c r="G44" s="278">
        <v>6</v>
      </c>
      <c r="H44" s="409" t="s">
        <v>339</v>
      </c>
    </row>
    <row r="45" spans="1:9" ht="17.25" customHeight="1">
      <c r="A45" s="868" t="s">
        <v>340</v>
      </c>
      <c r="B45" s="927" t="s">
        <v>892</v>
      </c>
      <c r="C45" s="927"/>
      <c r="D45" s="927"/>
      <c r="E45" s="927"/>
      <c r="F45" s="927"/>
      <c r="G45" s="927"/>
      <c r="H45" s="928"/>
    </row>
    <row r="46" spans="1:9" ht="17.25" customHeight="1">
      <c r="A46" s="869"/>
      <c r="B46" s="912" t="s">
        <v>893</v>
      </c>
      <c r="C46" s="929"/>
      <c r="D46" s="929"/>
      <c r="E46" s="929"/>
      <c r="F46" s="929"/>
      <c r="G46" s="929"/>
      <c r="H46" s="929"/>
    </row>
    <row r="47" spans="1:9" ht="17.25" customHeight="1">
      <c r="A47" s="869"/>
      <c r="B47" s="911" t="s">
        <v>894</v>
      </c>
      <c r="C47" s="911"/>
      <c r="D47" s="911"/>
      <c r="E47" s="911"/>
      <c r="F47" s="911"/>
      <c r="G47" s="911"/>
      <c r="H47" s="912"/>
    </row>
    <row r="48" spans="1:9" ht="17.25" customHeight="1">
      <c r="A48" s="869"/>
      <c r="B48" s="930" t="s">
        <v>895</v>
      </c>
      <c r="C48" s="930"/>
      <c r="D48" s="930"/>
      <c r="E48" s="930"/>
      <c r="F48" s="930"/>
      <c r="G48" s="930"/>
      <c r="H48" s="931"/>
    </row>
    <row r="49" spans="1:9">
      <c r="A49" s="932" t="s">
        <v>348</v>
      </c>
      <c r="B49" s="913"/>
      <c r="C49" s="913"/>
      <c r="D49" s="938" t="s">
        <v>2399</v>
      </c>
      <c r="E49" s="938"/>
      <c r="F49" s="938"/>
      <c r="G49" s="938"/>
      <c r="H49" s="939"/>
    </row>
    <row r="50" spans="1:9" ht="46.5" customHeight="1">
      <c r="A50" s="933" t="s">
        <v>350</v>
      </c>
      <c r="B50" s="911"/>
      <c r="C50" s="911"/>
      <c r="D50" s="919" t="s">
        <v>896</v>
      </c>
      <c r="E50" s="917"/>
      <c r="F50" s="917"/>
      <c r="G50" s="917"/>
      <c r="H50" s="917"/>
      <c r="I50" s="413"/>
    </row>
    <row r="51" spans="1:9" s="400" customFormat="1" ht="17.7" customHeight="1">
      <c r="A51" s="920" t="s">
        <v>400</v>
      </c>
      <c r="B51" s="920"/>
      <c r="C51" s="920"/>
      <c r="D51" s="920"/>
      <c r="E51" s="920"/>
      <c r="F51" s="920"/>
      <c r="G51" s="278">
        <v>9</v>
      </c>
      <c r="H51" s="409" t="s">
        <v>339</v>
      </c>
    </row>
    <row r="52" spans="1:9" ht="17.25" customHeight="1">
      <c r="A52" s="934" t="s">
        <v>340</v>
      </c>
      <c r="B52" s="936" t="s">
        <v>897</v>
      </c>
      <c r="C52" s="936"/>
      <c r="D52" s="936"/>
      <c r="E52" s="936"/>
      <c r="F52" s="936"/>
      <c r="G52" s="936"/>
      <c r="H52" s="937"/>
    </row>
    <row r="53" spans="1:9" ht="17.25" customHeight="1">
      <c r="A53" s="935"/>
      <c r="B53" s="936" t="s">
        <v>898</v>
      </c>
      <c r="C53" s="936"/>
      <c r="D53" s="936"/>
      <c r="E53" s="936"/>
      <c r="F53" s="936"/>
      <c r="G53" s="936"/>
      <c r="H53" s="937"/>
    </row>
    <row r="54" spans="1:9" ht="17.25" customHeight="1">
      <c r="A54" s="935"/>
      <c r="B54" s="936" t="s">
        <v>899</v>
      </c>
      <c r="C54" s="936"/>
      <c r="D54" s="936"/>
      <c r="E54" s="936"/>
      <c r="F54" s="936"/>
      <c r="G54" s="936"/>
      <c r="H54" s="937"/>
    </row>
    <row r="55" spans="1:9" ht="18" customHeight="1">
      <c r="A55" s="935"/>
      <c r="B55" s="936" t="s">
        <v>900</v>
      </c>
      <c r="C55" s="936"/>
      <c r="D55" s="936"/>
      <c r="E55" s="936"/>
      <c r="F55" s="936"/>
      <c r="G55" s="936"/>
      <c r="H55" s="937"/>
    </row>
    <row r="56" spans="1:9">
      <c r="A56" s="932" t="s">
        <v>348</v>
      </c>
      <c r="B56" s="913"/>
      <c r="C56" s="913"/>
      <c r="D56" s="913" t="s">
        <v>2400</v>
      </c>
      <c r="E56" s="913"/>
      <c r="F56" s="913"/>
      <c r="G56" s="913"/>
      <c r="H56" s="914"/>
    </row>
    <row r="57" spans="1:9" ht="54.75" customHeight="1">
      <c r="A57" s="933" t="s">
        <v>350</v>
      </c>
      <c r="B57" s="911"/>
      <c r="C57" s="911"/>
      <c r="D57" s="911" t="s">
        <v>901</v>
      </c>
      <c r="E57" s="911"/>
      <c r="F57" s="911"/>
      <c r="G57" s="911"/>
      <c r="H57" s="911"/>
      <c r="I57" s="872"/>
    </row>
    <row r="58" spans="1:9" ht="10.199999999999999" customHeight="1"/>
    <row r="59" spans="1:9" ht="15" customHeight="1">
      <c r="A59" s="400" t="s">
        <v>366</v>
      </c>
    </row>
    <row r="60" spans="1:9" ht="32.4" customHeight="1">
      <c r="A60" s="940" t="s">
        <v>367</v>
      </c>
      <c r="B60" s="908"/>
      <c r="C60" s="919" t="s">
        <v>902</v>
      </c>
      <c r="D60" s="917"/>
      <c r="E60" s="917"/>
      <c r="F60" s="917"/>
      <c r="G60" s="917"/>
      <c r="H60" s="917"/>
    </row>
    <row r="61" spans="1:9" ht="26.4" customHeight="1">
      <c r="A61" s="940"/>
      <c r="B61" s="908"/>
      <c r="C61" s="918" t="s">
        <v>903</v>
      </c>
      <c r="D61" s="918"/>
      <c r="E61" s="918"/>
      <c r="F61" s="918"/>
      <c r="G61" s="918"/>
      <c r="H61" s="919"/>
    </row>
    <row r="62" spans="1:9" ht="20.399999999999999" customHeight="1">
      <c r="A62" s="940"/>
      <c r="B62" s="908"/>
      <c r="C62" s="918" t="s">
        <v>904</v>
      </c>
      <c r="D62" s="918"/>
      <c r="E62" s="918"/>
      <c r="F62" s="918"/>
      <c r="G62" s="918"/>
      <c r="H62" s="919"/>
    </row>
    <row r="63" spans="1:9" ht="36.6" customHeight="1">
      <c r="A63" s="941" t="s">
        <v>370</v>
      </c>
      <c r="B63" s="942"/>
      <c r="C63" s="918" t="s">
        <v>905</v>
      </c>
      <c r="D63" s="918"/>
      <c r="E63" s="918"/>
      <c r="F63" s="918"/>
      <c r="G63" s="918"/>
      <c r="H63" s="919"/>
    </row>
    <row r="64" spans="1:9" ht="32.4" customHeight="1">
      <c r="A64" s="843"/>
      <c r="B64" s="943"/>
      <c r="C64" s="918" t="s">
        <v>906</v>
      </c>
      <c r="D64" s="918"/>
      <c r="E64" s="918"/>
      <c r="F64" s="918"/>
      <c r="G64" s="918"/>
      <c r="H64" s="919"/>
    </row>
    <row r="65" spans="1:8" ht="10.199999999999999" customHeight="1"/>
    <row r="66" spans="1:8" ht="15" customHeight="1">
      <c r="A66" s="400" t="s">
        <v>372</v>
      </c>
      <c r="B66" s="400"/>
      <c r="C66" s="400"/>
      <c r="D66" s="400"/>
      <c r="E66" s="400"/>
      <c r="F66" s="400"/>
    </row>
    <row r="67" spans="1:8" ht="16.2">
      <c r="A67" s="940" t="s">
        <v>373</v>
      </c>
      <c r="B67" s="940"/>
      <c r="C67" s="940"/>
      <c r="D67" s="940"/>
      <c r="E67" s="940"/>
      <c r="F67" s="940"/>
      <c r="G67" s="280">
        <v>3</v>
      </c>
      <c r="H67" s="419" t="s">
        <v>390</v>
      </c>
    </row>
    <row r="68" spans="1:8">
      <c r="A68" s="940" t="s">
        <v>375</v>
      </c>
      <c r="B68" s="940"/>
      <c r="C68" s="940"/>
      <c r="D68" s="940"/>
      <c r="E68" s="940"/>
      <c r="F68" s="940"/>
      <c r="G68" s="280">
        <v>0</v>
      </c>
      <c r="H68" s="419"/>
    </row>
    <row r="69" spans="1:8">
      <c r="A69" s="408"/>
      <c r="B69" s="408"/>
      <c r="C69" s="408"/>
      <c r="D69" s="408"/>
      <c r="E69" s="408"/>
      <c r="F69" s="408"/>
      <c r="G69" s="283"/>
      <c r="H69" s="419"/>
    </row>
    <row r="70" spans="1:8">
      <c r="A70" s="944" t="s">
        <v>376</v>
      </c>
      <c r="B70" s="944"/>
      <c r="C70" s="944"/>
      <c r="D70" s="944"/>
      <c r="E70" s="944"/>
      <c r="F70" s="944"/>
      <c r="G70" s="414"/>
      <c r="H70" s="283"/>
    </row>
    <row r="71" spans="1:8" ht="17.7" customHeight="1">
      <c r="A71" s="917" t="s">
        <v>377</v>
      </c>
      <c r="B71" s="917"/>
      <c r="C71" s="917"/>
      <c r="D71" s="917"/>
      <c r="E71" s="419">
        <f>SUM(E72:E77)</f>
        <v>31</v>
      </c>
      <c r="F71" s="419" t="s">
        <v>339</v>
      </c>
      <c r="G71" s="285">
        <f>E71/25</f>
        <v>1.24</v>
      </c>
      <c r="H71" s="419" t="s">
        <v>390</v>
      </c>
    </row>
    <row r="72" spans="1:8" ht="17.7" customHeight="1">
      <c r="A72" s="158" t="s">
        <v>140</v>
      </c>
      <c r="B72" s="940" t="s">
        <v>143</v>
      </c>
      <c r="C72" s="940"/>
      <c r="D72" s="940"/>
      <c r="E72" s="419">
        <f>G34</f>
        <v>12</v>
      </c>
      <c r="F72" s="419" t="s">
        <v>339</v>
      </c>
      <c r="G72" s="413"/>
      <c r="H72" s="161"/>
    </row>
    <row r="73" spans="1:8" ht="17.7" customHeight="1">
      <c r="B73" s="940" t="s">
        <v>378</v>
      </c>
      <c r="C73" s="940"/>
      <c r="D73" s="940"/>
      <c r="E73" s="419">
        <f>G44+G51</f>
        <v>15</v>
      </c>
      <c r="F73" s="419" t="s">
        <v>339</v>
      </c>
      <c r="G73" s="413"/>
      <c r="H73" s="161"/>
    </row>
    <row r="74" spans="1:8" ht="17.7" customHeight="1">
      <c r="B74" s="940" t="s">
        <v>379</v>
      </c>
      <c r="C74" s="940"/>
      <c r="D74" s="940"/>
      <c r="E74" s="419">
        <v>2</v>
      </c>
      <c r="F74" s="419" t="s">
        <v>339</v>
      </c>
      <c r="G74" s="413"/>
      <c r="H74" s="161"/>
    </row>
    <row r="75" spans="1:8" ht="17.7" customHeight="1">
      <c r="B75" s="940" t="s">
        <v>380</v>
      </c>
      <c r="C75" s="940"/>
      <c r="D75" s="940"/>
      <c r="E75" s="419">
        <v>0</v>
      </c>
      <c r="F75" s="419" t="s">
        <v>339</v>
      </c>
      <c r="G75" s="413"/>
      <c r="H75" s="161"/>
    </row>
    <row r="76" spans="1:8" ht="17.7" customHeight="1">
      <c r="B76" s="940" t="s">
        <v>381</v>
      </c>
      <c r="C76" s="940"/>
      <c r="D76" s="940"/>
      <c r="E76" s="419">
        <v>0</v>
      </c>
      <c r="F76" s="419" t="s">
        <v>339</v>
      </c>
      <c r="G76" s="413"/>
      <c r="H76" s="161"/>
    </row>
    <row r="77" spans="1:8" ht="17.7" customHeight="1">
      <c r="B77" s="940" t="s">
        <v>382</v>
      </c>
      <c r="C77" s="940"/>
      <c r="D77" s="940"/>
      <c r="E77" s="419">
        <v>2</v>
      </c>
      <c r="F77" s="419" t="s">
        <v>339</v>
      </c>
      <c r="G77" s="413"/>
      <c r="H77" s="161"/>
    </row>
    <row r="78" spans="1:8" ht="31.2" customHeight="1">
      <c r="A78" s="917" t="s">
        <v>383</v>
      </c>
      <c r="B78" s="917"/>
      <c r="C78" s="917"/>
      <c r="D78" s="917"/>
      <c r="E78" s="419">
        <v>0</v>
      </c>
      <c r="F78" s="419" t="s">
        <v>339</v>
      </c>
      <c r="G78" s="285">
        <v>0</v>
      </c>
      <c r="H78" s="419" t="s">
        <v>390</v>
      </c>
    </row>
    <row r="79" spans="1:8" ht="17.7" customHeight="1">
      <c r="A79" s="940" t="s">
        <v>384</v>
      </c>
      <c r="B79" s="940"/>
      <c r="C79" s="940"/>
      <c r="D79" s="940"/>
      <c r="E79" s="419">
        <f>G79*25</f>
        <v>44</v>
      </c>
      <c r="F79" s="419" t="s">
        <v>339</v>
      </c>
      <c r="G79" s="285">
        <f>D6-G78-G71</f>
        <v>1.76</v>
      </c>
      <c r="H79" s="419" t="s">
        <v>390</v>
      </c>
    </row>
    <row r="80" spans="1:8" ht="10.199999999999999" customHeight="1"/>
    <row r="83" spans="1:9">
      <c r="A83" s="158" t="s">
        <v>385</v>
      </c>
    </row>
    <row r="84" spans="1:9" ht="16.2">
      <c r="A84" s="849" t="s">
        <v>389</v>
      </c>
      <c r="B84" s="849"/>
      <c r="C84" s="849"/>
      <c r="D84" s="849"/>
      <c r="E84" s="849"/>
      <c r="F84" s="849"/>
      <c r="G84" s="849"/>
      <c r="H84" s="849"/>
      <c r="I84" s="849"/>
    </row>
    <row r="85" spans="1:9">
      <c r="A85" s="158" t="s">
        <v>387</v>
      </c>
    </row>
    <row r="87" spans="1:9">
      <c r="A87" s="850" t="s">
        <v>388</v>
      </c>
      <c r="B87" s="850"/>
      <c r="C87" s="850"/>
      <c r="D87" s="850"/>
      <c r="E87" s="850"/>
      <c r="F87" s="850"/>
      <c r="G87" s="850"/>
      <c r="H87" s="850"/>
      <c r="I87" s="850"/>
    </row>
    <row r="88" spans="1:9">
      <c r="A88" s="850"/>
      <c r="B88" s="850"/>
      <c r="C88" s="850"/>
      <c r="D88" s="850"/>
      <c r="E88" s="850"/>
      <c r="F88" s="850"/>
      <c r="G88" s="850"/>
      <c r="H88" s="850"/>
      <c r="I88" s="850"/>
    </row>
    <row r="89" spans="1:9">
      <c r="A89" s="850"/>
      <c r="B89" s="850"/>
      <c r="C89" s="850"/>
      <c r="D89" s="850"/>
      <c r="E89" s="850"/>
      <c r="F89" s="850"/>
      <c r="G89" s="850"/>
      <c r="H89" s="850"/>
      <c r="I89" s="850"/>
    </row>
  </sheetData>
  <mergeCells count="89">
    <mergeCell ref="B77:D77"/>
    <mergeCell ref="A78:D78"/>
    <mergeCell ref="A79:D79"/>
    <mergeCell ref="A84:I84"/>
    <mergeCell ref="A87:I89"/>
    <mergeCell ref="B76:D76"/>
    <mergeCell ref="A63:B64"/>
    <mergeCell ref="C63:H63"/>
    <mergeCell ref="C64:H64"/>
    <mergeCell ref="A67:F67"/>
    <mergeCell ref="A68:F68"/>
    <mergeCell ref="A70:F70"/>
    <mergeCell ref="A71:D71"/>
    <mergeCell ref="B72:D72"/>
    <mergeCell ref="B73:D73"/>
    <mergeCell ref="B74:D74"/>
    <mergeCell ref="B75:D75"/>
    <mergeCell ref="A56:C56"/>
    <mergeCell ref="D56:H56"/>
    <mergeCell ref="A57:C57"/>
    <mergeCell ref="D57:I57"/>
    <mergeCell ref="A60:B62"/>
    <mergeCell ref="C60:H60"/>
    <mergeCell ref="C61:H61"/>
    <mergeCell ref="C62:H62"/>
    <mergeCell ref="A49:C49"/>
    <mergeCell ref="D49:H49"/>
    <mergeCell ref="A50:C50"/>
    <mergeCell ref="D50:H50"/>
    <mergeCell ref="A51:F51"/>
    <mergeCell ref="A52:A55"/>
    <mergeCell ref="B52:H52"/>
    <mergeCell ref="B53:H53"/>
    <mergeCell ref="B54:H54"/>
    <mergeCell ref="B55:H55"/>
    <mergeCell ref="A42:C42"/>
    <mergeCell ref="D42:H42"/>
    <mergeCell ref="A43:C43"/>
    <mergeCell ref="D43:I43"/>
    <mergeCell ref="A44:F44"/>
    <mergeCell ref="A45:A48"/>
    <mergeCell ref="B45:H45"/>
    <mergeCell ref="B46:H46"/>
    <mergeCell ref="B47:H47"/>
    <mergeCell ref="B48:H48"/>
    <mergeCell ref="A35:A41"/>
    <mergeCell ref="B35:H35"/>
    <mergeCell ref="B36:H36"/>
    <mergeCell ref="B37:H37"/>
    <mergeCell ref="B38:H38"/>
    <mergeCell ref="B39:H39"/>
    <mergeCell ref="B40:H40"/>
    <mergeCell ref="B41:H41"/>
    <mergeCell ref="A34:F34"/>
    <mergeCell ref="A22:A23"/>
    <mergeCell ref="B22:F23"/>
    <mergeCell ref="G22:H22"/>
    <mergeCell ref="A24:H24"/>
    <mergeCell ref="B25:F25"/>
    <mergeCell ref="B26:F26"/>
    <mergeCell ref="A27:H27"/>
    <mergeCell ref="B28:F28"/>
    <mergeCell ref="B29:F29"/>
    <mergeCell ref="A30:H30"/>
    <mergeCell ref="B31:F31"/>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72</vt:i4>
      </vt:variant>
      <vt:variant>
        <vt:lpstr>Zakresy nazwane</vt:lpstr>
      </vt:variant>
      <vt:variant>
        <vt:i4>10</vt:i4>
      </vt:variant>
    </vt:vector>
  </HeadingPairs>
  <TitlesOfParts>
    <vt:vector size="82" baseType="lpstr">
      <vt:lpstr>Opis studiów</vt:lpstr>
      <vt:lpstr>Efekty uczenia się</vt:lpstr>
      <vt:lpstr>Kompetencje inzynierskie</vt:lpstr>
      <vt:lpstr>Plan studiów</vt:lpstr>
      <vt:lpstr>Bilans ECTS</vt:lpstr>
      <vt:lpstr>Matematyka</vt:lpstr>
      <vt:lpstr>Fizyka</vt:lpstr>
      <vt:lpstr>Technologie informacyjne</vt:lpstr>
      <vt:lpstr>Inżynieria materiałowa</vt:lpstr>
      <vt:lpstr>Ekologistyka</vt:lpstr>
      <vt:lpstr>Ekonomia</vt:lpstr>
      <vt:lpstr>Logistyka transportowa</vt:lpstr>
      <vt:lpstr>Propedeutyka logistyki</vt:lpstr>
      <vt:lpstr>Grafika inżynierska</vt:lpstr>
      <vt:lpstr>Matematyka i statystyka opisowa</vt:lpstr>
      <vt:lpstr>Chemia</vt:lpstr>
      <vt:lpstr>Technika cieplna</vt:lpstr>
      <vt:lpstr>Podstawy dział. gosp. i przed.</vt:lpstr>
      <vt:lpstr>Finanse i rachunkowość</vt:lpstr>
      <vt:lpstr>Mech. techn. i wytrzym. mater.</vt:lpstr>
      <vt:lpstr>Inżynieria ruchu</vt:lpstr>
      <vt:lpstr>Prawo i ubezpieczenia w trans.</vt:lpstr>
      <vt:lpstr>Elektrotechnika</vt:lpstr>
      <vt:lpstr>Automatyka</vt:lpstr>
      <vt:lpstr>Logistyka w przesiębiorstwie</vt:lpstr>
      <vt:lpstr>Towaroznawstwo</vt:lpstr>
      <vt:lpstr>Pojazdy i środki transportu</vt:lpstr>
      <vt:lpstr>Logistyka miejska</vt:lpstr>
      <vt:lpstr>Elektron. i pom. wielkości fiz.</vt:lpstr>
      <vt:lpstr>Historia, sztuka i trad. reg.</vt:lpstr>
      <vt:lpstr>Projektowanie inżynierskie</vt:lpstr>
      <vt:lpstr>Kontrola metrologiczna</vt:lpstr>
      <vt:lpstr>Robotyzacja</vt:lpstr>
      <vt:lpstr>Rachunek kosztów dla inżynierów</vt:lpstr>
      <vt:lpstr>Infrastruktura logistyczna</vt:lpstr>
      <vt:lpstr>Eksplo. i niezawodn. syst. tran</vt:lpstr>
      <vt:lpstr>Mechatr. syst. transportu</vt:lpstr>
      <vt:lpstr>Ekonomika przeds. transp.</vt:lpstr>
      <vt:lpstr>Bezpieczeństwo pracy i ergono.</vt:lpstr>
      <vt:lpstr>Zarządz. produkcją i usługami</vt:lpstr>
      <vt:lpstr>Programy użytkowe w logistyce</vt:lpstr>
      <vt:lpstr>Trasport specjalistyczny</vt:lpstr>
      <vt:lpstr>Ocena i wycena środków transp.</vt:lpstr>
      <vt:lpstr>Spedycja w gosp. żywnościowej</vt:lpstr>
      <vt:lpstr>Transport drogowy osób i rzeczy</vt:lpstr>
      <vt:lpstr>Informatyka i syst. baz danych</vt:lpstr>
      <vt:lpstr>Sieci komputerowe i przemysłowe</vt:lpstr>
      <vt:lpstr>Systemy inform. w pojazdach</vt:lpstr>
      <vt:lpstr>Bezpiecz. systemów inform.</vt:lpstr>
      <vt:lpstr>Inżynieria i projektow. syst.</vt:lpstr>
      <vt:lpstr>Gospodarka magazynowa</vt:lpstr>
      <vt:lpstr>Proseminarium</vt:lpstr>
      <vt:lpstr>Spedycja ładunków specjalnych</vt:lpstr>
      <vt:lpstr> Sys. trans. blisk. i magazyn.</vt:lpstr>
      <vt:lpstr>Syst. info. przestrz. w transp.</vt:lpstr>
      <vt:lpstr>Praktyka zawodowa TSS</vt:lpstr>
      <vt:lpstr>Optymali. decyzji logistycznych</vt:lpstr>
      <vt:lpstr>Inteligentne systemy magazynowe</vt:lpstr>
      <vt:lpstr>Komp. symulacje proc. logist.</vt:lpstr>
      <vt:lpstr>Praktyka zawodowa SIL</vt:lpstr>
      <vt:lpstr> Norm. i zarz. jakością w logi.</vt:lpstr>
      <vt:lpstr>Seminarium TSS</vt:lpstr>
      <vt:lpstr>Praca inż. TSS</vt:lpstr>
      <vt:lpstr>Komp. wspom. proc. logist.</vt:lpstr>
      <vt:lpstr>Transport intermodalny</vt:lpstr>
      <vt:lpstr>Hybrydowe systemy transportowe</vt:lpstr>
      <vt:lpstr>Seminarium SIL</vt:lpstr>
      <vt:lpstr>Praca inż. SIL </vt:lpstr>
      <vt:lpstr>Algorytmy sztuc. inteligencji</vt:lpstr>
      <vt:lpstr>Sterowanie liniami technolo.</vt:lpstr>
      <vt:lpstr>Systemy telematyczne w logist.</vt:lpstr>
      <vt:lpstr>Uzupełniające</vt:lpstr>
      <vt:lpstr>'Bilans ECTS'!Obszar_wydruku</vt:lpstr>
      <vt:lpstr>'Efekty uczenia się'!Obszar_wydruku</vt:lpstr>
      <vt:lpstr>Ekologistyka!Obszar_wydruku</vt:lpstr>
      <vt:lpstr>Ekonomia!Obszar_wydruku</vt:lpstr>
      <vt:lpstr>Fizyka!Obszar_wydruku</vt:lpstr>
      <vt:lpstr>'Inżynieria materiałowa'!Obszar_wydruku</vt:lpstr>
      <vt:lpstr>Matematyka!Obszar_wydruku</vt:lpstr>
      <vt:lpstr>'Opis studiów'!Obszar_wydruku</vt:lpstr>
      <vt:lpstr>'Plan studiów'!Obszar_wydruku</vt:lpstr>
      <vt:lpstr>'Technologie informacyjne'!Obszar_wydruku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umt</dc:creator>
  <cp:lastModifiedBy>dr inż. Daniel Zbigniew</cp:lastModifiedBy>
  <cp:lastPrinted>2023-07-04T10:15:19Z</cp:lastPrinted>
  <dcterms:created xsi:type="dcterms:W3CDTF">2019-09-23T11:46:04Z</dcterms:created>
  <dcterms:modified xsi:type="dcterms:W3CDTF">2023-09-28T10:53:08Z</dcterms:modified>
</cp:coreProperties>
</file>